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filterPrivacy="1" defaultThemeVersion="124226"/>
  <xr:revisionPtr revIDLastSave="0" documentId="13_ncr:1_{B4416A77-2149-4A03-94AE-E293C661E6EA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ettings" sheetId="22" r:id="rId1"/>
    <sheet name="Blade_Layout" sheetId="17" r:id="rId2"/>
    <sheet name="Loads" sheetId="24" r:id="rId3"/>
    <sheet name="Airfoils" sheetId="16" r:id="rId4"/>
    <sheet name="Materials" sheetId="11" r:id="rId5"/>
    <sheet name="Blade_Topology" sheetId="19" r:id="rId6"/>
    <sheet name="Thickness_All" sheetId="1" r:id="rId7"/>
    <sheet name="Element_1" sheetId="2" r:id="rId8"/>
    <sheet name="Element_2" sheetId="21" r:id="rId9"/>
    <sheet name="Element_3" sheetId="4" r:id="rId10"/>
    <sheet name="Element_11" sheetId="10" r:id="rId11"/>
    <sheet name="NSM" sheetId="20" r:id="rId12"/>
  </sheets>
  <definedNames>
    <definedName name="cylinder" localSheetId="3">Airfoils!$E$1:$F$201</definedName>
    <definedName name="PAINT" localSheetId="4">Materials!#REF!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17" l="1"/>
  <c r="O1" i="17"/>
  <c r="D16" i="2"/>
  <c r="F16" i="2" s="1"/>
  <c r="D17" i="2"/>
  <c r="D18" i="2"/>
  <c r="D19" i="2"/>
  <c r="E25" i="21"/>
  <c r="D25" i="21"/>
  <c r="C25" i="21"/>
  <c r="B25" i="21"/>
  <c r="A25" i="21"/>
  <c r="E24" i="21"/>
  <c r="D24" i="21"/>
  <c r="C24" i="21"/>
  <c r="B24" i="21"/>
  <c r="F24" i="21" s="1"/>
  <c r="A24" i="21"/>
  <c r="E23" i="21"/>
  <c r="D23" i="21"/>
  <c r="C23" i="21"/>
  <c r="F23" i="21" s="1"/>
  <c r="B23" i="21"/>
  <c r="A23" i="21"/>
  <c r="E22" i="21"/>
  <c r="D22" i="21"/>
  <c r="C22" i="21"/>
  <c r="B22" i="21"/>
  <c r="A22" i="21"/>
  <c r="E21" i="21"/>
  <c r="D21" i="21"/>
  <c r="C21" i="21"/>
  <c r="B21" i="21"/>
  <c r="A21" i="21"/>
  <c r="E20" i="21"/>
  <c r="D20" i="21"/>
  <c r="C20" i="21"/>
  <c r="B20" i="21"/>
  <c r="F20" i="21" s="1"/>
  <c r="A20" i="21"/>
  <c r="E19" i="21"/>
  <c r="D19" i="21"/>
  <c r="C19" i="21"/>
  <c r="F19" i="21" s="1"/>
  <c r="B19" i="21"/>
  <c r="A19" i="21"/>
  <c r="E18" i="21"/>
  <c r="D18" i="21"/>
  <c r="C18" i="21"/>
  <c r="B18" i="21"/>
  <c r="A18" i="21"/>
  <c r="E17" i="21"/>
  <c r="D17" i="21"/>
  <c r="C17" i="21"/>
  <c r="B17" i="21"/>
  <c r="A17" i="21"/>
  <c r="E16" i="21"/>
  <c r="D16" i="21"/>
  <c r="C16" i="21"/>
  <c r="B16" i="21"/>
  <c r="A16" i="21"/>
  <c r="B13" i="21"/>
  <c r="F18" i="21"/>
  <c r="B4" i="20"/>
  <c r="D4" i="20" s="1"/>
  <c r="L3" i="17" s="1"/>
  <c r="B5" i="20"/>
  <c r="D5" i="20"/>
  <c r="L4" i="17" s="1"/>
  <c r="B6" i="20"/>
  <c r="D6" i="20" s="1"/>
  <c r="L5" i="17" s="1"/>
  <c r="B7" i="20"/>
  <c r="D7" i="20" s="1"/>
  <c r="L6" i="17" s="1"/>
  <c r="B8" i="20"/>
  <c r="D8" i="20" s="1"/>
  <c r="L7" i="17" s="1"/>
  <c r="B9" i="20"/>
  <c r="D9" i="20" s="1"/>
  <c r="L8" i="17" s="1"/>
  <c r="B10" i="20"/>
  <c r="D10" i="20" s="1"/>
  <c r="L9" i="17" s="1"/>
  <c r="B11" i="20"/>
  <c r="D11" i="20"/>
  <c r="L10" i="17" s="1"/>
  <c r="B12" i="20"/>
  <c r="D12" i="20" s="1"/>
  <c r="L11" i="17" s="1"/>
  <c r="B13" i="20"/>
  <c r="D13" i="20"/>
  <c r="L12" i="17" s="1"/>
  <c r="B14" i="20"/>
  <c r="D14" i="20"/>
  <c r="L13" i="17" s="1"/>
  <c r="B15" i="20"/>
  <c r="D15" i="20"/>
  <c r="L14" i="17" s="1"/>
  <c r="B16" i="20"/>
  <c r="D16" i="20" s="1"/>
  <c r="L15" i="17" s="1"/>
  <c r="B17" i="20"/>
  <c r="D17" i="20" s="1"/>
  <c r="L16" i="17" s="1"/>
  <c r="B18" i="20"/>
  <c r="D18" i="20" s="1"/>
  <c r="L17" i="17" s="1"/>
  <c r="B19" i="20"/>
  <c r="D19" i="20" s="1"/>
  <c r="L18" i="17" s="1"/>
  <c r="B20" i="20"/>
  <c r="D20" i="20" s="1"/>
  <c r="L19" i="17" s="1"/>
  <c r="B21" i="20"/>
  <c r="D21" i="20" s="1"/>
  <c r="L20" i="17" s="1"/>
  <c r="B22" i="20"/>
  <c r="D22" i="20" s="1"/>
  <c r="L21" i="17" s="1"/>
  <c r="B23" i="20"/>
  <c r="D23" i="20" s="1"/>
  <c r="L22" i="17" s="1"/>
  <c r="B24" i="20"/>
  <c r="D24" i="20" s="1"/>
  <c r="L23" i="17" s="1"/>
  <c r="B25" i="20"/>
  <c r="D25" i="20" s="1"/>
  <c r="L24" i="17" s="1"/>
  <c r="B26" i="20"/>
  <c r="D26" i="20" s="1"/>
  <c r="L25" i="17" s="1"/>
  <c r="B27" i="20"/>
  <c r="D27" i="20"/>
  <c r="L26" i="17" s="1"/>
  <c r="B28" i="20"/>
  <c r="D28" i="20" s="1"/>
  <c r="L27" i="17" s="1"/>
  <c r="B29" i="20"/>
  <c r="D29" i="20"/>
  <c r="L28" i="17" s="1"/>
  <c r="B30" i="20"/>
  <c r="D30" i="20"/>
  <c r="L29" i="17" s="1"/>
  <c r="B31" i="20"/>
  <c r="D31" i="20"/>
  <c r="L30" i="17" s="1"/>
  <c r="B32" i="20"/>
  <c r="D32" i="20" s="1"/>
  <c r="L31" i="17" s="1"/>
  <c r="B33" i="20"/>
  <c r="D33" i="20" s="1"/>
  <c r="L32" i="17" s="1"/>
  <c r="B34" i="20"/>
  <c r="D34" i="20" s="1"/>
  <c r="L33" i="17" s="1"/>
  <c r="B35" i="20"/>
  <c r="D35" i="20"/>
  <c r="L34" i="17"/>
  <c r="B36" i="20"/>
  <c r="D36" i="20" s="1"/>
  <c r="L35" i="17" s="1"/>
  <c r="B37" i="20"/>
  <c r="D37" i="20" s="1"/>
  <c r="L36" i="17" s="1"/>
  <c r="B38" i="20"/>
  <c r="D38" i="20" s="1"/>
  <c r="L37" i="17" s="1"/>
  <c r="B39" i="20"/>
  <c r="D39" i="20"/>
  <c r="L38" i="17" s="1"/>
  <c r="B40" i="20"/>
  <c r="D40" i="20" s="1"/>
  <c r="L39" i="17" s="1"/>
  <c r="B41" i="20"/>
  <c r="D41" i="20" s="1"/>
  <c r="L40" i="17" s="1"/>
  <c r="B42" i="20"/>
  <c r="D42" i="20" s="1"/>
  <c r="L41" i="17" s="1"/>
  <c r="B43" i="20"/>
  <c r="D43" i="20"/>
  <c r="L42" i="17" s="1"/>
  <c r="B44" i="20"/>
  <c r="D44" i="20" s="1"/>
  <c r="L43" i="17" s="1"/>
  <c r="B45" i="20"/>
  <c r="D45" i="20"/>
  <c r="L44" i="17" s="1"/>
  <c r="B46" i="20"/>
  <c r="D46" i="20"/>
  <c r="L45" i="17" s="1"/>
  <c r="B47" i="20"/>
  <c r="D47" i="20"/>
  <c r="L46" i="17" s="1"/>
  <c r="B48" i="20"/>
  <c r="D48" i="20" s="1"/>
  <c r="L47" i="17" s="1"/>
  <c r="B49" i="20"/>
  <c r="D49" i="20" s="1"/>
  <c r="L48" i="17" s="1"/>
  <c r="B50" i="20"/>
  <c r="D50" i="20" s="1"/>
  <c r="L49" i="17" s="1"/>
  <c r="B51" i="20"/>
  <c r="D51" i="20" s="1"/>
  <c r="L50" i="17" s="1"/>
  <c r="B52" i="20"/>
  <c r="D52" i="20" s="1"/>
  <c r="L51" i="17" s="1"/>
  <c r="B53" i="20"/>
  <c r="D53" i="20" s="1"/>
  <c r="L52" i="17" s="1"/>
  <c r="B54" i="20"/>
  <c r="D54" i="20"/>
  <c r="L53" i="17" s="1"/>
  <c r="B55" i="20"/>
  <c r="D55" i="20" s="1"/>
  <c r="L54" i="17" s="1"/>
  <c r="B56" i="20"/>
  <c r="D56" i="20" s="1"/>
  <c r="L55" i="17" s="1"/>
  <c r="B57" i="20"/>
  <c r="D57" i="20" s="1"/>
  <c r="L56" i="17" s="1"/>
  <c r="B58" i="20"/>
  <c r="D58" i="20" s="1"/>
  <c r="L57" i="17" s="1"/>
  <c r="B59" i="20"/>
  <c r="D59" i="20"/>
  <c r="L58" i="17"/>
  <c r="B60" i="20"/>
  <c r="D60" i="20" s="1"/>
  <c r="L59" i="17" s="1"/>
  <c r="B61" i="20"/>
  <c r="D61" i="20"/>
  <c r="L60" i="17" s="1"/>
  <c r="B62" i="20"/>
  <c r="D62" i="20"/>
  <c r="L61" i="17" s="1"/>
  <c r="B63" i="20"/>
  <c r="D63" i="20"/>
  <c r="L62" i="17" s="1"/>
  <c r="B64" i="20"/>
  <c r="D64" i="20" s="1"/>
  <c r="L63" i="17" s="1"/>
  <c r="B65" i="20"/>
  <c r="D65" i="20" s="1"/>
  <c r="L64" i="17" s="1"/>
  <c r="B66" i="20"/>
  <c r="D66" i="20" s="1"/>
  <c r="L65" i="17" s="1"/>
  <c r="B67" i="20"/>
  <c r="D67" i="20" s="1"/>
  <c r="L66" i="17" s="1"/>
  <c r="B68" i="20"/>
  <c r="D68" i="20" s="1"/>
  <c r="L67" i="17" s="1"/>
  <c r="B69" i="20"/>
  <c r="D69" i="20"/>
  <c r="L68" i="17" s="1"/>
  <c r="B70" i="20"/>
  <c r="D70" i="20" s="1"/>
  <c r="L69" i="17" s="1"/>
  <c r="B71" i="20"/>
  <c r="D71" i="20" s="1"/>
  <c r="L70" i="17" s="1"/>
  <c r="B72" i="20"/>
  <c r="D72" i="20" s="1"/>
  <c r="L71" i="17" s="1"/>
  <c r="B73" i="20"/>
  <c r="D73" i="20" s="1"/>
  <c r="L72" i="17" s="1"/>
  <c r="B74" i="20"/>
  <c r="D74" i="20" s="1"/>
  <c r="L73" i="17" s="1"/>
  <c r="B75" i="20"/>
  <c r="D75" i="20"/>
  <c r="L74" i="17" s="1"/>
  <c r="B76" i="20"/>
  <c r="D76" i="20" s="1"/>
  <c r="L75" i="17" s="1"/>
  <c r="B77" i="20"/>
  <c r="D77" i="20"/>
  <c r="L76" i="17" s="1"/>
  <c r="B78" i="20"/>
  <c r="D78" i="20"/>
  <c r="L77" i="17" s="1"/>
  <c r="B79" i="20"/>
  <c r="D79" i="20"/>
  <c r="L78" i="17" s="1"/>
  <c r="B80" i="20"/>
  <c r="D80" i="20" s="1"/>
  <c r="L79" i="17" s="1"/>
  <c r="B81" i="20"/>
  <c r="D81" i="20" s="1"/>
  <c r="L80" i="17" s="1"/>
  <c r="B82" i="20"/>
  <c r="D82" i="20" s="1"/>
  <c r="L81" i="17" s="1"/>
  <c r="B83" i="20"/>
  <c r="D83" i="20" s="1"/>
  <c r="L82" i="17" s="1"/>
  <c r="B84" i="20"/>
  <c r="D84" i="20" s="1"/>
  <c r="L83" i="17" s="1"/>
  <c r="B85" i="20"/>
  <c r="D85" i="20" s="1"/>
  <c r="L84" i="17" s="1"/>
  <c r="B86" i="20"/>
  <c r="D86" i="20" s="1"/>
  <c r="L85" i="17" s="1"/>
  <c r="B87" i="20"/>
  <c r="D87" i="20" s="1"/>
  <c r="L86" i="17" s="1"/>
  <c r="B88" i="20"/>
  <c r="D88" i="20" s="1"/>
  <c r="L87" i="17" s="1"/>
  <c r="B89" i="20"/>
  <c r="D89" i="20" s="1"/>
  <c r="L88" i="17" s="1"/>
  <c r="B90" i="20"/>
  <c r="D90" i="20" s="1"/>
  <c r="L89" i="17" s="1"/>
  <c r="B91" i="20"/>
  <c r="D91" i="20"/>
  <c r="L90" i="17" s="1"/>
  <c r="B92" i="20"/>
  <c r="D92" i="20" s="1"/>
  <c r="L91" i="17" s="1"/>
  <c r="B93" i="20"/>
  <c r="D93" i="20"/>
  <c r="L92" i="17" s="1"/>
  <c r="B94" i="20"/>
  <c r="D94" i="20"/>
  <c r="L93" i="17" s="1"/>
  <c r="B95" i="20"/>
  <c r="D95" i="20"/>
  <c r="L94" i="17" s="1"/>
  <c r="B3" i="20"/>
  <c r="D3" i="20" s="1"/>
  <c r="L2" i="17" s="1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66" i="20"/>
  <c r="A67" i="20"/>
  <c r="A68" i="20"/>
  <c r="A69" i="20"/>
  <c r="A70" i="20"/>
  <c r="A71" i="20"/>
  <c r="A72" i="20"/>
  <c r="A73" i="20"/>
  <c r="A74" i="20"/>
  <c r="A75" i="20"/>
  <c r="A76" i="20"/>
  <c r="A77" i="20"/>
  <c r="A78" i="20"/>
  <c r="A79" i="20"/>
  <c r="A80" i="20"/>
  <c r="A81" i="20"/>
  <c r="A82" i="20"/>
  <c r="A83" i="20"/>
  <c r="A84" i="20"/>
  <c r="A85" i="20"/>
  <c r="A86" i="20"/>
  <c r="A87" i="20"/>
  <c r="A88" i="20"/>
  <c r="A89" i="20"/>
  <c r="A90" i="20"/>
  <c r="A91" i="20"/>
  <c r="A92" i="20"/>
  <c r="A93" i="20"/>
  <c r="A94" i="20"/>
  <c r="A95" i="20"/>
  <c r="A3" i="20"/>
  <c r="C15" i="10"/>
  <c r="C16" i="10"/>
  <c r="C17" i="10"/>
  <c r="C18" i="10"/>
  <c r="C19" i="10"/>
  <c r="C20" i="10"/>
  <c r="C21" i="10"/>
  <c r="D15" i="10"/>
  <c r="D16" i="10"/>
  <c r="D17" i="10"/>
  <c r="D18" i="10"/>
  <c r="D19" i="10"/>
  <c r="D20" i="10"/>
  <c r="D21" i="10"/>
  <c r="B15" i="10"/>
  <c r="B16" i="10"/>
  <c r="E16" i="10" s="1"/>
  <c r="B17" i="10"/>
  <c r="B18" i="10"/>
  <c r="B19" i="10"/>
  <c r="B20" i="10"/>
  <c r="E20" i="10" s="1"/>
  <c r="B21" i="10"/>
  <c r="F2" i="17"/>
  <c r="G2" i="17" s="1"/>
  <c r="F3" i="17"/>
  <c r="G3" i="17" s="1"/>
  <c r="F4" i="17"/>
  <c r="G4" i="17" s="1"/>
  <c r="F5" i="17"/>
  <c r="G5" i="17"/>
  <c r="F6" i="17"/>
  <c r="G6" i="17" s="1"/>
  <c r="F7" i="17"/>
  <c r="G7" i="17" s="1"/>
  <c r="F8" i="17"/>
  <c r="G8" i="17" s="1"/>
  <c r="F9" i="17"/>
  <c r="G9" i="17" s="1"/>
  <c r="F10" i="17"/>
  <c r="G10" i="17" s="1"/>
  <c r="F11" i="17"/>
  <c r="G11" i="17" s="1"/>
  <c r="F12" i="17"/>
  <c r="G12" i="17" s="1"/>
  <c r="F13" i="17"/>
  <c r="G13" i="17"/>
  <c r="F14" i="17"/>
  <c r="G14" i="17" s="1"/>
  <c r="F15" i="17"/>
  <c r="G15" i="17" s="1"/>
  <c r="F16" i="17"/>
  <c r="G16" i="17" s="1"/>
  <c r="F17" i="17"/>
  <c r="G17" i="17" s="1"/>
  <c r="F18" i="17"/>
  <c r="G18" i="17" s="1"/>
  <c r="F19" i="17"/>
  <c r="G19" i="17" s="1"/>
  <c r="F20" i="17"/>
  <c r="F21" i="17"/>
  <c r="G21" i="17" s="1"/>
  <c r="K21" i="17" s="1"/>
  <c r="F22" i="17"/>
  <c r="G22" i="17" s="1"/>
  <c r="K22" i="17" s="1"/>
  <c r="F23" i="17"/>
  <c r="G23" i="17" s="1"/>
  <c r="K23" i="17" s="1"/>
  <c r="F24" i="17"/>
  <c r="F25" i="17"/>
  <c r="G25" i="17" s="1"/>
  <c r="K25" i="17" s="1"/>
  <c r="F26" i="17"/>
  <c r="F27" i="17"/>
  <c r="J27" i="17" s="1"/>
  <c r="F28" i="17"/>
  <c r="J28" i="17" s="1"/>
  <c r="F29" i="17"/>
  <c r="J29" i="17" s="1"/>
  <c r="F30" i="17"/>
  <c r="J30" i="17"/>
  <c r="F31" i="17"/>
  <c r="F32" i="17"/>
  <c r="G32" i="17" s="1"/>
  <c r="K32" i="17" s="1"/>
  <c r="F33" i="17"/>
  <c r="F34" i="17"/>
  <c r="G34" i="17" s="1"/>
  <c r="K34" i="17" s="1"/>
  <c r="J34" i="17"/>
  <c r="F35" i="17"/>
  <c r="F36" i="17"/>
  <c r="F37" i="17"/>
  <c r="G37" i="17" s="1"/>
  <c r="K37" i="17" s="1"/>
  <c r="F38" i="17"/>
  <c r="F39" i="17"/>
  <c r="J39" i="17" s="1"/>
  <c r="F40" i="17"/>
  <c r="G40" i="17" s="1"/>
  <c r="K40" i="17" s="1"/>
  <c r="F41" i="17"/>
  <c r="J41" i="17" s="1"/>
  <c r="F42" i="17"/>
  <c r="F43" i="17"/>
  <c r="J43" i="17" s="1"/>
  <c r="F44" i="17"/>
  <c r="F45" i="17"/>
  <c r="J45" i="17" s="1"/>
  <c r="F46" i="17"/>
  <c r="G46" i="17" s="1"/>
  <c r="K46" i="17" s="1"/>
  <c r="J46" i="17"/>
  <c r="F47" i="17"/>
  <c r="J47" i="17" s="1"/>
  <c r="F48" i="17"/>
  <c r="G48" i="17" s="1"/>
  <c r="K48" i="17" s="1"/>
  <c r="F49" i="17"/>
  <c r="G49" i="17" s="1"/>
  <c r="K49" i="17" s="1"/>
  <c r="F50" i="17"/>
  <c r="J50" i="17" s="1"/>
  <c r="F51" i="17"/>
  <c r="G51" i="17" s="1"/>
  <c r="K51" i="17" s="1"/>
  <c r="F52" i="17"/>
  <c r="G52" i="17" s="1"/>
  <c r="K52" i="17" s="1"/>
  <c r="F53" i="17"/>
  <c r="J53" i="17" s="1"/>
  <c r="F54" i="17"/>
  <c r="J54" i="17"/>
  <c r="F55" i="17"/>
  <c r="G55" i="17" s="1"/>
  <c r="K55" i="17" s="1"/>
  <c r="F56" i="17"/>
  <c r="G56" i="17" s="1"/>
  <c r="K56" i="17" s="1"/>
  <c r="F57" i="17"/>
  <c r="G57" i="17" s="1"/>
  <c r="K57" i="17" s="1"/>
  <c r="F58" i="17"/>
  <c r="G58" i="17" s="1"/>
  <c r="K58" i="17" s="1"/>
  <c r="F59" i="17"/>
  <c r="J59" i="17" s="1"/>
  <c r="F60" i="17"/>
  <c r="J60" i="17" s="1"/>
  <c r="F61" i="17"/>
  <c r="F62" i="17"/>
  <c r="J62" i="17" s="1"/>
  <c r="F63" i="17"/>
  <c r="G63" i="17" s="1"/>
  <c r="K63" i="17" s="1"/>
  <c r="F64" i="17"/>
  <c r="J64" i="17" s="1"/>
  <c r="F65" i="17"/>
  <c r="G65" i="17" s="1"/>
  <c r="K65" i="17" s="1"/>
  <c r="F66" i="17"/>
  <c r="J66" i="17" s="1"/>
  <c r="F67" i="17"/>
  <c r="G67" i="17" s="1"/>
  <c r="K67" i="17" s="1"/>
  <c r="F68" i="17"/>
  <c r="F69" i="17"/>
  <c r="G69" i="17" s="1"/>
  <c r="K69" i="17" s="1"/>
  <c r="F70" i="17"/>
  <c r="G70" i="17" s="1"/>
  <c r="K70" i="17" s="1"/>
  <c r="F71" i="17"/>
  <c r="G71" i="17" s="1"/>
  <c r="K71" i="17" s="1"/>
  <c r="F72" i="17"/>
  <c r="F73" i="17"/>
  <c r="G73" i="17" s="1"/>
  <c r="K73" i="17" s="1"/>
  <c r="F74" i="17"/>
  <c r="J74" i="17" s="1"/>
  <c r="F75" i="17"/>
  <c r="G75" i="17" s="1"/>
  <c r="K75" i="17" s="1"/>
  <c r="F76" i="17"/>
  <c r="G76" i="17"/>
  <c r="F77" i="17"/>
  <c r="G77" i="17"/>
  <c r="F78" i="17"/>
  <c r="G78" i="17"/>
  <c r="F79" i="17"/>
  <c r="G79" i="17" s="1"/>
  <c r="F80" i="17"/>
  <c r="G80" i="17" s="1"/>
  <c r="F81" i="17"/>
  <c r="G81" i="17"/>
  <c r="F82" i="17"/>
  <c r="G82" i="17" s="1"/>
  <c r="F83" i="17"/>
  <c r="G83" i="17" s="1"/>
  <c r="F84" i="17"/>
  <c r="G84" i="17"/>
  <c r="F85" i="17"/>
  <c r="G85" i="17"/>
  <c r="F86" i="17"/>
  <c r="G86" i="17"/>
  <c r="F87" i="17"/>
  <c r="G87" i="17" s="1"/>
  <c r="F88" i="17"/>
  <c r="G88" i="17" s="1"/>
  <c r="F89" i="17"/>
  <c r="G89" i="17" s="1"/>
  <c r="F90" i="17"/>
  <c r="G90" i="17"/>
  <c r="F91" i="17"/>
  <c r="G91" i="17" s="1"/>
  <c r="F92" i="17"/>
  <c r="G92" i="17"/>
  <c r="F93" i="17"/>
  <c r="G93" i="17"/>
  <c r="F94" i="17"/>
  <c r="G94" i="17"/>
  <c r="B16" i="4"/>
  <c r="F16" i="4" s="1"/>
  <c r="B17" i="4"/>
  <c r="B18" i="4"/>
  <c r="B19" i="4"/>
  <c r="F19" i="4" s="1"/>
  <c r="B20" i="4"/>
  <c r="B21" i="4"/>
  <c r="B22" i="4"/>
  <c r="B16" i="2"/>
  <c r="B17" i="2"/>
  <c r="B18" i="2"/>
  <c r="B19" i="2"/>
  <c r="G33" i="17"/>
  <c r="K33" i="17" s="1"/>
  <c r="J33" i="17"/>
  <c r="G60" i="17"/>
  <c r="K60" i="17" s="1"/>
  <c r="J32" i="17"/>
  <c r="G59" i="17"/>
  <c r="K59" i="17" s="1"/>
  <c r="G31" i="17"/>
  <c r="K31" i="17" s="1"/>
  <c r="J31" i="17"/>
  <c r="G30" i="17"/>
  <c r="K30" i="17"/>
  <c r="G72" i="17"/>
  <c r="K72" i="17" s="1"/>
  <c r="J72" i="17"/>
  <c r="G47" i="17"/>
  <c r="K47" i="17"/>
  <c r="G29" i="17"/>
  <c r="K29" i="17" s="1"/>
  <c r="J75" i="17"/>
  <c r="G20" i="17"/>
  <c r="K20" i="17" s="1"/>
  <c r="J20" i="17"/>
  <c r="G61" i="17"/>
  <c r="K61" i="17"/>
  <c r="J61" i="17"/>
  <c r="J70" i="17"/>
  <c r="G44" i="17"/>
  <c r="K44" i="17" s="1"/>
  <c r="J44" i="17"/>
  <c r="G43" i="17"/>
  <c r="K43" i="17" s="1"/>
  <c r="G68" i="17"/>
  <c r="K68" i="17" s="1"/>
  <c r="J68" i="17"/>
  <c r="J55" i="17"/>
  <c r="G42" i="17"/>
  <c r="K42" i="17" s="1"/>
  <c r="J42" i="17"/>
  <c r="J67" i="17"/>
  <c r="G54" i="17"/>
  <c r="K54" i="17"/>
  <c r="G41" i="17"/>
  <c r="K41" i="17"/>
  <c r="G27" i="17"/>
  <c r="K27" i="17" s="1"/>
  <c r="G24" i="17"/>
  <c r="K24" i="17"/>
  <c r="J24" i="17"/>
  <c r="G64" i="17"/>
  <c r="K64" i="17" s="1"/>
  <c r="J23" i="17"/>
  <c r="G26" i="17"/>
  <c r="K26" i="17" s="1"/>
  <c r="J26" i="17"/>
  <c r="J52" i="17"/>
  <c r="J40" i="17"/>
  <c r="G39" i="17"/>
  <c r="K39" i="17" s="1"/>
  <c r="J25" i="17"/>
  <c r="G38" i="17"/>
  <c r="K38" i="17"/>
  <c r="J38" i="17"/>
  <c r="G36" i="17"/>
  <c r="K36" i="17" s="1"/>
  <c r="J36" i="17"/>
  <c r="J63" i="17"/>
  <c r="G35" i="17"/>
  <c r="K35" i="17" s="1"/>
  <c r="J35" i="17"/>
  <c r="D17" i="4"/>
  <c r="D18" i="4"/>
  <c r="D19" i="4"/>
  <c r="D20" i="4"/>
  <c r="D21" i="4"/>
  <c r="F21" i="4" s="1"/>
  <c r="A15" i="10"/>
  <c r="A16" i="10"/>
  <c r="A17" i="10"/>
  <c r="A18" i="10"/>
  <c r="A19" i="10"/>
  <c r="A20" i="10"/>
  <c r="A21" i="10"/>
  <c r="A16" i="4"/>
  <c r="A17" i="4"/>
  <c r="A18" i="4"/>
  <c r="A19" i="4"/>
  <c r="A20" i="4"/>
  <c r="A21" i="4"/>
  <c r="A22" i="4"/>
  <c r="A16" i="2"/>
  <c r="A17" i="2"/>
  <c r="A18" i="2"/>
  <c r="A19" i="2"/>
  <c r="D16" i="4"/>
  <c r="E16" i="4"/>
  <c r="E17" i="4"/>
  <c r="E18" i="4"/>
  <c r="E19" i="4"/>
  <c r="E20" i="4"/>
  <c r="E21" i="4"/>
  <c r="E22" i="4"/>
  <c r="D22" i="4"/>
  <c r="C16" i="4"/>
  <c r="C17" i="4"/>
  <c r="C18" i="4"/>
  <c r="C19" i="4"/>
  <c r="C20" i="4"/>
  <c r="F20" i="4" s="1"/>
  <c r="C21" i="4"/>
  <c r="C22" i="4"/>
  <c r="F22" i="4" s="1"/>
  <c r="E16" i="2"/>
  <c r="E17" i="2"/>
  <c r="E18" i="2"/>
  <c r="E19" i="2"/>
  <c r="C16" i="2"/>
  <c r="C17" i="2"/>
  <c r="C18" i="2"/>
  <c r="C19" i="2"/>
  <c r="F19" i="2" s="1"/>
  <c r="F22" i="21" l="1"/>
  <c r="G53" i="17"/>
  <c r="K53" i="17" s="1"/>
  <c r="J73" i="17"/>
  <c r="J22" i="17"/>
  <c r="J37" i="17"/>
  <c r="G45" i="17"/>
  <c r="K45" i="17" s="1"/>
  <c r="F18" i="4"/>
  <c r="J56" i="17"/>
  <c r="J58" i="17"/>
  <c r="F16" i="21"/>
  <c r="J65" i="17"/>
  <c r="J49" i="17"/>
  <c r="J48" i="17"/>
  <c r="F21" i="21"/>
  <c r="J51" i="17"/>
  <c r="J69" i="17"/>
  <c r="J71" i="17"/>
  <c r="E21" i="10"/>
  <c r="F17" i="4"/>
  <c r="F17" i="2"/>
  <c r="E15" i="10"/>
  <c r="G28" i="17"/>
  <c r="K28" i="17" s="1"/>
  <c r="J21" i="17"/>
  <c r="F18" i="2"/>
  <c r="E19" i="10"/>
  <c r="E18" i="10"/>
  <c r="E17" i="10"/>
  <c r="F17" i="21"/>
  <c r="F25" i="21"/>
  <c r="O3" i="17"/>
  <c r="B58" i="17" s="1"/>
  <c r="B59" i="17"/>
  <c r="B66" i="17"/>
  <c r="B55" i="17"/>
  <c r="B6" i="17"/>
  <c r="B83" i="17"/>
  <c r="J57" i="17"/>
  <c r="G74" i="17"/>
  <c r="K74" i="17" s="1"/>
  <c r="G66" i="17"/>
  <c r="K66" i="17" s="1"/>
  <c r="G62" i="17"/>
  <c r="K62" i="17" s="1"/>
  <c r="G50" i="17"/>
  <c r="K50" i="17" s="1"/>
  <c r="B60" i="17" l="1"/>
  <c r="B10" i="17"/>
  <c r="B67" i="17"/>
  <c r="B74" i="17"/>
  <c r="B92" i="17"/>
  <c r="B33" i="17"/>
  <c r="B90" i="17"/>
  <c r="B13" i="17"/>
  <c r="B34" i="17"/>
  <c r="B40" i="17"/>
  <c r="B41" i="17"/>
  <c r="B11" i="17"/>
  <c r="B71" i="17"/>
  <c r="B93" i="17"/>
  <c r="B61" i="17"/>
  <c r="B91" i="17"/>
  <c r="B22" i="17"/>
  <c r="B39" i="17"/>
  <c r="B45" i="17"/>
  <c r="B56" i="17"/>
  <c r="B30" i="17"/>
  <c r="B64" i="17"/>
  <c r="B81" i="17"/>
  <c r="B77" i="17"/>
  <c r="B24" i="17"/>
  <c r="B19" i="17"/>
  <c r="B29" i="17"/>
  <c r="B86" i="17"/>
  <c r="B17" i="17"/>
  <c r="B88" i="17"/>
  <c r="B15" i="17"/>
  <c r="B12" i="17"/>
  <c r="B18" i="17"/>
  <c r="B8" i="17"/>
  <c r="B94" i="17"/>
  <c r="B79" i="17"/>
  <c r="B31" i="17"/>
  <c r="B36" i="17"/>
  <c r="B65" i="17"/>
  <c r="B76" i="17"/>
  <c r="B63" i="17"/>
  <c r="B32" i="17"/>
  <c r="B25" i="17"/>
  <c r="B5" i="17"/>
  <c r="B42" i="17"/>
  <c r="B35" i="17"/>
  <c r="B51" i="17"/>
  <c r="B14" i="17"/>
  <c r="B49" i="17"/>
  <c r="B16" i="17"/>
  <c r="B21" i="17"/>
  <c r="B68" i="17"/>
  <c r="B69" i="17"/>
  <c r="B43" i="17"/>
  <c r="B62" i="17"/>
  <c r="B9" i="17"/>
  <c r="B82" i="17"/>
  <c r="B44" i="17"/>
  <c r="B48" i="17"/>
  <c r="B4" i="17"/>
  <c r="B46" i="17"/>
  <c r="B85" i="17"/>
  <c r="B89" i="17"/>
  <c r="B78" i="17"/>
  <c r="B84" i="17"/>
  <c r="B26" i="17"/>
  <c r="B80" i="17"/>
  <c r="B54" i="17"/>
  <c r="B70" i="17"/>
  <c r="B38" i="17"/>
  <c r="B50" i="17"/>
  <c r="B3" i="17"/>
  <c r="B2" i="17"/>
  <c r="B72" i="17"/>
  <c r="B52" i="17"/>
  <c r="B20" i="17"/>
  <c r="B27" i="17"/>
  <c r="B73" i="17"/>
  <c r="B23" i="17"/>
  <c r="B37" i="17"/>
  <c r="B47" i="17"/>
  <c r="B53" i="17"/>
  <c r="B28" i="17"/>
  <c r="B57" i="17"/>
  <c r="B87" i="17"/>
  <c r="B75" i="17"/>
  <c r="B7" i="1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ylinder1" type="6" refreshedVersion="5" background="1" saveData="1">
    <textPr codePage="850" sourceFile="C:\Users\utente\Desktop\CrossSectionAnalysis_v1.04\Input\Airfoils\cylinder.geom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<sst xmlns="http://schemas.openxmlformats.org/spreadsheetml/2006/main" count="310" uniqueCount="124">
  <si>
    <t>eta</t>
  </si>
  <si>
    <t>t_shell</t>
  </si>
  <si>
    <t>[-]</t>
  </si>
  <si>
    <t>[mm]</t>
  </si>
  <si>
    <t>t_spar</t>
  </si>
  <si>
    <t>t_webs</t>
  </si>
  <si>
    <t>t_fabrics</t>
  </si>
  <si>
    <t>t_core</t>
  </si>
  <si>
    <t>TRIAXIAL</t>
  </si>
  <si>
    <t>t_triaxial</t>
  </si>
  <si>
    <t>UNIDIRECTIONAL</t>
  </si>
  <si>
    <t>BIAXIAL</t>
  </si>
  <si>
    <t>t_shell/2</t>
  </si>
  <si>
    <t>Component</t>
  </si>
  <si>
    <t>Material</t>
  </si>
  <si>
    <t>Lamination_sequence</t>
  </si>
  <si>
    <t>Element number:</t>
  </si>
  <si>
    <t>Element ID:</t>
  </si>
  <si>
    <t>t_TOT</t>
  </si>
  <si>
    <t>Number of layers:</t>
  </si>
  <si>
    <t>Number of sections:</t>
  </si>
  <si>
    <t>SPAR CAP PRESSURE SIDE</t>
  </si>
  <si>
    <t>t_biaxial</t>
  </si>
  <si>
    <t>Longitudinal Young Module E11 (Pa)</t>
  </si>
  <si>
    <t>Lateral Young Module E22 (Pa)</t>
  </si>
  <si>
    <t>Poisson ratio v12 (-)</t>
  </si>
  <si>
    <t>Shear Module G12 (Pa)</t>
  </si>
  <si>
    <t xml:space="preserve">Max longitudinal tensile stress (MPa) </t>
  </si>
  <si>
    <t xml:space="preserve">Max longitudinal compressive stress (MPa) </t>
  </si>
  <si>
    <t xml:space="preserve">Max transversal tensile stress (MPa) </t>
  </si>
  <si>
    <t xml:space="preserve">Max transversal compressive stress (MPa) </t>
  </si>
  <si>
    <t>Max shear stress (MPa)</t>
  </si>
  <si>
    <t xml:space="preserve">Max longitudinal tensile strain (%) </t>
  </si>
  <si>
    <t xml:space="preserve">Max longitudinal compressive strain (%) </t>
  </si>
  <si>
    <t xml:space="preserve">Max transversal tensile strain (%) </t>
  </si>
  <si>
    <t xml:space="preserve">Max transversal compressive strain (%) </t>
  </si>
  <si>
    <t>Max shear strain (%)</t>
  </si>
  <si>
    <t>Fiber orientation (deg)</t>
  </si>
  <si>
    <t>Density (kg/m^3)</t>
  </si>
  <si>
    <t>BALSA</t>
  </si>
  <si>
    <t>Airfoil</t>
  </si>
  <si>
    <t>DU00-W2-401</t>
  </si>
  <si>
    <t>DU00-W2-350</t>
  </si>
  <si>
    <t xml:space="preserve">DU97-W-300 </t>
  </si>
  <si>
    <t>DU91-W2-250</t>
  </si>
  <si>
    <t xml:space="preserve">DU93-W-210 </t>
  </si>
  <si>
    <t xml:space="preserve">DU95-W-180 </t>
  </si>
  <si>
    <t>NSM [kg/m]</t>
  </si>
  <si>
    <t>t_paint</t>
  </si>
  <si>
    <t>PAINT</t>
  </si>
  <si>
    <t>Element ID</t>
  </si>
  <si>
    <t>Element Name</t>
  </si>
  <si>
    <t>Independent</t>
  </si>
  <si>
    <t>Linked to Element</t>
  </si>
  <si>
    <t>TRAILING PANEL SS</t>
  </si>
  <si>
    <t>Yes</t>
  </si>
  <si>
    <t>SPAR CAP PS</t>
  </si>
  <si>
    <t>TRAILING PANEL PS</t>
  </si>
  <si>
    <t>SPAR CAP SS</t>
  </si>
  <si>
    <t>CORE</t>
  </si>
  <si>
    <t>FIRST WEB</t>
  </si>
  <si>
    <t>SECOND WEB</t>
  </si>
  <si>
    <t>No</t>
  </si>
  <si>
    <t>t_core_shell</t>
  </si>
  <si>
    <t>t_balsa</t>
  </si>
  <si>
    <t>t_core_webs</t>
  </si>
  <si>
    <t>t_webs/2</t>
  </si>
  <si>
    <t>chord [m]</t>
  </si>
  <si>
    <t>R [m]</t>
  </si>
  <si>
    <t>Pitch Axis [%]</t>
  </si>
  <si>
    <t>LE [m]</t>
  </si>
  <si>
    <t>TE [m]</t>
  </si>
  <si>
    <t>Spar start [m]</t>
  </si>
  <si>
    <t>Spar end [m]</t>
  </si>
  <si>
    <t>Data</t>
  </si>
  <si>
    <r>
      <t>Chord-proportional NSM [Kg/m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]</t>
    </r>
  </si>
  <si>
    <t>NSM</t>
  </si>
  <si>
    <t>NSM p.u.length [kg/m]</t>
  </si>
  <si>
    <t>LE reinf [m]</t>
  </si>
  <si>
    <t>TE reinf [m]</t>
  </si>
  <si>
    <t>SHELL PANEL TE PS</t>
  </si>
  <si>
    <t>SHELL PANEL LE PS</t>
  </si>
  <si>
    <t>LEADING PANEL PS</t>
  </si>
  <si>
    <t>LEADING PANEL SS</t>
  </si>
  <si>
    <t>SHELL PANEL LE SS</t>
  </si>
  <si>
    <t>SHELL PANEL TE SS</t>
  </si>
  <si>
    <t>REINFORCEMENT</t>
  </si>
  <si>
    <t>t_reinf</t>
  </si>
  <si>
    <t>Twist [deg]</t>
  </si>
  <si>
    <t>Number of sections along the blade</t>
  </si>
  <si>
    <t>Rotor radius [m]</t>
  </si>
  <si>
    <t>Hub radius [m]</t>
  </si>
  <si>
    <t>Number of sectional elements</t>
  </si>
  <si>
    <t>Number of FE along the chord</t>
  </si>
  <si>
    <t>Create files for Cp-Lambda PreProcessor</t>
  </si>
  <si>
    <t>Use non-structural mass</t>
  </si>
  <si>
    <t>Compute rotational modes (1 = yes, 2 = no)</t>
  </si>
  <si>
    <t xml:space="preserve">Mass gain </t>
  </si>
  <si>
    <t>Out-of-plane stiffness gain</t>
  </si>
  <si>
    <t>In-plane stiffness gain</t>
  </si>
  <si>
    <t>Reference location for mass, stiffness data</t>
  </si>
  <si>
    <t>Rotor speed for rotational modes [RPM]</t>
  </si>
  <si>
    <t>Pitch angle [deg]</t>
  </si>
  <si>
    <r>
      <t xml:space="preserve">Run </t>
    </r>
    <r>
      <rPr>
        <i/>
        <sz val="11"/>
        <color theme="1"/>
        <rFont val="Calibri"/>
        <family val="2"/>
        <scheme val="minor"/>
      </rPr>
      <t>BModes</t>
    </r>
    <r>
      <rPr>
        <sz val="11"/>
        <color theme="1"/>
        <rFont val="Calibri"/>
        <family val="2"/>
        <scheme val="minor"/>
      </rPr>
      <t xml:space="preserve"> after cross-sectional evaluation</t>
    </r>
  </si>
  <si>
    <t>Cylinder</t>
  </si>
  <si>
    <t>cylinder</t>
  </si>
  <si>
    <t>DU97-W-300</t>
  </si>
  <si>
    <t>DU93-W-210</t>
  </si>
  <si>
    <t>DU95-W-180</t>
  </si>
  <si>
    <t>Eta</t>
  </si>
  <si>
    <t>Chordwise  force - Fx</t>
  </si>
  <si>
    <t>Normal  force - Fy</t>
  </si>
  <si>
    <t>[kN]</t>
  </si>
  <si>
    <t>Axial  force - Fz</t>
  </si>
  <si>
    <t>Flapwise bending - Mx</t>
  </si>
  <si>
    <t>Edgewise bending - My</t>
  </si>
  <si>
    <t>Torsion - Mz</t>
  </si>
  <si>
    <t>eta [-]</t>
  </si>
  <si>
    <t>t/c [%]</t>
  </si>
  <si>
    <t>[kNm]</t>
  </si>
  <si>
    <t>Plot option (0 = none, 1 = mesh &amp; materials, 2 = centers, 3 = all stress &amp; strain, 4 = normal stress &amp; strain)</t>
  </si>
  <si>
    <t>Radius</t>
  </si>
  <si>
    <t>Hub Radius</t>
  </si>
  <si>
    <t>Blade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</si>
</sst>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2" borderId="10" xfId="0" applyFont="1" applyFill="1" applyBorder="1"/>
    <xf numFmtId="0" fontId="1" fillId="2" borderId="12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0" xfId="0" applyFont="1" applyFill="1" applyBorder="1"/>
    <xf numFmtId="0" fontId="1" fillId="2" borderId="5" xfId="0" applyFont="1" applyFill="1" applyBorder="1"/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11" xfId="0" applyFont="1" applyFill="1" applyBorder="1" applyAlignment="1">
      <alignment horizontal="left"/>
    </xf>
    <xf numFmtId="0" fontId="0" fillId="0" borderId="12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11" fontId="0" fillId="0" borderId="0" xfId="0" applyNumberFormat="1"/>
    <xf numFmtId="11" fontId="0" fillId="0" borderId="5" xfId="0" applyNumberFormat="1" applyBorder="1" applyAlignment="1">
      <alignment horizontal="center"/>
    </xf>
    <xf numFmtId="0" fontId="0" fillId="0" borderId="6" xfId="0" applyBorder="1"/>
    <xf numFmtId="0" fontId="0" fillId="0" borderId="9" xfId="0" applyBorder="1"/>
    <xf numFmtId="164" fontId="0" fillId="0" borderId="0" xfId="0" applyNumberFormat="1" applyAlignment="1">
      <alignment horizontal="center"/>
    </xf>
    <xf numFmtId="164" fontId="1" fillId="2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0" xfId="0" applyBorder="1"/>
    <xf numFmtId="0" fontId="1" fillId="2" borderId="12" xfId="0" applyFont="1" applyFill="1" applyBorder="1" applyAlignment="1">
      <alignment horizontal="center"/>
    </xf>
    <xf numFmtId="0" fontId="0" fillId="0" borderId="11" xfId="0" applyBorder="1" applyAlignment="1">
      <alignment horizontal="left"/>
    </xf>
    <xf numFmtId="0" fontId="1" fillId="2" borderId="13" xfId="0" applyFont="1" applyFill="1" applyBorder="1"/>
    <xf numFmtId="0" fontId="0" fillId="0" borderId="10" xfId="0" applyFont="1" applyFill="1" applyBorder="1"/>
    <xf numFmtId="0" fontId="0" fillId="0" borderId="10" xfId="0" applyFont="1" applyFill="1" applyBorder="1" applyAlignment="1">
      <alignment horizontal="center"/>
    </xf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4" xfId="0" applyFont="1" applyFill="1" applyBorder="1" applyAlignment="1">
      <alignment horizontal="center"/>
    </xf>
    <xf numFmtId="11" fontId="0" fillId="0" borderId="10" xfId="0" applyNumberFormat="1" applyBorder="1" applyAlignment="1">
      <alignment horizontal="center"/>
    </xf>
    <xf numFmtId="11" fontId="0" fillId="0" borderId="11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8" xfId="0" applyBorder="1" applyAlignment="1">
      <alignment horizontal="left"/>
    </xf>
    <xf numFmtId="164" fontId="1" fillId="0" borderId="0" xfId="0" applyNumberFormat="1" applyFont="1" applyFill="1" applyAlignment="1">
      <alignment horizontal="center"/>
    </xf>
    <xf numFmtId="164" fontId="0" fillId="0" borderId="0" xfId="0" applyNumberForma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left"/>
    </xf>
    <xf numFmtId="0" fontId="0" fillId="0" borderId="12" xfId="0" applyFill="1" applyBorder="1" applyAlignment="1">
      <alignment horizontal="left"/>
    </xf>
    <xf numFmtId="164" fontId="0" fillId="0" borderId="5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1" fontId="0" fillId="0" borderId="0" xfId="0" applyNumberFormat="1" applyAlignment="1">
      <alignment horizontal="center"/>
    </xf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1" fillId="2" borderId="15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Medium9"/>
  <colors>
    <mruColors>
      <color rgb="FFEC2C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/>
              <a:t>Blade planform view</a:t>
            </a:r>
          </a:p>
        </c:rich>
      </c:tx>
      <c:layout>
        <c:manualLayout>
          <c:xMode val="edge"/>
          <c:yMode val="edge"/>
          <c:x val="0.3571263290381389"/>
          <c:y val="2.1776133994014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Leading Edge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Blade_Layout!$B$2:$B$94</c:f>
              <c:numCache>
                <c:formatCode>0.000</c:formatCode>
                <c:ptCount val="93"/>
                <c:pt idx="0">
                  <c:v>1.2</c:v>
                </c:pt>
                <c:pt idx="1">
                  <c:v>1.9592399999999999</c:v>
                </c:pt>
                <c:pt idx="2">
                  <c:v>2.7198479999999998</c:v>
                </c:pt>
                <c:pt idx="3">
                  <c:v>3.4777199999999997</c:v>
                </c:pt>
                <c:pt idx="4">
                  <c:v>4.2396959999999995</c:v>
                </c:pt>
                <c:pt idx="5">
                  <c:v>5.000303999999999</c:v>
                </c:pt>
                <c:pt idx="6">
                  <c:v>5.7602279999999988</c:v>
                </c:pt>
                <c:pt idx="7">
                  <c:v>6.5201519999999986</c:v>
                </c:pt>
                <c:pt idx="8">
                  <c:v>7.2800759999999993</c:v>
                </c:pt>
                <c:pt idx="9">
                  <c:v>8.0399999999999991</c:v>
                </c:pt>
                <c:pt idx="10">
                  <c:v>8.799923999999999</c:v>
                </c:pt>
                <c:pt idx="11">
                  <c:v>9.5598479999999988</c:v>
                </c:pt>
                <c:pt idx="12">
                  <c:v>10.319771999999999</c:v>
                </c:pt>
                <c:pt idx="13">
                  <c:v>11.079695999999997</c:v>
                </c:pt>
                <c:pt idx="14">
                  <c:v>11.840303999999998</c:v>
                </c:pt>
                <c:pt idx="15">
                  <c:v>12.600227999999996</c:v>
                </c:pt>
                <c:pt idx="16">
                  <c:v>13.360151999999998</c:v>
                </c:pt>
                <c:pt idx="17">
                  <c:v>14.120075999999997</c:v>
                </c:pt>
                <c:pt idx="18">
                  <c:v>14.537999999999998</c:v>
                </c:pt>
                <c:pt idx="19">
                  <c:v>14.879999999999999</c:v>
                </c:pt>
                <c:pt idx="20">
                  <c:v>15.639923999999997</c:v>
                </c:pt>
                <c:pt idx="21">
                  <c:v>16.399847999999999</c:v>
                </c:pt>
                <c:pt idx="22">
                  <c:v>17.159772</c:v>
                </c:pt>
                <c:pt idx="23">
                  <c:v>17.919695999999998</c:v>
                </c:pt>
                <c:pt idx="24">
                  <c:v>18.680303999999996</c:v>
                </c:pt>
                <c:pt idx="25">
                  <c:v>19.440227999999998</c:v>
                </c:pt>
                <c:pt idx="26">
                  <c:v>20.200151999999996</c:v>
                </c:pt>
                <c:pt idx="27">
                  <c:v>20.960075999999994</c:v>
                </c:pt>
                <c:pt idx="28">
                  <c:v>21.719999999999995</c:v>
                </c:pt>
                <c:pt idx="29">
                  <c:v>22.479923999999997</c:v>
                </c:pt>
                <c:pt idx="30">
                  <c:v>23.239847999999999</c:v>
                </c:pt>
                <c:pt idx="31">
                  <c:v>23.999772</c:v>
                </c:pt>
                <c:pt idx="32">
                  <c:v>24.759695999999998</c:v>
                </c:pt>
                <c:pt idx="33">
                  <c:v>25.520303999999996</c:v>
                </c:pt>
                <c:pt idx="34">
                  <c:v>26.280228000000001</c:v>
                </c:pt>
                <c:pt idx="35">
                  <c:v>27.040151999999996</c:v>
                </c:pt>
                <c:pt idx="36">
                  <c:v>27.800075999999997</c:v>
                </c:pt>
                <c:pt idx="37">
                  <c:v>28.56</c:v>
                </c:pt>
                <c:pt idx="38">
                  <c:v>29.319923999999844</c:v>
                </c:pt>
                <c:pt idx="39">
                  <c:v>30.079847999999995</c:v>
                </c:pt>
                <c:pt idx="40">
                  <c:v>30.839771999999844</c:v>
                </c:pt>
                <c:pt idx="41">
                  <c:v>31.599695999999994</c:v>
                </c:pt>
                <c:pt idx="42">
                  <c:v>32.360303999999992</c:v>
                </c:pt>
                <c:pt idx="43">
                  <c:v>33.120227999999841</c:v>
                </c:pt>
                <c:pt idx="44">
                  <c:v>33.880151999999995</c:v>
                </c:pt>
                <c:pt idx="45">
                  <c:v>34.640075999999844</c:v>
                </c:pt>
                <c:pt idx="46">
                  <c:v>35.4</c:v>
                </c:pt>
                <c:pt idx="47">
                  <c:v>36.15992399999984</c:v>
                </c:pt>
                <c:pt idx="48">
                  <c:v>36.919848000000002</c:v>
                </c:pt>
                <c:pt idx="49">
                  <c:v>37.679771999999844</c:v>
                </c:pt>
                <c:pt idx="50">
                  <c:v>38.439695999999998</c:v>
                </c:pt>
                <c:pt idx="51">
                  <c:v>39.200303999999996</c:v>
                </c:pt>
                <c:pt idx="52">
                  <c:v>39.960228000000001</c:v>
                </c:pt>
                <c:pt idx="53">
                  <c:v>40.720151999999992</c:v>
                </c:pt>
                <c:pt idx="54">
                  <c:v>41.480075999999997</c:v>
                </c:pt>
                <c:pt idx="55">
                  <c:v>42.239999999999995</c:v>
                </c:pt>
                <c:pt idx="56">
                  <c:v>42.999923999999993</c:v>
                </c:pt>
                <c:pt idx="57">
                  <c:v>43.759847999999998</c:v>
                </c:pt>
                <c:pt idx="58">
                  <c:v>44.51977199999984</c:v>
                </c:pt>
                <c:pt idx="59">
                  <c:v>45.279696000000001</c:v>
                </c:pt>
                <c:pt idx="60">
                  <c:v>46.040303999999999</c:v>
                </c:pt>
                <c:pt idx="61">
                  <c:v>46.800227999999841</c:v>
                </c:pt>
                <c:pt idx="62">
                  <c:v>47.560152000000002</c:v>
                </c:pt>
                <c:pt idx="63">
                  <c:v>48.320076000000007</c:v>
                </c:pt>
                <c:pt idx="64">
                  <c:v>49.079999999999849</c:v>
                </c:pt>
                <c:pt idx="65">
                  <c:v>49.839923999999996</c:v>
                </c:pt>
                <c:pt idx="66">
                  <c:v>50.599847999999845</c:v>
                </c:pt>
                <c:pt idx="67">
                  <c:v>51.359772</c:v>
                </c:pt>
                <c:pt idx="68">
                  <c:v>52.119695999999998</c:v>
                </c:pt>
                <c:pt idx="69">
                  <c:v>52.880303999999995</c:v>
                </c:pt>
                <c:pt idx="70">
                  <c:v>53.640227999999844</c:v>
                </c:pt>
                <c:pt idx="71">
                  <c:v>54.400151999999999</c:v>
                </c:pt>
                <c:pt idx="72">
                  <c:v>55.160076000000004</c:v>
                </c:pt>
                <c:pt idx="73">
                  <c:v>55.92</c:v>
                </c:pt>
                <c:pt idx="74">
                  <c:v>56.679923999999843</c:v>
                </c:pt>
                <c:pt idx="75">
                  <c:v>57.439847999999841</c:v>
                </c:pt>
                <c:pt idx="76">
                  <c:v>58.199771999999996</c:v>
                </c:pt>
                <c:pt idx="77">
                  <c:v>58.959695999999994</c:v>
                </c:pt>
                <c:pt idx="78">
                  <c:v>59.720303999999992</c:v>
                </c:pt>
                <c:pt idx="79">
                  <c:v>60.48022799999999</c:v>
                </c:pt>
                <c:pt idx="80">
                  <c:v>61.240152000000002</c:v>
                </c:pt>
                <c:pt idx="81">
                  <c:v>62.000076</c:v>
                </c:pt>
                <c:pt idx="82">
                  <c:v>62.76</c:v>
                </c:pt>
                <c:pt idx="83">
                  <c:v>63.51992399999984</c:v>
                </c:pt>
                <c:pt idx="84">
                  <c:v>64.279847999999987</c:v>
                </c:pt>
                <c:pt idx="85">
                  <c:v>65.039771999999985</c:v>
                </c:pt>
                <c:pt idx="86">
                  <c:v>65.799695999999997</c:v>
                </c:pt>
                <c:pt idx="87">
                  <c:v>66.560303999999988</c:v>
                </c:pt>
                <c:pt idx="88">
                  <c:v>67.320227999999844</c:v>
                </c:pt>
                <c:pt idx="89">
                  <c:v>67.547999999999845</c:v>
                </c:pt>
                <c:pt idx="90">
                  <c:v>68.080151999999828</c:v>
                </c:pt>
                <c:pt idx="91">
                  <c:v>68.840075999999996</c:v>
                </c:pt>
                <c:pt idx="92">
                  <c:v>69.599999999999994</c:v>
                </c:pt>
              </c:numCache>
            </c:numRef>
          </c:xVal>
          <c:yVal>
            <c:numRef>
              <c:f>Blade_Layout!$F$2:$F$94</c:f>
              <c:numCache>
                <c:formatCode>0.000</c:formatCode>
                <c:ptCount val="93"/>
                <c:pt idx="0">
                  <c:v>-0.94</c:v>
                </c:pt>
                <c:pt idx="1">
                  <c:v>-0.94</c:v>
                </c:pt>
                <c:pt idx="2">
                  <c:v>-0.94</c:v>
                </c:pt>
                <c:pt idx="3">
                  <c:v>-0.94769030469062576</c:v>
                </c:pt>
                <c:pt idx="4">
                  <c:v>-0.96855918350399994</c:v>
                </c:pt>
                <c:pt idx="5">
                  <c:v>-0.99793127178599772</c:v>
                </c:pt>
                <c:pt idx="6">
                  <c:v>-1.0319643743939977</c:v>
                </c:pt>
                <c:pt idx="7">
                  <c:v>-1.069258142142</c:v>
                </c:pt>
                <c:pt idx="8">
                  <c:v>-1.1119082755599974</c:v>
                </c:pt>
                <c:pt idx="9">
                  <c:v>-1.1555966278239971</c:v>
                </c:pt>
                <c:pt idx="10">
                  <c:v>-1.1902606472879969</c:v>
                </c:pt>
                <c:pt idx="11">
                  <c:v>-1.213639719446</c:v>
                </c:pt>
                <c:pt idx="12">
                  <c:v>-1.2274198902799964</c:v>
                </c:pt>
                <c:pt idx="13">
                  <c:v>-1.2340492508400001</c:v>
                </c:pt>
                <c:pt idx="14">
                  <c:v>-1.23574180545</c:v>
                </c:pt>
                <c:pt idx="15">
                  <c:v>-1.2344956896000001</c:v>
                </c:pt>
                <c:pt idx="16">
                  <c:v>-1.2320713106050001</c:v>
                </c:pt>
                <c:pt idx="17">
                  <c:v>-1.230014803794</c:v>
                </c:pt>
                <c:pt idx="18">
                  <c:v>-1.2304596368647376</c:v>
                </c:pt>
                <c:pt idx="19">
                  <c:v>-1.2296576000000001</c:v>
                </c:pt>
                <c:pt idx="20">
                  <c:v>-1.2281856</c:v>
                </c:pt>
                <c:pt idx="21">
                  <c:v>-1.2223776</c:v>
                </c:pt>
                <c:pt idx="22">
                  <c:v>-1.2128128</c:v>
                </c:pt>
                <c:pt idx="23">
                  <c:v>-1.2000704</c:v>
                </c:pt>
                <c:pt idx="24">
                  <c:v>-1.1847264</c:v>
                </c:pt>
                <c:pt idx="25">
                  <c:v>-1.16736</c:v>
                </c:pt>
                <c:pt idx="26">
                  <c:v>-1.1485504</c:v>
                </c:pt>
                <c:pt idx="27">
                  <c:v>-1.1288704000000001</c:v>
                </c:pt>
                <c:pt idx="28">
                  <c:v>-1.1088096000000001</c:v>
                </c:pt>
                <c:pt idx="29">
                  <c:v>-1.0885056</c:v>
                </c:pt>
                <c:pt idx="30">
                  <c:v>-1.0680031999999999</c:v>
                </c:pt>
                <c:pt idx="31">
                  <c:v>-1.0473439999999998</c:v>
                </c:pt>
                <c:pt idx="32">
                  <c:v>-1.0265759999999999</c:v>
                </c:pt>
                <c:pt idx="33">
                  <c:v>-1.0057407999999999</c:v>
                </c:pt>
                <c:pt idx="34">
                  <c:v>-0.98488640000000005</c:v>
                </c:pt>
                <c:pt idx="35">
                  <c:v>-0.96405759999999996</c:v>
                </c:pt>
                <c:pt idx="36">
                  <c:v>-0.94330239999999999</c:v>
                </c:pt>
                <c:pt idx="37">
                  <c:v>-0.9226591999999999</c:v>
                </c:pt>
                <c:pt idx="38">
                  <c:v>-0.90217920000000007</c:v>
                </c:pt>
                <c:pt idx="39">
                  <c:v>-0.88190079999999993</c:v>
                </c:pt>
                <c:pt idx="40">
                  <c:v>-0.86187839999999993</c:v>
                </c:pt>
                <c:pt idx="41">
                  <c:v>-0.84215039999999997</c:v>
                </c:pt>
                <c:pt idx="42">
                  <c:v>-0.82276160000000009</c:v>
                </c:pt>
                <c:pt idx="43">
                  <c:v>-0.80376000000000003</c:v>
                </c:pt>
                <c:pt idx="44">
                  <c:v>-0.78519040000000007</c:v>
                </c:pt>
                <c:pt idx="45">
                  <c:v>-0.76709760000000005</c:v>
                </c:pt>
                <c:pt idx="46">
                  <c:v>-0.74952640000000004</c:v>
                </c:pt>
                <c:pt idx="47">
                  <c:v>-0.73252159999999999</c:v>
                </c:pt>
                <c:pt idx="48">
                  <c:v>-0.71612799999999988</c:v>
                </c:pt>
                <c:pt idx="49">
                  <c:v>-0.70039039999999997</c:v>
                </c:pt>
                <c:pt idx="50">
                  <c:v>-0.68535679999999999</c:v>
                </c:pt>
                <c:pt idx="51">
                  <c:v>-0.67106880000000002</c:v>
                </c:pt>
                <c:pt idx="52">
                  <c:v>-0.6575744</c:v>
                </c:pt>
                <c:pt idx="53">
                  <c:v>-0.64491519999999991</c:v>
                </c:pt>
                <c:pt idx="54">
                  <c:v>-0.63313920000000001</c:v>
                </c:pt>
                <c:pt idx="55">
                  <c:v>-0.62229120000000004</c:v>
                </c:pt>
                <c:pt idx="56">
                  <c:v>-0.61240000000000006</c:v>
                </c:pt>
                <c:pt idx="57">
                  <c:v>-0.60343040000000003</c:v>
                </c:pt>
                <c:pt idx="58">
                  <c:v>-0.59532479999999999</c:v>
                </c:pt>
                <c:pt idx="59">
                  <c:v>-0.58803839999999996</c:v>
                </c:pt>
                <c:pt idx="60">
                  <c:v>-0.58151359999999996</c:v>
                </c:pt>
                <c:pt idx="61">
                  <c:v>-0.57569920000000008</c:v>
                </c:pt>
                <c:pt idx="62">
                  <c:v>-0.57054720000000003</c:v>
                </c:pt>
                <c:pt idx="63">
                  <c:v>-0.56600000000000006</c:v>
                </c:pt>
                <c:pt idx="64">
                  <c:v>-0.56200319999999993</c:v>
                </c:pt>
                <c:pt idx="65">
                  <c:v>-0.55851200000000001</c:v>
                </c:pt>
                <c:pt idx="66">
                  <c:v>-0.55547199999999997</c:v>
                </c:pt>
                <c:pt idx="67">
                  <c:v>-0.55282559999999992</c:v>
                </c:pt>
                <c:pt idx="68">
                  <c:v>-0.5502362905969983</c:v>
                </c:pt>
                <c:pt idx="69">
                  <c:v>-0.54738570950400001</c:v>
                </c:pt>
                <c:pt idx="70">
                  <c:v>-0.54424639908599826</c:v>
                </c:pt>
                <c:pt idx="71">
                  <c:v>-0.54080250466199831</c:v>
                </c:pt>
                <c:pt idx="72">
                  <c:v>-0.53702468333499997</c:v>
                </c:pt>
                <c:pt idx="73">
                  <c:v>-0.53288978022</c:v>
                </c:pt>
                <c:pt idx="74">
                  <c:v>-0.52837180480800006</c:v>
                </c:pt>
                <c:pt idx="75">
                  <c:v>-0.52345178982799834</c:v>
                </c:pt>
                <c:pt idx="76">
                  <c:v>-0.51810581877600004</c:v>
                </c:pt>
                <c:pt idx="77">
                  <c:v>-0.512313928852</c:v>
                </c:pt>
                <c:pt idx="78">
                  <c:v>-0.50589246358200002</c:v>
                </c:pt>
                <c:pt idx="79">
                  <c:v>-0.49803291508800002</c:v>
                </c:pt>
                <c:pt idx="80">
                  <c:v>-0.48779686626899993</c:v>
                </c:pt>
                <c:pt idx="81">
                  <c:v>-0.47429566315599841</c:v>
                </c:pt>
                <c:pt idx="82">
                  <c:v>-0.45669417490200004</c:v>
                </c:pt>
                <c:pt idx="83">
                  <c:v>-0.43420541313599997</c:v>
                </c:pt>
                <c:pt idx="84">
                  <c:v>-0.40610064538199997</c:v>
                </c:pt>
                <c:pt idx="85">
                  <c:v>-0.37170782241999867</c:v>
                </c:pt>
                <c:pt idx="86">
                  <c:v>-0.330411453696</c:v>
                </c:pt>
                <c:pt idx="87">
                  <c:v>-0.28165113459799895</c:v>
                </c:pt>
                <c:pt idx="88">
                  <c:v>-0.22491988310399916</c:v>
                </c:pt>
                <c:pt idx="89">
                  <c:v>-0.20631589953357315</c:v>
                </c:pt>
                <c:pt idx="90">
                  <c:v>-0.15976092081599999</c:v>
                </c:pt>
                <c:pt idx="91">
                  <c:v>-8.5766200000000001E-2</c:v>
                </c:pt>
                <c:pt idx="92">
                  <c:v>-0.05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A7-45ED-9864-265CA0119E8C}"/>
            </c:ext>
          </c:extLst>
        </c:ser>
        <c:ser>
          <c:idx val="1"/>
          <c:order val="1"/>
          <c:tx>
            <c:v>Trailing Edge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Blade_Layout!$B$2:$B$94</c:f>
              <c:numCache>
                <c:formatCode>0.000</c:formatCode>
                <c:ptCount val="93"/>
                <c:pt idx="0">
                  <c:v>1.2</c:v>
                </c:pt>
                <c:pt idx="1">
                  <c:v>1.9592399999999999</c:v>
                </c:pt>
                <c:pt idx="2">
                  <c:v>2.7198479999999998</c:v>
                </c:pt>
                <c:pt idx="3">
                  <c:v>3.4777199999999997</c:v>
                </c:pt>
                <c:pt idx="4">
                  <c:v>4.2396959999999995</c:v>
                </c:pt>
                <c:pt idx="5">
                  <c:v>5.000303999999999</c:v>
                </c:pt>
                <c:pt idx="6">
                  <c:v>5.7602279999999988</c:v>
                </c:pt>
                <c:pt idx="7">
                  <c:v>6.5201519999999986</c:v>
                </c:pt>
                <c:pt idx="8">
                  <c:v>7.2800759999999993</c:v>
                </c:pt>
                <c:pt idx="9">
                  <c:v>8.0399999999999991</c:v>
                </c:pt>
                <c:pt idx="10">
                  <c:v>8.799923999999999</c:v>
                </c:pt>
                <c:pt idx="11">
                  <c:v>9.5598479999999988</c:v>
                </c:pt>
                <c:pt idx="12">
                  <c:v>10.319771999999999</c:v>
                </c:pt>
                <c:pt idx="13">
                  <c:v>11.079695999999997</c:v>
                </c:pt>
                <c:pt idx="14">
                  <c:v>11.840303999999998</c:v>
                </c:pt>
                <c:pt idx="15">
                  <c:v>12.600227999999996</c:v>
                </c:pt>
                <c:pt idx="16">
                  <c:v>13.360151999999998</c:v>
                </c:pt>
                <c:pt idx="17">
                  <c:v>14.120075999999997</c:v>
                </c:pt>
                <c:pt idx="18">
                  <c:v>14.537999999999998</c:v>
                </c:pt>
                <c:pt idx="19">
                  <c:v>14.879999999999999</c:v>
                </c:pt>
                <c:pt idx="20">
                  <c:v>15.639923999999997</c:v>
                </c:pt>
                <c:pt idx="21">
                  <c:v>16.399847999999999</c:v>
                </c:pt>
                <c:pt idx="22">
                  <c:v>17.159772</c:v>
                </c:pt>
                <c:pt idx="23">
                  <c:v>17.919695999999998</c:v>
                </c:pt>
                <c:pt idx="24">
                  <c:v>18.680303999999996</c:v>
                </c:pt>
                <c:pt idx="25">
                  <c:v>19.440227999999998</c:v>
                </c:pt>
                <c:pt idx="26">
                  <c:v>20.200151999999996</c:v>
                </c:pt>
                <c:pt idx="27">
                  <c:v>20.960075999999994</c:v>
                </c:pt>
                <c:pt idx="28">
                  <c:v>21.719999999999995</c:v>
                </c:pt>
                <c:pt idx="29">
                  <c:v>22.479923999999997</c:v>
                </c:pt>
                <c:pt idx="30">
                  <c:v>23.239847999999999</c:v>
                </c:pt>
                <c:pt idx="31">
                  <c:v>23.999772</c:v>
                </c:pt>
                <c:pt idx="32">
                  <c:v>24.759695999999998</c:v>
                </c:pt>
                <c:pt idx="33">
                  <c:v>25.520303999999996</c:v>
                </c:pt>
                <c:pt idx="34">
                  <c:v>26.280228000000001</c:v>
                </c:pt>
                <c:pt idx="35">
                  <c:v>27.040151999999996</c:v>
                </c:pt>
                <c:pt idx="36">
                  <c:v>27.800075999999997</c:v>
                </c:pt>
                <c:pt idx="37">
                  <c:v>28.56</c:v>
                </c:pt>
                <c:pt idx="38">
                  <c:v>29.319923999999844</c:v>
                </c:pt>
                <c:pt idx="39">
                  <c:v>30.079847999999995</c:v>
                </c:pt>
                <c:pt idx="40">
                  <c:v>30.839771999999844</c:v>
                </c:pt>
                <c:pt idx="41">
                  <c:v>31.599695999999994</c:v>
                </c:pt>
                <c:pt idx="42">
                  <c:v>32.360303999999992</c:v>
                </c:pt>
                <c:pt idx="43">
                  <c:v>33.120227999999841</c:v>
                </c:pt>
                <c:pt idx="44">
                  <c:v>33.880151999999995</c:v>
                </c:pt>
                <c:pt idx="45">
                  <c:v>34.640075999999844</c:v>
                </c:pt>
                <c:pt idx="46">
                  <c:v>35.4</c:v>
                </c:pt>
                <c:pt idx="47">
                  <c:v>36.15992399999984</c:v>
                </c:pt>
                <c:pt idx="48">
                  <c:v>36.919848000000002</c:v>
                </c:pt>
                <c:pt idx="49">
                  <c:v>37.679771999999844</c:v>
                </c:pt>
                <c:pt idx="50">
                  <c:v>38.439695999999998</c:v>
                </c:pt>
                <c:pt idx="51">
                  <c:v>39.200303999999996</c:v>
                </c:pt>
                <c:pt idx="52">
                  <c:v>39.960228000000001</c:v>
                </c:pt>
                <c:pt idx="53">
                  <c:v>40.720151999999992</c:v>
                </c:pt>
                <c:pt idx="54">
                  <c:v>41.480075999999997</c:v>
                </c:pt>
                <c:pt idx="55">
                  <c:v>42.239999999999995</c:v>
                </c:pt>
                <c:pt idx="56">
                  <c:v>42.999923999999993</c:v>
                </c:pt>
                <c:pt idx="57">
                  <c:v>43.759847999999998</c:v>
                </c:pt>
                <c:pt idx="58">
                  <c:v>44.51977199999984</c:v>
                </c:pt>
                <c:pt idx="59">
                  <c:v>45.279696000000001</c:v>
                </c:pt>
                <c:pt idx="60">
                  <c:v>46.040303999999999</c:v>
                </c:pt>
                <c:pt idx="61">
                  <c:v>46.800227999999841</c:v>
                </c:pt>
                <c:pt idx="62">
                  <c:v>47.560152000000002</c:v>
                </c:pt>
                <c:pt idx="63">
                  <c:v>48.320076000000007</c:v>
                </c:pt>
                <c:pt idx="64">
                  <c:v>49.079999999999849</c:v>
                </c:pt>
                <c:pt idx="65">
                  <c:v>49.839923999999996</c:v>
                </c:pt>
                <c:pt idx="66">
                  <c:v>50.599847999999845</c:v>
                </c:pt>
                <c:pt idx="67">
                  <c:v>51.359772</c:v>
                </c:pt>
                <c:pt idx="68">
                  <c:v>52.119695999999998</c:v>
                </c:pt>
                <c:pt idx="69">
                  <c:v>52.880303999999995</c:v>
                </c:pt>
                <c:pt idx="70">
                  <c:v>53.640227999999844</c:v>
                </c:pt>
                <c:pt idx="71">
                  <c:v>54.400151999999999</c:v>
                </c:pt>
                <c:pt idx="72">
                  <c:v>55.160076000000004</c:v>
                </c:pt>
                <c:pt idx="73">
                  <c:v>55.92</c:v>
                </c:pt>
                <c:pt idx="74">
                  <c:v>56.679923999999843</c:v>
                </c:pt>
                <c:pt idx="75">
                  <c:v>57.439847999999841</c:v>
                </c:pt>
                <c:pt idx="76">
                  <c:v>58.199771999999996</c:v>
                </c:pt>
                <c:pt idx="77">
                  <c:v>58.959695999999994</c:v>
                </c:pt>
                <c:pt idx="78">
                  <c:v>59.720303999999992</c:v>
                </c:pt>
                <c:pt idx="79">
                  <c:v>60.48022799999999</c:v>
                </c:pt>
                <c:pt idx="80">
                  <c:v>61.240152000000002</c:v>
                </c:pt>
                <c:pt idx="81">
                  <c:v>62.000076</c:v>
                </c:pt>
                <c:pt idx="82">
                  <c:v>62.76</c:v>
                </c:pt>
                <c:pt idx="83">
                  <c:v>63.51992399999984</c:v>
                </c:pt>
                <c:pt idx="84">
                  <c:v>64.279847999999987</c:v>
                </c:pt>
                <c:pt idx="85">
                  <c:v>65.039771999999985</c:v>
                </c:pt>
                <c:pt idx="86">
                  <c:v>65.799695999999997</c:v>
                </c:pt>
                <c:pt idx="87">
                  <c:v>66.560303999999988</c:v>
                </c:pt>
                <c:pt idx="88">
                  <c:v>67.320227999999844</c:v>
                </c:pt>
                <c:pt idx="89">
                  <c:v>67.547999999999845</c:v>
                </c:pt>
                <c:pt idx="90">
                  <c:v>68.080151999999828</c:v>
                </c:pt>
                <c:pt idx="91">
                  <c:v>68.840075999999996</c:v>
                </c:pt>
                <c:pt idx="92">
                  <c:v>69.599999999999994</c:v>
                </c:pt>
              </c:numCache>
            </c:numRef>
          </c:xVal>
          <c:yVal>
            <c:numRef>
              <c:f>Blade_Layout!$G$2:$G$94</c:f>
              <c:numCache>
                <c:formatCode>0.00</c:formatCode>
                <c:ptCount val="93"/>
                <c:pt idx="0">
                  <c:v>0.94</c:v>
                </c:pt>
                <c:pt idx="1">
                  <c:v>0.94</c:v>
                </c:pt>
                <c:pt idx="2">
                  <c:v>0.94</c:v>
                </c:pt>
                <c:pt idx="3">
                  <c:v>0.96777860192231424</c:v>
                </c:pt>
                <c:pt idx="4">
                  <c:v>1.0451008164959998</c:v>
                </c:pt>
                <c:pt idx="5">
                  <c:v>1.1630487282140023</c:v>
                </c:pt>
                <c:pt idx="6">
                  <c:v>1.3124256256060025</c:v>
                </c:pt>
                <c:pt idx="7">
                  <c:v>1.481451857858</c:v>
                </c:pt>
                <c:pt idx="8">
                  <c:v>1.6548517244400027</c:v>
                </c:pt>
                <c:pt idx="9">
                  <c:v>1.8237833721760028</c:v>
                </c:pt>
                <c:pt idx="10">
                  <c:v>1.9851293527120033</c:v>
                </c:pt>
                <c:pt idx="11">
                  <c:v>2.1304702805540003</c:v>
                </c:pt>
                <c:pt idx="12">
                  <c:v>2.2574201097200035</c:v>
                </c:pt>
                <c:pt idx="13">
                  <c:v>2.3653507491600001</c:v>
                </c:pt>
                <c:pt idx="14">
                  <c:v>2.4538381945499999</c:v>
                </c:pt>
                <c:pt idx="15">
                  <c:v>2.5227043104</c:v>
                </c:pt>
                <c:pt idx="16">
                  <c:v>2.5719786893950003</c:v>
                </c:pt>
                <c:pt idx="17">
                  <c:v>2.6019251962059999</c:v>
                </c:pt>
                <c:pt idx="18">
                  <c:v>2.6093798771016723</c:v>
                </c:pt>
                <c:pt idx="19">
                  <c:v>2.6130224000000002</c:v>
                </c:pt>
                <c:pt idx="20">
                  <c:v>2.6098943999999999</c:v>
                </c:pt>
                <c:pt idx="21">
                  <c:v>2.5975523999999997</c:v>
                </c:pt>
                <c:pt idx="22">
                  <c:v>2.5772271999999998</c:v>
                </c:pt>
                <c:pt idx="23">
                  <c:v>2.5501496000000001</c:v>
                </c:pt>
                <c:pt idx="24">
                  <c:v>2.5175435999999998</c:v>
                </c:pt>
                <c:pt idx="25">
                  <c:v>2.4806400000000002</c:v>
                </c:pt>
                <c:pt idx="26">
                  <c:v>2.4406696000000001</c:v>
                </c:pt>
                <c:pt idx="27">
                  <c:v>2.3988496000000001</c:v>
                </c:pt>
                <c:pt idx="28">
                  <c:v>2.3562203999999998</c:v>
                </c:pt>
                <c:pt idx="29">
                  <c:v>2.3130744000000001</c:v>
                </c:pt>
                <c:pt idx="30">
                  <c:v>2.2695068000000003</c:v>
                </c:pt>
                <c:pt idx="31">
                  <c:v>2.225606</c:v>
                </c:pt>
                <c:pt idx="32">
                  <c:v>2.1814740000000001</c:v>
                </c:pt>
                <c:pt idx="33">
                  <c:v>2.1371992</c:v>
                </c:pt>
                <c:pt idx="34">
                  <c:v>2.0928836</c:v>
                </c:pt>
                <c:pt idx="35">
                  <c:v>2.0486224000000002</c:v>
                </c:pt>
                <c:pt idx="36">
                  <c:v>2.0045176000000002</c:v>
                </c:pt>
                <c:pt idx="37">
                  <c:v>1.9606507999999998</c:v>
                </c:pt>
                <c:pt idx="38">
                  <c:v>1.9171308000000002</c:v>
                </c:pt>
                <c:pt idx="39">
                  <c:v>1.8740391999999999</c:v>
                </c:pt>
                <c:pt idx="40">
                  <c:v>1.8314915999999999</c:v>
                </c:pt>
                <c:pt idx="41">
                  <c:v>1.7895696000000001</c:v>
                </c:pt>
                <c:pt idx="42">
                  <c:v>1.7483683999999999</c:v>
                </c:pt>
                <c:pt idx="43">
                  <c:v>1.7079900000000001</c:v>
                </c:pt>
                <c:pt idx="44">
                  <c:v>1.6685296000000001</c:v>
                </c:pt>
                <c:pt idx="45">
                  <c:v>1.6300824</c:v>
                </c:pt>
                <c:pt idx="46">
                  <c:v>1.5927435999999999</c:v>
                </c:pt>
                <c:pt idx="47">
                  <c:v>1.5566084</c:v>
                </c:pt>
                <c:pt idx="48">
                  <c:v>1.5217719999999999</c:v>
                </c:pt>
                <c:pt idx="49">
                  <c:v>1.4883296000000001</c:v>
                </c:pt>
                <c:pt idx="50">
                  <c:v>1.4563831999999999</c:v>
                </c:pt>
                <c:pt idx="51">
                  <c:v>1.4260212000000001</c:v>
                </c:pt>
                <c:pt idx="52">
                  <c:v>1.3973456</c:v>
                </c:pt>
                <c:pt idx="53">
                  <c:v>1.3704448</c:v>
                </c:pt>
                <c:pt idx="54">
                  <c:v>1.3454208000000001</c:v>
                </c:pt>
                <c:pt idx="55">
                  <c:v>1.3223688</c:v>
                </c:pt>
                <c:pt idx="56">
                  <c:v>1.30135</c:v>
                </c:pt>
                <c:pt idx="57">
                  <c:v>1.2822895999999999</c:v>
                </c:pt>
                <c:pt idx="58">
                  <c:v>1.2650652</c:v>
                </c:pt>
                <c:pt idx="59">
                  <c:v>1.2495816</c:v>
                </c:pt>
                <c:pt idx="60">
                  <c:v>1.2357163999999998</c:v>
                </c:pt>
                <c:pt idx="61">
                  <c:v>1.2233608</c:v>
                </c:pt>
                <c:pt idx="62">
                  <c:v>1.2124128000000001</c:v>
                </c:pt>
                <c:pt idx="63">
                  <c:v>1.20275</c:v>
                </c:pt>
                <c:pt idx="64">
                  <c:v>1.1942568</c:v>
                </c:pt>
                <c:pt idx="65">
                  <c:v>1.1868379999999998</c:v>
                </c:pt>
                <c:pt idx="66">
                  <c:v>1.1803779999999999</c:v>
                </c:pt>
                <c:pt idx="67">
                  <c:v>1.1747543999999999</c:v>
                </c:pt>
                <c:pt idx="68">
                  <c:v>1.1701537094030017</c:v>
                </c:pt>
                <c:pt idx="69">
                  <c:v>1.1667342904960001</c:v>
                </c:pt>
                <c:pt idx="70">
                  <c:v>1.1643436009140018</c:v>
                </c:pt>
                <c:pt idx="71">
                  <c:v>1.1628574953380015</c:v>
                </c:pt>
                <c:pt idx="72">
                  <c:v>1.1621253166650001</c:v>
                </c:pt>
                <c:pt idx="73">
                  <c:v>1.16201021978</c:v>
                </c:pt>
                <c:pt idx="74">
                  <c:v>1.1623681951919997</c:v>
                </c:pt>
                <c:pt idx="75">
                  <c:v>1.1630682101720016</c:v>
                </c:pt>
                <c:pt idx="76">
                  <c:v>1.1639641812239998</c:v>
                </c:pt>
                <c:pt idx="77">
                  <c:v>1.164916071148</c:v>
                </c:pt>
                <c:pt idx="78">
                  <c:v>1.1653975364179998</c:v>
                </c:pt>
                <c:pt idx="79">
                  <c:v>1.1633970849119999</c:v>
                </c:pt>
                <c:pt idx="80">
                  <c:v>1.1564731337309999</c:v>
                </c:pt>
                <c:pt idx="81">
                  <c:v>1.1421443368440016</c:v>
                </c:pt>
                <c:pt idx="82">
                  <c:v>1.1178858250979999</c:v>
                </c:pt>
                <c:pt idx="83">
                  <c:v>1.0811045868639999</c:v>
                </c:pt>
                <c:pt idx="84">
                  <c:v>1.029159354618</c:v>
                </c:pt>
                <c:pt idx="85">
                  <c:v>0.95935217758000124</c:v>
                </c:pt>
                <c:pt idx="86">
                  <c:v>0.86892854630400007</c:v>
                </c:pt>
                <c:pt idx="87">
                  <c:v>0.75507886540200098</c:v>
                </c:pt>
                <c:pt idx="88">
                  <c:v>0.61494011689600092</c:v>
                </c:pt>
                <c:pt idx="89">
                  <c:v>0.56744983766313184</c:v>
                </c:pt>
                <c:pt idx="90">
                  <c:v>0.44559907918399999</c:v>
                </c:pt>
                <c:pt idx="91">
                  <c:v>0.24410379999999998</c:v>
                </c:pt>
                <c:pt idx="92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A7-45ED-9864-265CA0119E8C}"/>
            </c:ext>
          </c:extLst>
        </c:ser>
        <c:ser>
          <c:idx val="2"/>
          <c:order val="2"/>
          <c:tx>
            <c:v>Spar start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Blade_Layout!$B$2:$B$94</c:f>
              <c:numCache>
                <c:formatCode>0.000</c:formatCode>
                <c:ptCount val="93"/>
                <c:pt idx="0">
                  <c:v>1.2</c:v>
                </c:pt>
                <c:pt idx="1">
                  <c:v>1.9592399999999999</c:v>
                </c:pt>
                <c:pt idx="2">
                  <c:v>2.7198479999999998</c:v>
                </c:pt>
                <c:pt idx="3">
                  <c:v>3.4777199999999997</c:v>
                </c:pt>
                <c:pt idx="4">
                  <c:v>4.2396959999999995</c:v>
                </c:pt>
                <c:pt idx="5">
                  <c:v>5.000303999999999</c:v>
                </c:pt>
                <c:pt idx="6">
                  <c:v>5.7602279999999988</c:v>
                </c:pt>
                <c:pt idx="7">
                  <c:v>6.5201519999999986</c:v>
                </c:pt>
                <c:pt idx="8">
                  <c:v>7.2800759999999993</c:v>
                </c:pt>
                <c:pt idx="9">
                  <c:v>8.0399999999999991</c:v>
                </c:pt>
                <c:pt idx="10">
                  <c:v>8.799923999999999</c:v>
                </c:pt>
                <c:pt idx="11">
                  <c:v>9.5598479999999988</c:v>
                </c:pt>
                <c:pt idx="12">
                  <c:v>10.319771999999999</c:v>
                </c:pt>
                <c:pt idx="13">
                  <c:v>11.079695999999997</c:v>
                </c:pt>
                <c:pt idx="14">
                  <c:v>11.840303999999998</c:v>
                </c:pt>
                <c:pt idx="15">
                  <c:v>12.600227999999996</c:v>
                </c:pt>
                <c:pt idx="16">
                  <c:v>13.360151999999998</c:v>
                </c:pt>
                <c:pt idx="17">
                  <c:v>14.120075999999997</c:v>
                </c:pt>
                <c:pt idx="18">
                  <c:v>14.537999999999998</c:v>
                </c:pt>
                <c:pt idx="19">
                  <c:v>14.879999999999999</c:v>
                </c:pt>
                <c:pt idx="20">
                  <c:v>15.639923999999997</c:v>
                </c:pt>
                <c:pt idx="21">
                  <c:v>16.399847999999999</c:v>
                </c:pt>
                <c:pt idx="22">
                  <c:v>17.159772</c:v>
                </c:pt>
                <c:pt idx="23">
                  <c:v>17.919695999999998</c:v>
                </c:pt>
                <c:pt idx="24">
                  <c:v>18.680303999999996</c:v>
                </c:pt>
                <c:pt idx="25">
                  <c:v>19.440227999999998</c:v>
                </c:pt>
                <c:pt idx="26">
                  <c:v>20.200151999999996</c:v>
                </c:pt>
                <c:pt idx="27">
                  <c:v>20.960075999999994</c:v>
                </c:pt>
                <c:pt idx="28">
                  <c:v>21.719999999999995</c:v>
                </c:pt>
                <c:pt idx="29">
                  <c:v>22.479923999999997</c:v>
                </c:pt>
                <c:pt idx="30">
                  <c:v>23.239847999999999</c:v>
                </c:pt>
                <c:pt idx="31">
                  <c:v>23.999772</c:v>
                </c:pt>
                <c:pt idx="32">
                  <c:v>24.759695999999998</c:v>
                </c:pt>
                <c:pt idx="33">
                  <c:v>25.520303999999996</c:v>
                </c:pt>
                <c:pt idx="34">
                  <c:v>26.280228000000001</c:v>
                </c:pt>
                <c:pt idx="35">
                  <c:v>27.040151999999996</c:v>
                </c:pt>
                <c:pt idx="36">
                  <c:v>27.800075999999997</c:v>
                </c:pt>
                <c:pt idx="37">
                  <c:v>28.56</c:v>
                </c:pt>
                <c:pt idx="38">
                  <c:v>29.319923999999844</c:v>
                </c:pt>
                <c:pt idx="39">
                  <c:v>30.079847999999995</c:v>
                </c:pt>
                <c:pt idx="40">
                  <c:v>30.839771999999844</c:v>
                </c:pt>
                <c:pt idx="41">
                  <c:v>31.599695999999994</c:v>
                </c:pt>
                <c:pt idx="42">
                  <c:v>32.360303999999992</c:v>
                </c:pt>
                <c:pt idx="43">
                  <c:v>33.120227999999841</c:v>
                </c:pt>
                <c:pt idx="44">
                  <c:v>33.880151999999995</c:v>
                </c:pt>
                <c:pt idx="45">
                  <c:v>34.640075999999844</c:v>
                </c:pt>
                <c:pt idx="46">
                  <c:v>35.4</c:v>
                </c:pt>
                <c:pt idx="47">
                  <c:v>36.15992399999984</c:v>
                </c:pt>
                <c:pt idx="48">
                  <c:v>36.919848000000002</c:v>
                </c:pt>
                <c:pt idx="49">
                  <c:v>37.679771999999844</c:v>
                </c:pt>
                <c:pt idx="50">
                  <c:v>38.439695999999998</c:v>
                </c:pt>
                <c:pt idx="51">
                  <c:v>39.200303999999996</c:v>
                </c:pt>
                <c:pt idx="52">
                  <c:v>39.960228000000001</c:v>
                </c:pt>
                <c:pt idx="53">
                  <c:v>40.720151999999992</c:v>
                </c:pt>
                <c:pt idx="54">
                  <c:v>41.480075999999997</c:v>
                </c:pt>
                <c:pt idx="55">
                  <c:v>42.239999999999995</c:v>
                </c:pt>
                <c:pt idx="56">
                  <c:v>42.999923999999993</c:v>
                </c:pt>
                <c:pt idx="57">
                  <c:v>43.759847999999998</c:v>
                </c:pt>
                <c:pt idx="58">
                  <c:v>44.51977199999984</c:v>
                </c:pt>
                <c:pt idx="59">
                  <c:v>45.279696000000001</c:v>
                </c:pt>
                <c:pt idx="60">
                  <c:v>46.040303999999999</c:v>
                </c:pt>
                <c:pt idx="61">
                  <c:v>46.800227999999841</c:v>
                </c:pt>
                <c:pt idx="62">
                  <c:v>47.560152000000002</c:v>
                </c:pt>
                <c:pt idx="63">
                  <c:v>48.320076000000007</c:v>
                </c:pt>
                <c:pt idx="64">
                  <c:v>49.079999999999849</c:v>
                </c:pt>
                <c:pt idx="65">
                  <c:v>49.839923999999996</c:v>
                </c:pt>
                <c:pt idx="66">
                  <c:v>50.599847999999845</c:v>
                </c:pt>
                <c:pt idx="67">
                  <c:v>51.359772</c:v>
                </c:pt>
                <c:pt idx="68">
                  <c:v>52.119695999999998</c:v>
                </c:pt>
                <c:pt idx="69">
                  <c:v>52.880303999999995</c:v>
                </c:pt>
                <c:pt idx="70">
                  <c:v>53.640227999999844</c:v>
                </c:pt>
                <c:pt idx="71">
                  <c:v>54.400151999999999</c:v>
                </c:pt>
                <c:pt idx="72">
                  <c:v>55.160076000000004</c:v>
                </c:pt>
                <c:pt idx="73">
                  <c:v>55.92</c:v>
                </c:pt>
                <c:pt idx="74">
                  <c:v>56.679923999999843</c:v>
                </c:pt>
                <c:pt idx="75">
                  <c:v>57.439847999999841</c:v>
                </c:pt>
                <c:pt idx="76">
                  <c:v>58.199771999999996</c:v>
                </c:pt>
                <c:pt idx="77">
                  <c:v>58.959695999999994</c:v>
                </c:pt>
                <c:pt idx="78">
                  <c:v>59.720303999999992</c:v>
                </c:pt>
                <c:pt idx="79">
                  <c:v>60.48022799999999</c:v>
                </c:pt>
                <c:pt idx="80">
                  <c:v>61.240152000000002</c:v>
                </c:pt>
                <c:pt idx="81">
                  <c:v>62.000076</c:v>
                </c:pt>
                <c:pt idx="82">
                  <c:v>62.76</c:v>
                </c:pt>
                <c:pt idx="83">
                  <c:v>63.51992399999984</c:v>
                </c:pt>
                <c:pt idx="84">
                  <c:v>64.279847999999987</c:v>
                </c:pt>
                <c:pt idx="85">
                  <c:v>65.039771999999985</c:v>
                </c:pt>
                <c:pt idx="86">
                  <c:v>65.799695999999997</c:v>
                </c:pt>
                <c:pt idx="87">
                  <c:v>66.560303999999988</c:v>
                </c:pt>
                <c:pt idx="88">
                  <c:v>67.320227999999844</c:v>
                </c:pt>
                <c:pt idx="89">
                  <c:v>67.547999999999845</c:v>
                </c:pt>
                <c:pt idx="90">
                  <c:v>68.080151999999828</c:v>
                </c:pt>
                <c:pt idx="91">
                  <c:v>68.840075999999996</c:v>
                </c:pt>
                <c:pt idx="92">
                  <c:v>69.599999999999994</c:v>
                </c:pt>
              </c:numCache>
            </c:numRef>
          </c:xVal>
          <c:yVal>
            <c:numRef>
              <c:f>Blade_Layout!$H$2:$H$94</c:f>
              <c:numCache>
                <c:formatCode>0.000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-0.29017999999999999</c:v>
                </c:pt>
                <c:pt idx="4">
                  <c:v>-0.28817999999999999</c:v>
                </c:pt>
                <c:pt idx="5">
                  <c:v>-0.28599999999999998</c:v>
                </c:pt>
                <c:pt idx="6">
                  <c:v>-0.28399999999999997</c:v>
                </c:pt>
                <c:pt idx="7">
                  <c:v>-0.28199999999999997</c:v>
                </c:pt>
                <c:pt idx="8">
                  <c:v>-0.28000000000000003</c:v>
                </c:pt>
                <c:pt idx="9">
                  <c:v>-0.27800000000000002</c:v>
                </c:pt>
                <c:pt idx="10">
                  <c:v>-0.27600000000000002</c:v>
                </c:pt>
                <c:pt idx="11">
                  <c:v>-0.27400000000000002</c:v>
                </c:pt>
                <c:pt idx="12">
                  <c:v>-0.27300000000000002</c:v>
                </c:pt>
                <c:pt idx="13">
                  <c:v>-0.27100000000000002</c:v>
                </c:pt>
                <c:pt idx="14">
                  <c:v>-0.26900000000000002</c:v>
                </c:pt>
                <c:pt idx="15">
                  <c:v>-0.26800000000000002</c:v>
                </c:pt>
                <c:pt idx="16">
                  <c:v>-0.26600000000000001</c:v>
                </c:pt>
                <c:pt idx="17">
                  <c:v>-0.26500000000000001</c:v>
                </c:pt>
                <c:pt idx="18">
                  <c:v>-0.26400000000000001</c:v>
                </c:pt>
                <c:pt idx="19">
                  <c:v>-0.26300000000000001</c:v>
                </c:pt>
                <c:pt idx="20">
                  <c:v>-0.26100000000000001</c:v>
                </c:pt>
                <c:pt idx="21">
                  <c:v>-0.26</c:v>
                </c:pt>
                <c:pt idx="22">
                  <c:v>-0.25800000000000001</c:v>
                </c:pt>
                <c:pt idx="23">
                  <c:v>-0.25600000000000001</c:v>
                </c:pt>
                <c:pt idx="24">
                  <c:v>-0.255</c:v>
                </c:pt>
                <c:pt idx="25">
                  <c:v>-0.253</c:v>
                </c:pt>
                <c:pt idx="26">
                  <c:v>-0.251</c:v>
                </c:pt>
                <c:pt idx="27">
                  <c:v>-0.25</c:v>
                </c:pt>
                <c:pt idx="28">
                  <c:v>-0.248</c:v>
                </c:pt>
                <c:pt idx="29">
                  <c:v>-0.246</c:v>
                </c:pt>
                <c:pt idx="30">
                  <c:v>-0.245</c:v>
                </c:pt>
                <c:pt idx="31">
                  <c:v>-0.24299999999999999</c:v>
                </c:pt>
                <c:pt idx="32">
                  <c:v>-0.24199999999999999</c:v>
                </c:pt>
                <c:pt idx="33">
                  <c:v>-0.24</c:v>
                </c:pt>
                <c:pt idx="34">
                  <c:v>-0.23799999999999999</c:v>
                </c:pt>
                <c:pt idx="35">
                  <c:v>-0.23699999999999999</c:v>
                </c:pt>
                <c:pt idx="36">
                  <c:v>-0.23499999999999999</c:v>
                </c:pt>
                <c:pt idx="37">
                  <c:v>-0.23300000000000001</c:v>
                </c:pt>
                <c:pt idx="38">
                  <c:v>-0.23200000000000001</c:v>
                </c:pt>
                <c:pt idx="39">
                  <c:v>-0.23</c:v>
                </c:pt>
                <c:pt idx="40">
                  <c:v>-0.22800000000000001</c:v>
                </c:pt>
                <c:pt idx="41">
                  <c:v>-0.22700000000000001</c:v>
                </c:pt>
                <c:pt idx="42">
                  <c:v>-0.22500000000000001</c:v>
                </c:pt>
                <c:pt idx="43">
                  <c:v>-0.224</c:v>
                </c:pt>
                <c:pt idx="44">
                  <c:v>-0.222</c:v>
                </c:pt>
                <c:pt idx="45">
                  <c:v>-0.22</c:v>
                </c:pt>
                <c:pt idx="46">
                  <c:v>-0.219</c:v>
                </c:pt>
                <c:pt idx="47">
                  <c:v>-0.217</c:v>
                </c:pt>
                <c:pt idx="48">
                  <c:v>-0.215</c:v>
                </c:pt>
                <c:pt idx="49">
                  <c:v>-0.214</c:v>
                </c:pt>
                <c:pt idx="50">
                  <c:v>-0.21199999999999999</c:v>
                </c:pt>
                <c:pt idx="51">
                  <c:v>-0.21</c:v>
                </c:pt>
                <c:pt idx="52">
                  <c:v>-0.20899999999999999</c:v>
                </c:pt>
                <c:pt idx="53">
                  <c:v>-0.20699999999999999</c:v>
                </c:pt>
                <c:pt idx="54">
                  <c:v>-0.20499999999999999</c:v>
                </c:pt>
                <c:pt idx="55">
                  <c:v>-0.20399999999999999</c:v>
                </c:pt>
                <c:pt idx="56">
                  <c:v>-0.20200000000000001</c:v>
                </c:pt>
                <c:pt idx="57">
                  <c:v>-0.20100000000000001</c:v>
                </c:pt>
                <c:pt idx="58">
                  <c:v>-0.19900000000000001</c:v>
                </c:pt>
                <c:pt idx="59">
                  <c:v>-0.19700000000000001</c:v>
                </c:pt>
                <c:pt idx="60">
                  <c:v>-0.19600000000000001</c:v>
                </c:pt>
                <c:pt idx="61">
                  <c:v>-0.19400000000000001</c:v>
                </c:pt>
                <c:pt idx="62">
                  <c:v>-0.192</c:v>
                </c:pt>
                <c:pt idx="63">
                  <c:v>-0.191</c:v>
                </c:pt>
                <c:pt idx="64">
                  <c:v>-0.189</c:v>
                </c:pt>
                <c:pt idx="65">
                  <c:v>-0.187</c:v>
                </c:pt>
                <c:pt idx="66">
                  <c:v>-0.186</c:v>
                </c:pt>
                <c:pt idx="67">
                  <c:v>-0.184</c:v>
                </c:pt>
                <c:pt idx="68">
                  <c:v>-0.182</c:v>
                </c:pt>
                <c:pt idx="69">
                  <c:v>-0.18099999999999999</c:v>
                </c:pt>
                <c:pt idx="70">
                  <c:v>-0.17899999999999999</c:v>
                </c:pt>
                <c:pt idx="71">
                  <c:v>-0.17799999999999999</c:v>
                </c:pt>
                <c:pt idx="72">
                  <c:v>-0.17599999999999999</c:v>
                </c:pt>
                <c:pt idx="73">
                  <c:v>-0.17399999999999999</c:v>
                </c:pt>
                <c:pt idx="74">
                  <c:v>-0.17299999999999999</c:v>
                </c:pt>
                <c:pt idx="75">
                  <c:v>-0.17100000000000001</c:v>
                </c:pt>
                <c:pt idx="76">
                  <c:v>-0.16900000000000001</c:v>
                </c:pt>
                <c:pt idx="77">
                  <c:v>-0.16800000000000001</c:v>
                </c:pt>
                <c:pt idx="78">
                  <c:v>-0.16600000000000001</c:v>
                </c:pt>
                <c:pt idx="79">
                  <c:v>-0.16400000000000001</c:v>
                </c:pt>
                <c:pt idx="80">
                  <c:v>-0.16300000000000001</c:v>
                </c:pt>
                <c:pt idx="81">
                  <c:v>-0.161</c:v>
                </c:pt>
                <c:pt idx="82">
                  <c:v>-0.16</c:v>
                </c:pt>
                <c:pt idx="83">
                  <c:v>-0.158</c:v>
                </c:pt>
                <c:pt idx="84">
                  <c:v>-0.156</c:v>
                </c:pt>
                <c:pt idx="85">
                  <c:v>-0.155</c:v>
                </c:pt>
                <c:pt idx="86">
                  <c:v>-0.153</c:v>
                </c:pt>
                <c:pt idx="87">
                  <c:v>-0.151</c:v>
                </c:pt>
                <c:pt idx="88">
                  <c:v>-0.15</c:v>
                </c:pt>
                <c:pt idx="89">
                  <c:v>-0.14899999999999999</c:v>
                </c:pt>
                <c:pt idx="90">
                  <c:v>-0.14799999999999999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A7-45ED-9864-265CA0119E8C}"/>
            </c:ext>
          </c:extLst>
        </c:ser>
        <c:ser>
          <c:idx val="3"/>
          <c:order val="3"/>
          <c:tx>
            <c:v>Spar end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Blade_Layout!$B$2:$B$94</c:f>
              <c:numCache>
                <c:formatCode>0.000</c:formatCode>
                <c:ptCount val="93"/>
                <c:pt idx="0">
                  <c:v>1.2</c:v>
                </c:pt>
                <c:pt idx="1">
                  <c:v>1.9592399999999999</c:v>
                </c:pt>
                <c:pt idx="2">
                  <c:v>2.7198479999999998</c:v>
                </c:pt>
                <c:pt idx="3">
                  <c:v>3.4777199999999997</c:v>
                </c:pt>
                <c:pt idx="4">
                  <c:v>4.2396959999999995</c:v>
                </c:pt>
                <c:pt idx="5">
                  <c:v>5.000303999999999</c:v>
                </c:pt>
                <c:pt idx="6">
                  <c:v>5.7602279999999988</c:v>
                </c:pt>
                <c:pt idx="7">
                  <c:v>6.5201519999999986</c:v>
                </c:pt>
                <c:pt idx="8">
                  <c:v>7.2800759999999993</c:v>
                </c:pt>
                <c:pt idx="9">
                  <c:v>8.0399999999999991</c:v>
                </c:pt>
                <c:pt idx="10">
                  <c:v>8.799923999999999</c:v>
                </c:pt>
                <c:pt idx="11">
                  <c:v>9.5598479999999988</c:v>
                </c:pt>
                <c:pt idx="12">
                  <c:v>10.319771999999999</c:v>
                </c:pt>
                <c:pt idx="13">
                  <c:v>11.079695999999997</c:v>
                </c:pt>
                <c:pt idx="14">
                  <c:v>11.840303999999998</c:v>
                </c:pt>
                <c:pt idx="15">
                  <c:v>12.600227999999996</c:v>
                </c:pt>
                <c:pt idx="16">
                  <c:v>13.360151999999998</c:v>
                </c:pt>
                <c:pt idx="17">
                  <c:v>14.120075999999997</c:v>
                </c:pt>
                <c:pt idx="18">
                  <c:v>14.537999999999998</c:v>
                </c:pt>
                <c:pt idx="19">
                  <c:v>14.879999999999999</c:v>
                </c:pt>
                <c:pt idx="20">
                  <c:v>15.639923999999997</c:v>
                </c:pt>
                <c:pt idx="21">
                  <c:v>16.399847999999999</c:v>
                </c:pt>
                <c:pt idx="22">
                  <c:v>17.159772</c:v>
                </c:pt>
                <c:pt idx="23">
                  <c:v>17.919695999999998</c:v>
                </c:pt>
                <c:pt idx="24">
                  <c:v>18.680303999999996</c:v>
                </c:pt>
                <c:pt idx="25">
                  <c:v>19.440227999999998</c:v>
                </c:pt>
                <c:pt idx="26">
                  <c:v>20.200151999999996</c:v>
                </c:pt>
                <c:pt idx="27">
                  <c:v>20.960075999999994</c:v>
                </c:pt>
                <c:pt idx="28">
                  <c:v>21.719999999999995</c:v>
                </c:pt>
                <c:pt idx="29">
                  <c:v>22.479923999999997</c:v>
                </c:pt>
                <c:pt idx="30">
                  <c:v>23.239847999999999</c:v>
                </c:pt>
                <c:pt idx="31">
                  <c:v>23.999772</c:v>
                </c:pt>
                <c:pt idx="32">
                  <c:v>24.759695999999998</c:v>
                </c:pt>
                <c:pt idx="33">
                  <c:v>25.520303999999996</c:v>
                </c:pt>
                <c:pt idx="34">
                  <c:v>26.280228000000001</c:v>
                </c:pt>
                <c:pt idx="35">
                  <c:v>27.040151999999996</c:v>
                </c:pt>
                <c:pt idx="36">
                  <c:v>27.800075999999997</c:v>
                </c:pt>
                <c:pt idx="37">
                  <c:v>28.56</c:v>
                </c:pt>
                <c:pt idx="38">
                  <c:v>29.319923999999844</c:v>
                </c:pt>
                <c:pt idx="39">
                  <c:v>30.079847999999995</c:v>
                </c:pt>
                <c:pt idx="40">
                  <c:v>30.839771999999844</c:v>
                </c:pt>
                <c:pt idx="41">
                  <c:v>31.599695999999994</c:v>
                </c:pt>
                <c:pt idx="42">
                  <c:v>32.360303999999992</c:v>
                </c:pt>
                <c:pt idx="43">
                  <c:v>33.120227999999841</c:v>
                </c:pt>
                <c:pt idx="44">
                  <c:v>33.880151999999995</c:v>
                </c:pt>
                <c:pt idx="45">
                  <c:v>34.640075999999844</c:v>
                </c:pt>
                <c:pt idx="46">
                  <c:v>35.4</c:v>
                </c:pt>
                <c:pt idx="47">
                  <c:v>36.15992399999984</c:v>
                </c:pt>
                <c:pt idx="48">
                  <c:v>36.919848000000002</c:v>
                </c:pt>
                <c:pt idx="49">
                  <c:v>37.679771999999844</c:v>
                </c:pt>
                <c:pt idx="50">
                  <c:v>38.439695999999998</c:v>
                </c:pt>
                <c:pt idx="51">
                  <c:v>39.200303999999996</c:v>
                </c:pt>
                <c:pt idx="52">
                  <c:v>39.960228000000001</c:v>
                </c:pt>
                <c:pt idx="53">
                  <c:v>40.720151999999992</c:v>
                </c:pt>
                <c:pt idx="54">
                  <c:v>41.480075999999997</c:v>
                </c:pt>
                <c:pt idx="55">
                  <c:v>42.239999999999995</c:v>
                </c:pt>
                <c:pt idx="56">
                  <c:v>42.999923999999993</c:v>
                </c:pt>
                <c:pt idx="57">
                  <c:v>43.759847999999998</c:v>
                </c:pt>
                <c:pt idx="58">
                  <c:v>44.51977199999984</c:v>
                </c:pt>
                <c:pt idx="59">
                  <c:v>45.279696000000001</c:v>
                </c:pt>
                <c:pt idx="60">
                  <c:v>46.040303999999999</c:v>
                </c:pt>
                <c:pt idx="61">
                  <c:v>46.800227999999841</c:v>
                </c:pt>
                <c:pt idx="62">
                  <c:v>47.560152000000002</c:v>
                </c:pt>
                <c:pt idx="63">
                  <c:v>48.320076000000007</c:v>
                </c:pt>
                <c:pt idx="64">
                  <c:v>49.079999999999849</c:v>
                </c:pt>
                <c:pt idx="65">
                  <c:v>49.839923999999996</c:v>
                </c:pt>
                <c:pt idx="66">
                  <c:v>50.599847999999845</c:v>
                </c:pt>
                <c:pt idx="67">
                  <c:v>51.359772</c:v>
                </c:pt>
                <c:pt idx="68">
                  <c:v>52.119695999999998</c:v>
                </c:pt>
                <c:pt idx="69">
                  <c:v>52.880303999999995</c:v>
                </c:pt>
                <c:pt idx="70">
                  <c:v>53.640227999999844</c:v>
                </c:pt>
                <c:pt idx="71">
                  <c:v>54.400151999999999</c:v>
                </c:pt>
                <c:pt idx="72">
                  <c:v>55.160076000000004</c:v>
                </c:pt>
                <c:pt idx="73">
                  <c:v>55.92</c:v>
                </c:pt>
                <c:pt idx="74">
                  <c:v>56.679923999999843</c:v>
                </c:pt>
                <c:pt idx="75">
                  <c:v>57.439847999999841</c:v>
                </c:pt>
                <c:pt idx="76">
                  <c:v>58.199771999999996</c:v>
                </c:pt>
                <c:pt idx="77">
                  <c:v>58.959695999999994</c:v>
                </c:pt>
                <c:pt idx="78">
                  <c:v>59.720303999999992</c:v>
                </c:pt>
                <c:pt idx="79">
                  <c:v>60.48022799999999</c:v>
                </c:pt>
                <c:pt idx="80">
                  <c:v>61.240152000000002</c:v>
                </c:pt>
                <c:pt idx="81">
                  <c:v>62.000076</c:v>
                </c:pt>
                <c:pt idx="82">
                  <c:v>62.76</c:v>
                </c:pt>
                <c:pt idx="83">
                  <c:v>63.51992399999984</c:v>
                </c:pt>
                <c:pt idx="84">
                  <c:v>64.279847999999987</c:v>
                </c:pt>
                <c:pt idx="85">
                  <c:v>65.039771999999985</c:v>
                </c:pt>
                <c:pt idx="86">
                  <c:v>65.799695999999997</c:v>
                </c:pt>
                <c:pt idx="87">
                  <c:v>66.560303999999988</c:v>
                </c:pt>
                <c:pt idx="88">
                  <c:v>67.320227999999844</c:v>
                </c:pt>
                <c:pt idx="89">
                  <c:v>67.547999999999845</c:v>
                </c:pt>
                <c:pt idx="90">
                  <c:v>68.080151999999828</c:v>
                </c:pt>
                <c:pt idx="91">
                  <c:v>68.840075999999996</c:v>
                </c:pt>
                <c:pt idx="92">
                  <c:v>69.599999999999994</c:v>
                </c:pt>
              </c:numCache>
            </c:numRef>
          </c:xVal>
          <c:yVal>
            <c:numRef>
              <c:f>Blade_Layout!$I$2:$I$94</c:f>
              <c:numCache>
                <c:formatCode>0.000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0.36209000000000002</c:v>
                </c:pt>
                <c:pt idx="4">
                  <c:v>0.36109000000000002</c:v>
                </c:pt>
                <c:pt idx="5">
                  <c:v>0.36</c:v>
                </c:pt>
                <c:pt idx="6">
                  <c:v>0.35899999999999999</c:v>
                </c:pt>
                <c:pt idx="7">
                  <c:v>0.35799999999999998</c:v>
                </c:pt>
                <c:pt idx="8">
                  <c:v>0.35699999999999998</c:v>
                </c:pt>
                <c:pt idx="9">
                  <c:v>0.35599999999999998</c:v>
                </c:pt>
                <c:pt idx="10">
                  <c:v>0.35499999999999998</c:v>
                </c:pt>
                <c:pt idx="11">
                  <c:v>0.35499999999999998</c:v>
                </c:pt>
                <c:pt idx="12">
                  <c:v>0.35399999999999998</c:v>
                </c:pt>
                <c:pt idx="13">
                  <c:v>0.35399999999999998</c:v>
                </c:pt>
                <c:pt idx="14">
                  <c:v>0.35299999999999998</c:v>
                </c:pt>
                <c:pt idx="15">
                  <c:v>0.35199999999999998</c:v>
                </c:pt>
                <c:pt idx="16">
                  <c:v>0.35199999999999998</c:v>
                </c:pt>
                <c:pt idx="17">
                  <c:v>0.35099999999999998</c:v>
                </c:pt>
                <c:pt idx="18">
                  <c:v>0.35099999999999998</c:v>
                </c:pt>
                <c:pt idx="19">
                  <c:v>0.35099999999999998</c:v>
                </c:pt>
                <c:pt idx="20">
                  <c:v>0.35</c:v>
                </c:pt>
                <c:pt idx="21">
                  <c:v>0.35</c:v>
                </c:pt>
                <c:pt idx="22">
                  <c:v>0.34899999999999998</c:v>
                </c:pt>
                <c:pt idx="23">
                  <c:v>0.34899999999999998</c:v>
                </c:pt>
                <c:pt idx="24">
                  <c:v>0.34799999999999998</c:v>
                </c:pt>
                <c:pt idx="25">
                  <c:v>0.34699999999999998</c:v>
                </c:pt>
                <c:pt idx="26">
                  <c:v>0.34699999999999998</c:v>
                </c:pt>
                <c:pt idx="27">
                  <c:v>0.34599999999999997</c:v>
                </c:pt>
                <c:pt idx="28">
                  <c:v>0.34599999999999997</c:v>
                </c:pt>
                <c:pt idx="29">
                  <c:v>0.34499999999999997</c:v>
                </c:pt>
                <c:pt idx="30">
                  <c:v>0.34499999999999997</c:v>
                </c:pt>
                <c:pt idx="31">
                  <c:v>0.34399999999999997</c:v>
                </c:pt>
                <c:pt idx="32">
                  <c:v>0.34399999999999997</c:v>
                </c:pt>
                <c:pt idx="33">
                  <c:v>0.34300000000000003</c:v>
                </c:pt>
                <c:pt idx="34">
                  <c:v>0.34200000000000003</c:v>
                </c:pt>
                <c:pt idx="35">
                  <c:v>0.34200000000000003</c:v>
                </c:pt>
                <c:pt idx="36">
                  <c:v>0.34100000000000003</c:v>
                </c:pt>
                <c:pt idx="37">
                  <c:v>0.34100000000000003</c:v>
                </c:pt>
                <c:pt idx="38">
                  <c:v>0.34</c:v>
                </c:pt>
                <c:pt idx="39">
                  <c:v>0.34</c:v>
                </c:pt>
                <c:pt idx="40">
                  <c:v>0.33900000000000002</c:v>
                </c:pt>
                <c:pt idx="41">
                  <c:v>0.33900000000000002</c:v>
                </c:pt>
                <c:pt idx="42">
                  <c:v>0.33800000000000002</c:v>
                </c:pt>
                <c:pt idx="43">
                  <c:v>0.33700000000000002</c:v>
                </c:pt>
                <c:pt idx="44">
                  <c:v>0.33700000000000002</c:v>
                </c:pt>
                <c:pt idx="45">
                  <c:v>0.33600000000000002</c:v>
                </c:pt>
                <c:pt idx="46">
                  <c:v>0.33600000000000002</c:v>
                </c:pt>
                <c:pt idx="47">
                  <c:v>0.33500000000000002</c:v>
                </c:pt>
                <c:pt idx="48">
                  <c:v>0.33500000000000002</c:v>
                </c:pt>
                <c:pt idx="49">
                  <c:v>0.33400000000000002</c:v>
                </c:pt>
                <c:pt idx="50">
                  <c:v>0.33400000000000002</c:v>
                </c:pt>
                <c:pt idx="51">
                  <c:v>0.33300000000000002</c:v>
                </c:pt>
                <c:pt idx="52">
                  <c:v>0.33200000000000002</c:v>
                </c:pt>
                <c:pt idx="53">
                  <c:v>0.33200000000000002</c:v>
                </c:pt>
                <c:pt idx="54">
                  <c:v>0.33100000000000002</c:v>
                </c:pt>
                <c:pt idx="55">
                  <c:v>0.33100000000000002</c:v>
                </c:pt>
                <c:pt idx="56">
                  <c:v>0.33</c:v>
                </c:pt>
                <c:pt idx="57">
                  <c:v>0.33</c:v>
                </c:pt>
                <c:pt idx="58">
                  <c:v>0.32900000000000001</c:v>
                </c:pt>
                <c:pt idx="59">
                  <c:v>0.32900000000000001</c:v>
                </c:pt>
                <c:pt idx="60">
                  <c:v>0.32800000000000001</c:v>
                </c:pt>
                <c:pt idx="61">
                  <c:v>0.32700000000000001</c:v>
                </c:pt>
                <c:pt idx="62">
                  <c:v>0.32700000000000001</c:v>
                </c:pt>
                <c:pt idx="63">
                  <c:v>0.32600000000000001</c:v>
                </c:pt>
                <c:pt idx="64">
                  <c:v>0.32600000000000001</c:v>
                </c:pt>
                <c:pt idx="65">
                  <c:v>0.32500000000000001</c:v>
                </c:pt>
                <c:pt idx="66">
                  <c:v>0.32500000000000001</c:v>
                </c:pt>
                <c:pt idx="67">
                  <c:v>0.32400000000000001</c:v>
                </c:pt>
                <c:pt idx="68">
                  <c:v>0.32400000000000001</c:v>
                </c:pt>
                <c:pt idx="69">
                  <c:v>0.32300000000000001</c:v>
                </c:pt>
                <c:pt idx="70">
                  <c:v>0.32200000000000001</c:v>
                </c:pt>
                <c:pt idx="71">
                  <c:v>0.32200000000000001</c:v>
                </c:pt>
                <c:pt idx="72">
                  <c:v>0.32100000000000001</c:v>
                </c:pt>
                <c:pt idx="73">
                  <c:v>0.32100000000000001</c:v>
                </c:pt>
                <c:pt idx="74">
                  <c:v>0.32</c:v>
                </c:pt>
                <c:pt idx="75">
                  <c:v>0.32</c:v>
                </c:pt>
                <c:pt idx="76">
                  <c:v>0.31900000000000001</c:v>
                </c:pt>
                <c:pt idx="77">
                  <c:v>0.31900000000000001</c:v>
                </c:pt>
                <c:pt idx="78">
                  <c:v>0.318</c:v>
                </c:pt>
                <c:pt idx="79">
                  <c:v>0.317</c:v>
                </c:pt>
                <c:pt idx="80">
                  <c:v>0.317</c:v>
                </c:pt>
                <c:pt idx="81">
                  <c:v>0.316</c:v>
                </c:pt>
                <c:pt idx="82">
                  <c:v>0.316</c:v>
                </c:pt>
                <c:pt idx="83">
                  <c:v>0.315</c:v>
                </c:pt>
                <c:pt idx="84">
                  <c:v>0.315</c:v>
                </c:pt>
                <c:pt idx="85">
                  <c:v>0.314</c:v>
                </c:pt>
                <c:pt idx="86">
                  <c:v>0.314</c:v>
                </c:pt>
                <c:pt idx="87">
                  <c:v>0.313</c:v>
                </c:pt>
                <c:pt idx="88">
                  <c:v>0.312</c:v>
                </c:pt>
                <c:pt idx="89">
                  <c:v>0.312</c:v>
                </c:pt>
                <c:pt idx="90">
                  <c:v>0.312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A7-45ED-9864-265CA0119E8C}"/>
            </c:ext>
          </c:extLst>
        </c:ser>
        <c:ser>
          <c:idx val="4"/>
          <c:order val="4"/>
          <c:tx>
            <c:v>LE Reinf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Blade_Layout!$B$2:$B$94</c:f>
              <c:numCache>
                <c:formatCode>0.000</c:formatCode>
                <c:ptCount val="93"/>
                <c:pt idx="0">
                  <c:v>1.2</c:v>
                </c:pt>
                <c:pt idx="1">
                  <c:v>1.9592399999999999</c:v>
                </c:pt>
                <c:pt idx="2">
                  <c:v>2.7198479999999998</c:v>
                </c:pt>
                <c:pt idx="3">
                  <c:v>3.4777199999999997</c:v>
                </c:pt>
                <c:pt idx="4">
                  <c:v>4.2396959999999995</c:v>
                </c:pt>
                <c:pt idx="5">
                  <c:v>5.000303999999999</c:v>
                </c:pt>
                <c:pt idx="6">
                  <c:v>5.7602279999999988</c:v>
                </c:pt>
                <c:pt idx="7">
                  <c:v>6.5201519999999986</c:v>
                </c:pt>
                <c:pt idx="8">
                  <c:v>7.2800759999999993</c:v>
                </c:pt>
                <c:pt idx="9">
                  <c:v>8.0399999999999991</c:v>
                </c:pt>
                <c:pt idx="10">
                  <c:v>8.799923999999999</c:v>
                </c:pt>
                <c:pt idx="11">
                  <c:v>9.5598479999999988</c:v>
                </c:pt>
                <c:pt idx="12">
                  <c:v>10.319771999999999</c:v>
                </c:pt>
                <c:pt idx="13">
                  <c:v>11.079695999999997</c:v>
                </c:pt>
                <c:pt idx="14">
                  <c:v>11.840303999999998</c:v>
                </c:pt>
                <c:pt idx="15">
                  <c:v>12.600227999999996</c:v>
                </c:pt>
                <c:pt idx="16">
                  <c:v>13.360151999999998</c:v>
                </c:pt>
                <c:pt idx="17">
                  <c:v>14.120075999999997</c:v>
                </c:pt>
                <c:pt idx="18">
                  <c:v>14.537999999999998</c:v>
                </c:pt>
                <c:pt idx="19">
                  <c:v>14.879999999999999</c:v>
                </c:pt>
                <c:pt idx="20">
                  <c:v>15.639923999999997</c:v>
                </c:pt>
                <c:pt idx="21">
                  <c:v>16.399847999999999</c:v>
                </c:pt>
                <c:pt idx="22">
                  <c:v>17.159772</c:v>
                </c:pt>
                <c:pt idx="23">
                  <c:v>17.919695999999998</c:v>
                </c:pt>
                <c:pt idx="24">
                  <c:v>18.680303999999996</c:v>
                </c:pt>
                <c:pt idx="25">
                  <c:v>19.440227999999998</c:v>
                </c:pt>
                <c:pt idx="26">
                  <c:v>20.200151999999996</c:v>
                </c:pt>
                <c:pt idx="27">
                  <c:v>20.960075999999994</c:v>
                </c:pt>
                <c:pt idx="28">
                  <c:v>21.719999999999995</c:v>
                </c:pt>
                <c:pt idx="29">
                  <c:v>22.479923999999997</c:v>
                </c:pt>
                <c:pt idx="30">
                  <c:v>23.239847999999999</c:v>
                </c:pt>
                <c:pt idx="31">
                  <c:v>23.999772</c:v>
                </c:pt>
                <c:pt idx="32">
                  <c:v>24.759695999999998</c:v>
                </c:pt>
                <c:pt idx="33">
                  <c:v>25.520303999999996</c:v>
                </c:pt>
                <c:pt idx="34">
                  <c:v>26.280228000000001</c:v>
                </c:pt>
                <c:pt idx="35">
                  <c:v>27.040151999999996</c:v>
                </c:pt>
                <c:pt idx="36">
                  <c:v>27.800075999999997</c:v>
                </c:pt>
                <c:pt idx="37">
                  <c:v>28.56</c:v>
                </c:pt>
                <c:pt idx="38">
                  <c:v>29.319923999999844</c:v>
                </c:pt>
                <c:pt idx="39">
                  <c:v>30.079847999999995</c:v>
                </c:pt>
                <c:pt idx="40">
                  <c:v>30.839771999999844</c:v>
                </c:pt>
                <c:pt idx="41">
                  <c:v>31.599695999999994</c:v>
                </c:pt>
                <c:pt idx="42">
                  <c:v>32.360303999999992</c:v>
                </c:pt>
                <c:pt idx="43">
                  <c:v>33.120227999999841</c:v>
                </c:pt>
                <c:pt idx="44">
                  <c:v>33.880151999999995</c:v>
                </c:pt>
                <c:pt idx="45">
                  <c:v>34.640075999999844</c:v>
                </c:pt>
                <c:pt idx="46">
                  <c:v>35.4</c:v>
                </c:pt>
                <c:pt idx="47">
                  <c:v>36.15992399999984</c:v>
                </c:pt>
                <c:pt idx="48">
                  <c:v>36.919848000000002</c:v>
                </c:pt>
                <c:pt idx="49">
                  <c:v>37.679771999999844</c:v>
                </c:pt>
                <c:pt idx="50">
                  <c:v>38.439695999999998</c:v>
                </c:pt>
                <c:pt idx="51">
                  <c:v>39.200303999999996</c:v>
                </c:pt>
                <c:pt idx="52">
                  <c:v>39.960228000000001</c:v>
                </c:pt>
                <c:pt idx="53">
                  <c:v>40.720151999999992</c:v>
                </c:pt>
                <c:pt idx="54">
                  <c:v>41.480075999999997</c:v>
                </c:pt>
                <c:pt idx="55">
                  <c:v>42.239999999999995</c:v>
                </c:pt>
                <c:pt idx="56">
                  <c:v>42.999923999999993</c:v>
                </c:pt>
                <c:pt idx="57">
                  <c:v>43.759847999999998</c:v>
                </c:pt>
                <c:pt idx="58">
                  <c:v>44.51977199999984</c:v>
                </c:pt>
                <c:pt idx="59">
                  <c:v>45.279696000000001</c:v>
                </c:pt>
                <c:pt idx="60">
                  <c:v>46.040303999999999</c:v>
                </c:pt>
                <c:pt idx="61">
                  <c:v>46.800227999999841</c:v>
                </c:pt>
                <c:pt idx="62">
                  <c:v>47.560152000000002</c:v>
                </c:pt>
                <c:pt idx="63">
                  <c:v>48.320076000000007</c:v>
                </c:pt>
                <c:pt idx="64">
                  <c:v>49.079999999999849</c:v>
                </c:pt>
                <c:pt idx="65">
                  <c:v>49.839923999999996</c:v>
                </c:pt>
                <c:pt idx="66">
                  <c:v>50.599847999999845</c:v>
                </c:pt>
                <c:pt idx="67">
                  <c:v>51.359772</c:v>
                </c:pt>
                <c:pt idx="68">
                  <c:v>52.119695999999998</c:v>
                </c:pt>
                <c:pt idx="69">
                  <c:v>52.880303999999995</c:v>
                </c:pt>
                <c:pt idx="70">
                  <c:v>53.640227999999844</c:v>
                </c:pt>
                <c:pt idx="71">
                  <c:v>54.400151999999999</c:v>
                </c:pt>
                <c:pt idx="72">
                  <c:v>55.160076000000004</c:v>
                </c:pt>
                <c:pt idx="73">
                  <c:v>55.92</c:v>
                </c:pt>
                <c:pt idx="74">
                  <c:v>56.679923999999843</c:v>
                </c:pt>
                <c:pt idx="75">
                  <c:v>57.439847999999841</c:v>
                </c:pt>
                <c:pt idx="76">
                  <c:v>58.199771999999996</c:v>
                </c:pt>
                <c:pt idx="77">
                  <c:v>58.959695999999994</c:v>
                </c:pt>
                <c:pt idx="78">
                  <c:v>59.720303999999992</c:v>
                </c:pt>
                <c:pt idx="79">
                  <c:v>60.48022799999999</c:v>
                </c:pt>
                <c:pt idx="80">
                  <c:v>61.240152000000002</c:v>
                </c:pt>
                <c:pt idx="81">
                  <c:v>62.000076</c:v>
                </c:pt>
                <c:pt idx="82">
                  <c:v>62.76</c:v>
                </c:pt>
                <c:pt idx="83">
                  <c:v>63.51992399999984</c:v>
                </c:pt>
                <c:pt idx="84">
                  <c:v>64.279847999999987</c:v>
                </c:pt>
                <c:pt idx="85">
                  <c:v>65.039771999999985</c:v>
                </c:pt>
                <c:pt idx="86">
                  <c:v>65.799695999999997</c:v>
                </c:pt>
                <c:pt idx="87">
                  <c:v>66.560303999999988</c:v>
                </c:pt>
                <c:pt idx="88">
                  <c:v>67.320227999999844</c:v>
                </c:pt>
                <c:pt idx="89">
                  <c:v>67.547999999999845</c:v>
                </c:pt>
                <c:pt idx="90">
                  <c:v>68.080151999999828</c:v>
                </c:pt>
                <c:pt idx="91">
                  <c:v>68.840075999999996</c:v>
                </c:pt>
                <c:pt idx="92">
                  <c:v>69.599999999999994</c:v>
                </c:pt>
              </c:numCache>
            </c:numRef>
          </c:xVal>
          <c:yVal>
            <c:numRef>
              <c:f>Blade_Layout!$J$2:$J$94</c:f>
              <c:numCache>
                <c:formatCode>0.000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-0.92284472764855319</c:v>
                </c:pt>
                <c:pt idx="19">
                  <c:v>-0.92224320000000004</c:v>
                </c:pt>
                <c:pt idx="20">
                  <c:v>-0.92113920000000005</c:v>
                </c:pt>
                <c:pt idx="21">
                  <c:v>-0.91678320000000002</c:v>
                </c:pt>
                <c:pt idx="22">
                  <c:v>-0.90960960000000002</c:v>
                </c:pt>
                <c:pt idx="23">
                  <c:v>-0.90005279999999999</c:v>
                </c:pt>
                <c:pt idx="24">
                  <c:v>-0.88854480000000002</c:v>
                </c:pt>
                <c:pt idx="25">
                  <c:v>-0.87551999999999996</c:v>
                </c:pt>
                <c:pt idx="26">
                  <c:v>-0.86141279999999998</c:v>
                </c:pt>
                <c:pt idx="27">
                  <c:v>-0.84665279999999998</c:v>
                </c:pt>
                <c:pt idx="28">
                  <c:v>-0.8316072000000001</c:v>
                </c:pt>
                <c:pt idx="29">
                  <c:v>-0.81637919999999997</c:v>
                </c:pt>
                <c:pt idx="30">
                  <c:v>-0.8010024</c:v>
                </c:pt>
                <c:pt idx="31">
                  <c:v>-0.78550799999999987</c:v>
                </c:pt>
                <c:pt idx="32">
                  <c:v>-0.76993199999999995</c:v>
                </c:pt>
                <c:pt idx="33">
                  <c:v>-0.75430559999999991</c:v>
                </c:pt>
                <c:pt idx="34">
                  <c:v>-0.73866480000000001</c:v>
                </c:pt>
                <c:pt idx="35">
                  <c:v>-0.7230432</c:v>
                </c:pt>
                <c:pt idx="36">
                  <c:v>-0.70747680000000002</c:v>
                </c:pt>
                <c:pt idx="37">
                  <c:v>-0.6919943999999999</c:v>
                </c:pt>
                <c:pt idx="38">
                  <c:v>-0.67663440000000008</c:v>
                </c:pt>
                <c:pt idx="39">
                  <c:v>-0.66142559999999995</c:v>
                </c:pt>
                <c:pt idx="40">
                  <c:v>-0.64640879999999989</c:v>
                </c:pt>
                <c:pt idx="41">
                  <c:v>-0.63161279999999997</c:v>
                </c:pt>
                <c:pt idx="42">
                  <c:v>-0.61707120000000004</c:v>
                </c:pt>
                <c:pt idx="43">
                  <c:v>-0.60282000000000002</c:v>
                </c:pt>
                <c:pt idx="44">
                  <c:v>-0.58889279999999999</c:v>
                </c:pt>
                <c:pt idx="45">
                  <c:v>-0.57532320000000003</c:v>
                </c:pt>
                <c:pt idx="46">
                  <c:v>-0.5621448</c:v>
                </c:pt>
                <c:pt idx="47">
                  <c:v>-0.54939119999999997</c:v>
                </c:pt>
                <c:pt idx="48">
                  <c:v>-0.53709599999999991</c:v>
                </c:pt>
                <c:pt idx="49">
                  <c:v>-0.5252928</c:v>
                </c:pt>
                <c:pt idx="50">
                  <c:v>-0.51401759999999996</c:v>
                </c:pt>
                <c:pt idx="51">
                  <c:v>-0.50330160000000002</c:v>
                </c:pt>
                <c:pt idx="52">
                  <c:v>-0.49318079999999997</c:v>
                </c:pt>
                <c:pt idx="53">
                  <c:v>-0.48368639999999996</c:v>
                </c:pt>
                <c:pt idx="54">
                  <c:v>-0.47485440000000001</c:v>
                </c:pt>
                <c:pt idx="55">
                  <c:v>-0.46671840000000003</c:v>
                </c:pt>
                <c:pt idx="56">
                  <c:v>-0.45930000000000004</c:v>
                </c:pt>
                <c:pt idx="57">
                  <c:v>-0.4525728</c:v>
                </c:pt>
                <c:pt idx="58">
                  <c:v>-0.44649359999999999</c:v>
                </c:pt>
                <c:pt idx="59">
                  <c:v>-0.4410288</c:v>
                </c:pt>
                <c:pt idx="60">
                  <c:v>-0.43613519999999995</c:v>
                </c:pt>
                <c:pt idx="61">
                  <c:v>-0.43177440000000006</c:v>
                </c:pt>
                <c:pt idx="62">
                  <c:v>-0.42791040000000002</c:v>
                </c:pt>
                <c:pt idx="63">
                  <c:v>-0.42450000000000004</c:v>
                </c:pt>
                <c:pt idx="64">
                  <c:v>-0.42150239999999994</c:v>
                </c:pt>
                <c:pt idx="65">
                  <c:v>-0.41888400000000003</c:v>
                </c:pt>
                <c:pt idx="66">
                  <c:v>-0.41660399999999997</c:v>
                </c:pt>
                <c:pt idx="67">
                  <c:v>-0.41461919999999997</c:v>
                </c:pt>
                <c:pt idx="68">
                  <c:v>-0.4126772179477487</c:v>
                </c:pt>
                <c:pt idx="69">
                  <c:v>-0.410539282128</c:v>
                </c:pt>
                <c:pt idx="70">
                  <c:v>-0.40818479931449869</c:v>
                </c:pt>
                <c:pt idx="71">
                  <c:v>-0.40560187849649876</c:v>
                </c:pt>
                <c:pt idx="72">
                  <c:v>-0.40276851250125001</c:v>
                </c:pt>
                <c:pt idx="73">
                  <c:v>-0.39966733516499997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A7-45ED-9864-265CA0119E8C}"/>
            </c:ext>
          </c:extLst>
        </c:ser>
        <c:ser>
          <c:idx val="5"/>
          <c:order val="5"/>
          <c:tx>
            <c:v>TE Reinf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Blade_Layout!$B$2:$B$94</c:f>
              <c:numCache>
                <c:formatCode>0.000</c:formatCode>
                <c:ptCount val="93"/>
                <c:pt idx="0">
                  <c:v>1.2</c:v>
                </c:pt>
                <c:pt idx="1">
                  <c:v>1.9592399999999999</c:v>
                </c:pt>
                <c:pt idx="2">
                  <c:v>2.7198479999999998</c:v>
                </c:pt>
                <c:pt idx="3">
                  <c:v>3.4777199999999997</c:v>
                </c:pt>
                <c:pt idx="4">
                  <c:v>4.2396959999999995</c:v>
                </c:pt>
                <c:pt idx="5">
                  <c:v>5.000303999999999</c:v>
                </c:pt>
                <c:pt idx="6">
                  <c:v>5.7602279999999988</c:v>
                </c:pt>
                <c:pt idx="7">
                  <c:v>6.5201519999999986</c:v>
                </c:pt>
                <c:pt idx="8">
                  <c:v>7.2800759999999993</c:v>
                </c:pt>
                <c:pt idx="9">
                  <c:v>8.0399999999999991</c:v>
                </c:pt>
                <c:pt idx="10">
                  <c:v>8.799923999999999</c:v>
                </c:pt>
                <c:pt idx="11">
                  <c:v>9.5598479999999988</c:v>
                </c:pt>
                <c:pt idx="12">
                  <c:v>10.319771999999999</c:v>
                </c:pt>
                <c:pt idx="13">
                  <c:v>11.079695999999997</c:v>
                </c:pt>
                <c:pt idx="14">
                  <c:v>11.840303999999998</c:v>
                </c:pt>
                <c:pt idx="15">
                  <c:v>12.600227999999996</c:v>
                </c:pt>
                <c:pt idx="16">
                  <c:v>13.360151999999998</c:v>
                </c:pt>
                <c:pt idx="17">
                  <c:v>14.120075999999997</c:v>
                </c:pt>
                <c:pt idx="18">
                  <c:v>14.537999999999998</c:v>
                </c:pt>
                <c:pt idx="19">
                  <c:v>14.879999999999999</c:v>
                </c:pt>
                <c:pt idx="20">
                  <c:v>15.639923999999997</c:v>
                </c:pt>
                <c:pt idx="21">
                  <c:v>16.399847999999999</c:v>
                </c:pt>
                <c:pt idx="22">
                  <c:v>17.159772</c:v>
                </c:pt>
                <c:pt idx="23">
                  <c:v>17.919695999999998</c:v>
                </c:pt>
                <c:pt idx="24">
                  <c:v>18.680303999999996</c:v>
                </c:pt>
                <c:pt idx="25">
                  <c:v>19.440227999999998</c:v>
                </c:pt>
                <c:pt idx="26">
                  <c:v>20.200151999999996</c:v>
                </c:pt>
                <c:pt idx="27">
                  <c:v>20.960075999999994</c:v>
                </c:pt>
                <c:pt idx="28">
                  <c:v>21.719999999999995</c:v>
                </c:pt>
                <c:pt idx="29">
                  <c:v>22.479923999999997</c:v>
                </c:pt>
                <c:pt idx="30">
                  <c:v>23.239847999999999</c:v>
                </c:pt>
                <c:pt idx="31">
                  <c:v>23.999772</c:v>
                </c:pt>
                <c:pt idx="32">
                  <c:v>24.759695999999998</c:v>
                </c:pt>
                <c:pt idx="33">
                  <c:v>25.520303999999996</c:v>
                </c:pt>
                <c:pt idx="34">
                  <c:v>26.280228000000001</c:v>
                </c:pt>
                <c:pt idx="35">
                  <c:v>27.040151999999996</c:v>
                </c:pt>
                <c:pt idx="36">
                  <c:v>27.800075999999997</c:v>
                </c:pt>
                <c:pt idx="37">
                  <c:v>28.56</c:v>
                </c:pt>
                <c:pt idx="38">
                  <c:v>29.319923999999844</c:v>
                </c:pt>
                <c:pt idx="39">
                  <c:v>30.079847999999995</c:v>
                </c:pt>
                <c:pt idx="40">
                  <c:v>30.839771999999844</c:v>
                </c:pt>
                <c:pt idx="41">
                  <c:v>31.599695999999994</c:v>
                </c:pt>
                <c:pt idx="42">
                  <c:v>32.360303999999992</c:v>
                </c:pt>
                <c:pt idx="43">
                  <c:v>33.120227999999841</c:v>
                </c:pt>
                <c:pt idx="44">
                  <c:v>33.880151999999995</c:v>
                </c:pt>
                <c:pt idx="45">
                  <c:v>34.640075999999844</c:v>
                </c:pt>
                <c:pt idx="46">
                  <c:v>35.4</c:v>
                </c:pt>
                <c:pt idx="47">
                  <c:v>36.15992399999984</c:v>
                </c:pt>
                <c:pt idx="48">
                  <c:v>36.919848000000002</c:v>
                </c:pt>
                <c:pt idx="49">
                  <c:v>37.679771999999844</c:v>
                </c:pt>
                <c:pt idx="50">
                  <c:v>38.439695999999998</c:v>
                </c:pt>
                <c:pt idx="51">
                  <c:v>39.200303999999996</c:v>
                </c:pt>
                <c:pt idx="52">
                  <c:v>39.960228000000001</c:v>
                </c:pt>
                <c:pt idx="53">
                  <c:v>40.720151999999992</c:v>
                </c:pt>
                <c:pt idx="54">
                  <c:v>41.480075999999997</c:v>
                </c:pt>
                <c:pt idx="55">
                  <c:v>42.239999999999995</c:v>
                </c:pt>
                <c:pt idx="56">
                  <c:v>42.999923999999993</c:v>
                </c:pt>
                <c:pt idx="57">
                  <c:v>43.759847999999998</c:v>
                </c:pt>
                <c:pt idx="58">
                  <c:v>44.51977199999984</c:v>
                </c:pt>
                <c:pt idx="59">
                  <c:v>45.279696000000001</c:v>
                </c:pt>
                <c:pt idx="60">
                  <c:v>46.040303999999999</c:v>
                </c:pt>
                <c:pt idx="61">
                  <c:v>46.800227999999841</c:v>
                </c:pt>
                <c:pt idx="62">
                  <c:v>47.560152000000002</c:v>
                </c:pt>
                <c:pt idx="63">
                  <c:v>48.320076000000007</c:v>
                </c:pt>
                <c:pt idx="64">
                  <c:v>49.079999999999849</c:v>
                </c:pt>
                <c:pt idx="65">
                  <c:v>49.839923999999996</c:v>
                </c:pt>
                <c:pt idx="66">
                  <c:v>50.599847999999845</c:v>
                </c:pt>
                <c:pt idx="67">
                  <c:v>51.359772</c:v>
                </c:pt>
                <c:pt idx="68">
                  <c:v>52.119695999999998</c:v>
                </c:pt>
                <c:pt idx="69">
                  <c:v>52.880303999999995</c:v>
                </c:pt>
                <c:pt idx="70">
                  <c:v>53.640227999999844</c:v>
                </c:pt>
                <c:pt idx="71">
                  <c:v>54.400151999999999</c:v>
                </c:pt>
                <c:pt idx="72">
                  <c:v>55.160076000000004</c:v>
                </c:pt>
                <c:pt idx="73">
                  <c:v>55.92</c:v>
                </c:pt>
                <c:pt idx="74">
                  <c:v>56.679923999999843</c:v>
                </c:pt>
                <c:pt idx="75">
                  <c:v>57.439847999999841</c:v>
                </c:pt>
                <c:pt idx="76">
                  <c:v>58.199771999999996</c:v>
                </c:pt>
                <c:pt idx="77">
                  <c:v>58.959695999999994</c:v>
                </c:pt>
                <c:pt idx="78">
                  <c:v>59.720303999999992</c:v>
                </c:pt>
                <c:pt idx="79">
                  <c:v>60.48022799999999</c:v>
                </c:pt>
                <c:pt idx="80">
                  <c:v>61.240152000000002</c:v>
                </c:pt>
                <c:pt idx="81">
                  <c:v>62.000076</c:v>
                </c:pt>
                <c:pt idx="82">
                  <c:v>62.76</c:v>
                </c:pt>
                <c:pt idx="83">
                  <c:v>63.51992399999984</c:v>
                </c:pt>
                <c:pt idx="84">
                  <c:v>64.279847999999987</c:v>
                </c:pt>
                <c:pt idx="85">
                  <c:v>65.039771999999985</c:v>
                </c:pt>
                <c:pt idx="86">
                  <c:v>65.799695999999997</c:v>
                </c:pt>
                <c:pt idx="87">
                  <c:v>66.560303999999988</c:v>
                </c:pt>
                <c:pt idx="88">
                  <c:v>67.320227999999844</c:v>
                </c:pt>
                <c:pt idx="89">
                  <c:v>67.547999999999845</c:v>
                </c:pt>
                <c:pt idx="90">
                  <c:v>68.080151999999828</c:v>
                </c:pt>
                <c:pt idx="91">
                  <c:v>68.840075999999996</c:v>
                </c:pt>
                <c:pt idx="92">
                  <c:v>69.599999999999994</c:v>
                </c:pt>
              </c:numCache>
            </c:numRef>
          </c:xVal>
          <c:yVal>
            <c:numRef>
              <c:f>Blade_Layout!$K$2:$K$94</c:f>
              <c:numCache>
                <c:formatCode>0.000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2.2179728955364215</c:v>
                </c:pt>
                <c:pt idx="19">
                  <c:v>2.2210690400000002</c:v>
                </c:pt>
                <c:pt idx="20">
                  <c:v>2.2184102399999999</c:v>
                </c:pt>
                <c:pt idx="21">
                  <c:v>2.2079195399999998</c:v>
                </c:pt>
                <c:pt idx="22">
                  <c:v>2.1906431199999998</c:v>
                </c:pt>
                <c:pt idx="23">
                  <c:v>2.1676271599999999</c:v>
                </c:pt>
                <c:pt idx="24">
                  <c:v>2.1399120599999999</c:v>
                </c:pt>
                <c:pt idx="25">
                  <c:v>2.1085440000000002</c:v>
                </c:pt>
                <c:pt idx="26">
                  <c:v>2.0745691600000002</c:v>
                </c:pt>
                <c:pt idx="27">
                  <c:v>2.03902216</c:v>
                </c:pt>
                <c:pt idx="28">
                  <c:v>2.0027873399999998</c:v>
                </c:pt>
                <c:pt idx="29">
                  <c:v>1.9661132400000001</c:v>
                </c:pt>
                <c:pt idx="30">
                  <c:v>1.9290807800000003</c:v>
                </c:pt>
                <c:pt idx="31">
                  <c:v>1.8917651</c:v>
                </c:pt>
                <c:pt idx="32">
                  <c:v>1.8542529000000001</c:v>
                </c:pt>
                <c:pt idx="33">
                  <c:v>1.8166193199999998</c:v>
                </c:pt>
                <c:pt idx="34">
                  <c:v>1.7789510599999998</c:v>
                </c:pt>
                <c:pt idx="35">
                  <c:v>1.7413290400000001</c:v>
                </c:pt>
                <c:pt idx="36">
                  <c:v>1.70383996</c:v>
                </c:pt>
                <c:pt idx="37">
                  <c:v>1.6665531799999997</c:v>
                </c:pt>
                <c:pt idx="38">
                  <c:v>1.6295611800000003</c:v>
                </c:pt>
                <c:pt idx="39">
                  <c:v>1.59293332</c:v>
                </c:pt>
                <c:pt idx="40">
                  <c:v>1.5567678599999999</c:v>
                </c:pt>
                <c:pt idx="41">
                  <c:v>1.5211341600000001</c:v>
                </c:pt>
                <c:pt idx="42">
                  <c:v>1.4861131399999998</c:v>
                </c:pt>
                <c:pt idx="43">
                  <c:v>1.4517915000000001</c:v>
                </c:pt>
                <c:pt idx="44">
                  <c:v>1.4182501599999999</c:v>
                </c:pt>
                <c:pt idx="45">
                  <c:v>1.3855700399999999</c:v>
                </c:pt>
                <c:pt idx="46">
                  <c:v>1.35383206</c:v>
                </c:pt>
                <c:pt idx="47">
                  <c:v>1.3231171399999999</c:v>
                </c:pt>
                <c:pt idx="48">
                  <c:v>1.2935061999999999</c:v>
                </c:pt>
                <c:pt idx="49">
                  <c:v>1.2650801600000001</c:v>
                </c:pt>
                <c:pt idx="50">
                  <c:v>1.2379257199999998</c:v>
                </c:pt>
                <c:pt idx="51">
                  <c:v>1.2121180200000001</c:v>
                </c:pt>
                <c:pt idx="52">
                  <c:v>1.18774376</c:v>
                </c:pt>
                <c:pt idx="53">
                  <c:v>1.16487808</c:v>
                </c:pt>
                <c:pt idx="54">
                  <c:v>1.1436076800000001</c:v>
                </c:pt>
                <c:pt idx="55">
                  <c:v>1.1240134799999999</c:v>
                </c:pt>
                <c:pt idx="56">
                  <c:v>1.1061475000000001</c:v>
                </c:pt>
                <c:pt idx="57">
                  <c:v>1.08994616</c:v>
                </c:pt>
                <c:pt idx="58">
                  <c:v>1.0753054200000001</c:v>
                </c:pt>
                <c:pt idx="59">
                  <c:v>1.06214436</c:v>
                </c:pt>
                <c:pt idx="60">
                  <c:v>1.0503589399999997</c:v>
                </c:pt>
                <c:pt idx="61">
                  <c:v>1.03985668</c:v>
                </c:pt>
                <c:pt idx="62">
                  <c:v>1.0305508800000001</c:v>
                </c:pt>
                <c:pt idx="63">
                  <c:v>1.0223374999999999</c:v>
                </c:pt>
                <c:pt idx="64">
                  <c:v>1.01511828</c:v>
                </c:pt>
                <c:pt idx="65">
                  <c:v>1.0088122999999998</c:v>
                </c:pt>
                <c:pt idx="66">
                  <c:v>1.0033212999999999</c:v>
                </c:pt>
                <c:pt idx="67">
                  <c:v>0.99854123999999989</c:v>
                </c:pt>
                <c:pt idx="68">
                  <c:v>0.99463065299255138</c:v>
                </c:pt>
                <c:pt idx="69">
                  <c:v>0.99172414692160005</c:v>
                </c:pt>
                <c:pt idx="70">
                  <c:v>0.98969206077690153</c:v>
                </c:pt>
                <c:pt idx="71">
                  <c:v>0.98842887103730126</c:v>
                </c:pt>
                <c:pt idx="72">
                  <c:v>0.98780651916525009</c:v>
                </c:pt>
                <c:pt idx="73">
                  <c:v>0.98770868681299995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2A7-45ED-9864-265CA0119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976256"/>
        <c:axId val="366975696"/>
      </c:scatterChart>
      <c:valAx>
        <c:axId val="366976256"/>
        <c:scaling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Radial position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975696"/>
        <c:crosses val="autoZero"/>
        <c:crossBetween val="midCat"/>
      </c:valAx>
      <c:valAx>
        <c:axId val="36697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97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Airfoils!$E$1</c:f>
              <c:strCache>
                <c:ptCount val="1"/>
                <c:pt idx="0">
                  <c:v>Cylinder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Airfoils!$E$2:$E$201</c:f>
              <c:numCache>
                <c:formatCode>General</c:formatCode>
                <c:ptCount val="200"/>
                <c:pt idx="0">
                  <c:v>1</c:v>
                </c:pt>
                <c:pt idx="1">
                  <c:v>0.99974799999999997</c:v>
                </c:pt>
                <c:pt idx="2">
                  <c:v>0.99899300000000002</c:v>
                </c:pt>
                <c:pt idx="3">
                  <c:v>0.99773599999999996</c:v>
                </c:pt>
                <c:pt idx="4">
                  <c:v>0.995977</c:v>
                </c:pt>
                <c:pt idx="5">
                  <c:v>0.99371900000000002</c:v>
                </c:pt>
                <c:pt idx="6">
                  <c:v>0.99096399999999996</c:v>
                </c:pt>
                <c:pt idx="7">
                  <c:v>0.98771500000000001</c:v>
                </c:pt>
                <c:pt idx="8">
                  <c:v>0.98397400000000002</c:v>
                </c:pt>
                <c:pt idx="9">
                  <c:v>0.97974600000000001</c:v>
                </c:pt>
                <c:pt idx="10">
                  <c:v>0.97503600000000001</c:v>
                </c:pt>
                <c:pt idx="11">
                  <c:v>0.96984599999999999</c:v>
                </c:pt>
                <c:pt idx="12">
                  <c:v>0.96418400000000004</c:v>
                </c:pt>
                <c:pt idx="13">
                  <c:v>0.95805399999999996</c:v>
                </c:pt>
                <c:pt idx="14">
                  <c:v>0.95146299999999995</c:v>
                </c:pt>
                <c:pt idx="15">
                  <c:v>0.94441799999999998</c:v>
                </c:pt>
                <c:pt idx="16">
                  <c:v>0.93692500000000001</c:v>
                </c:pt>
                <c:pt idx="17">
                  <c:v>0.92899200000000004</c:v>
                </c:pt>
                <c:pt idx="18">
                  <c:v>0.92062699999999997</c:v>
                </c:pt>
                <c:pt idx="19">
                  <c:v>0.91183800000000004</c:v>
                </c:pt>
                <c:pt idx="20">
                  <c:v>0.90263499999999997</c:v>
                </c:pt>
                <c:pt idx="21">
                  <c:v>0.89302700000000002</c:v>
                </c:pt>
                <c:pt idx="22">
                  <c:v>0.88302199999999997</c:v>
                </c:pt>
                <c:pt idx="23">
                  <c:v>0.87263199999999996</c:v>
                </c:pt>
                <c:pt idx="24">
                  <c:v>0.86186700000000005</c:v>
                </c:pt>
                <c:pt idx="25">
                  <c:v>0.85073699999999997</c:v>
                </c:pt>
                <c:pt idx="26">
                  <c:v>0.83925499999999997</c:v>
                </c:pt>
                <c:pt idx="27">
                  <c:v>0.82743</c:v>
                </c:pt>
                <c:pt idx="28">
                  <c:v>0.815276</c:v>
                </c:pt>
                <c:pt idx="29">
                  <c:v>0.80280499999999999</c:v>
                </c:pt>
                <c:pt idx="30">
                  <c:v>0.79002799999999995</c:v>
                </c:pt>
                <c:pt idx="31">
                  <c:v>0.77695999999999998</c:v>
                </c:pt>
                <c:pt idx="32">
                  <c:v>0.76361299999999999</c:v>
                </c:pt>
                <c:pt idx="33">
                  <c:v>0.75</c:v>
                </c:pt>
                <c:pt idx="34">
                  <c:v>0.73613600000000001</c:v>
                </c:pt>
                <c:pt idx="35">
                  <c:v>0.72203300000000004</c:v>
                </c:pt>
                <c:pt idx="36">
                  <c:v>0.707708</c:v>
                </c:pt>
                <c:pt idx="37">
                  <c:v>0.69317300000000004</c:v>
                </c:pt>
                <c:pt idx="38">
                  <c:v>0.67844300000000002</c:v>
                </c:pt>
                <c:pt idx="39">
                  <c:v>0.66353399999999996</c:v>
                </c:pt>
                <c:pt idx="40">
                  <c:v>0.64846000000000004</c:v>
                </c:pt>
                <c:pt idx="41">
                  <c:v>0.63323700000000005</c:v>
                </c:pt>
                <c:pt idx="42">
                  <c:v>0.61787899999999996</c:v>
                </c:pt>
                <c:pt idx="43">
                  <c:v>0.60240300000000002</c:v>
                </c:pt>
                <c:pt idx="44">
                  <c:v>0.58682400000000001</c:v>
                </c:pt>
                <c:pt idx="45">
                  <c:v>0.57115700000000003</c:v>
                </c:pt>
                <c:pt idx="46">
                  <c:v>0.555419</c:v>
                </c:pt>
                <c:pt idx="47">
                  <c:v>0.53962500000000002</c:v>
                </c:pt>
                <c:pt idx="48">
                  <c:v>0.52379100000000001</c:v>
                </c:pt>
                <c:pt idx="49">
                  <c:v>0.50793299999999997</c:v>
                </c:pt>
                <c:pt idx="50">
                  <c:v>0.49206699999999998</c:v>
                </c:pt>
                <c:pt idx="51">
                  <c:v>0.47620899999999999</c:v>
                </c:pt>
                <c:pt idx="52">
                  <c:v>0.46037499999999998</c:v>
                </c:pt>
                <c:pt idx="53">
                  <c:v>0.444581</c:v>
                </c:pt>
                <c:pt idx="54">
                  <c:v>0.42884299999999997</c:v>
                </c:pt>
                <c:pt idx="55">
                  <c:v>0.41317599999999999</c:v>
                </c:pt>
                <c:pt idx="56">
                  <c:v>0.39759699999999998</c:v>
                </c:pt>
                <c:pt idx="57">
                  <c:v>0.38212099999999999</c:v>
                </c:pt>
                <c:pt idx="58">
                  <c:v>0.36676300000000001</c:v>
                </c:pt>
                <c:pt idx="59">
                  <c:v>0.35154000000000002</c:v>
                </c:pt>
                <c:pt idx="60">
                  <c:v>0.33646599999999999</c:v>
                </c:pt>
                <c:pt idx="61">
                  <c:v>0.32155699999999998</c:v>
                </c:pt>
                <c:pt idx="62">
                  <c:v>0.30682700000000002</c:v>
                </c:pt>
                <c:pt idx="63">
                  <c:v>0.292292</c:v>
                </c:pt>
                <c:pt idx="64">
                  <c:v>0.27796700000000002</c:v>
                </c:pt>
                <c:pt idx="65">
                  <c:v>0.26386399999999999</c:v>
                </c:pt>
                <c:pt idx="66">
                  <c:v>0.25</c:v>
                </c:pt>
                <c:pt idx="67">
                  <c:v>0.23638700000000001</c:v>
                </c:pt>
                <c:pt idx="68">
                  <c:v>0.22303999999999999</c:v>
                </c:pt>
                <c:pt idx="69">
                  <c:v>0.20997199999999999</c:v>
                </c:pt>
                <c:pt idx="70">
                  <c:v>0.19719500000000001</c:v>
                </c:pt>
                <c:pt idx="71">
                  <c:v>0.184724</c:v>
                </c:pt>
                <c:pt idx="72">
                  <c:v>0.17257</c:v>
                </c:pt>
                <c:pt idx="73">
                  <c:v>0.160745</c:v>
                </c:pt>
                <c:pt idx="74">
                  <c:v>0.14926300000000001</c:v>
                </c:pt>
                <c:pt idx="75">
                  <c:v>0.13813300000000001</c:v>
                </c:pt>
                <c:pt idx="76">
                  <c:v>0.12736800000000001</c:v>
                </c:pt>
                <c:pt idx="77">
                  <c:v>0.116978</c:v>
                </c:pt>
                <c:pt idx="78">
                  <c:v>0.106973</c:v>
                </c:pt>
                <c:pt idx="79">
                  <c:v>9.7364999999999993E-2</c:v>
                </c:pt>
                <c:pt idx="80">
                  <c:v>8.8162000000000004E-2</c:v>
                </c:pt>
                <c:pt idx="81">
                  <c:v>7.9372999999999999E-2</c:v>
                </c:pt>
                <c:pt idx="82">
                  <c:v>7.1008000000000002E-2</c:v>
                </c:pt>
                <c:pt idx="83">
                  <c:v>6.3075000000000006E-2</c:v>
                </c:pt>
                <c:pt idx="84">
                  <c:v>5.5581999999999999E-2</c:v>
                </c:pt>
                <c:pt idx="85">
                  <c:v>4.8536999999999997E-2</c:v>
                </c:pt>
                <c:pt idx="86">
                  <c:v>4.1945999999999997E-2</c:v>
                </c:pt>
                <c:pt idx="87">
                  <c:v>3.5816000000000001E-2</c:v>
                </c:pt>
                <c:pt idx="88">
                  <c:v>3.0154E-2</c:v>
                </c:pt>
                <c:pt idx="89">
                  <c:v>2.4964E-2</c:v>
                </c:pt>
                <c:pt idx="90">
                  <c:v>2.0254000000000001E-2</c:v>
                </c:pt>
                <c:pt idx="91">
                  <c:v>1.6025999999999999E-2</c:v>
                </c:pt>
                <c:pt idx="92">
                  <c:v>1.2285000000000001E-2</c:v>
                </c:pt>
                <c:pt idx="93">
                  <c:v>9.0360000000000006E-3</c:v>
                </c:pt>
                <c:pt idx="94">
                  <c:v>6.2810000000000001E-3</c:v>
                </c:pt>
                <c:pt idx="95">
                  <c:v>4.0229999999999997E-3</c:v>
                </c:pt>
                <c:pt idx="96">
                  <c:v>2.264E-3</c:v>
                </c:pt>
                <c:pt idx="97">
                  <c:v>1.0070000000000001E-3</c:v>
                </c:pt>
                <c:pt idx="98">
                  <c:v>2.52E-4</c:v>
                </c:pt>
                <c:pt idx="99">
                  <c:v>0</c:v>
                </c:pt>
                <c:pt idx="100">
                  <c:v>0</c:v>
                </c:pt>
                <c:pt idx="101">
                  <c:v>2.52E-4</c:v>
                </c:pt>
                <c:pt idx="102">
                  <c:v>1.0070000000000001E-3</c:v>
                </c:pt>
                <c:pt idx="103">
                  <c:v>2.264E-3</c:v>
                </c:pt>
                <c:pt idx="104">
                  <c:v>4.0229999999999997E-3</c:v>
                </c:pt>
                <c:pt idx="105">
                  <c:v>6.2810000000000001E-3</c:v>
                </c:pt>
                <c:pt idx="106">
                  <c:v>9.0360000000000006E-3</c:v>
                </c:pt>
                <c:pt idx="107">
                  <c:v>1.2285000000000001E-2</c:v>
                </c:pt>
                <c:pt idx="108">
                  <c:v>1.6025999999999999E-2</c:v>
                </c:pt>
                <c:pt idx="109">
                  <c:v>2.0254000000000001E-2</c:v>
                </c:pt>
                <c:pt idx="110">
                  <c:v>2.4964E-2</c:v>
                </c:pt>
                <c:pt idx="111">
                  <c:v>3.0154E-2</c:v>
                </c:pt>
                <c:pt idx="112">
                  <c:v>3.5816000000000001E-2</c:v>
                </c:pt>
                <c:pt idx="113">
                  <c:v>4.1945999999999997E-2</c:v>
                </c:pt>
                <c:pt idx="114">
                  <c:v>4.8536999999999997E-2</c:v>
                </c:pt>
                <c:pt idx="115">
                  <c:v>5.5581999999999999E-2</c:v>
                </c:pt>
                <c:pt idx="116">
                  <c:v>6.3075000000000006E-2</c:v>
                </c:pt>
                <c:pt idx="117">
                  <c:v>7.1008000000000002E-2</c:v>
                </c:pt>
                <c:pt idx="118">
                  <c:v>7.9372999999999999E-2</c:v>
                </c:pt>
                <c:pt idx="119">
                  <c:v>8.8162000000000004E-2</c:v>
                </c:pt>
                <c:pt idx="120">
                  <c:v>9.7364999999999993E-2</c:v>
                </c:pt>
                <c:pt idx="121">
                  <c:v>0.106973</c:v>
                </c:pt>
                <c:pt idx="122">
                  <c:v>0.116978</c:v>
                </c:pt>
                <c:pt idx="123">
                  <c:v>0.12736800000000001</c:v>
                </c:pt>
                <c:pt idx="124">
                  <c:v>0.13813300000000001</c:v>
                </c:pt>
                <c:pt idx="125">
                  <c:v>0.14926300000000001</c:v>
                </c:pt>
                <c:pt idx="126">
                  <c:v>0.160745</c:v>
                </c:pt>
                <c:pt idx="127">
                  <c:v>0.17257</c:v>
                </c:pt>
                <c:pt idx="128">
                  <c:v>0.184724</c:v>
                </c:pt>
                <c:pt idx="129">
                  <c:v>0.19719500000000001</c:v>
                </c:pt>
                <c:pt idx="130">
                  <c:v>0.20997199999999999</c:v>
                </c:pt>
                <c:pt idx="131">
                  <c:v>0.22303999999999999</c:v>
                </c:pt>
                <c:pt idx="132">
                  <c:v>0.23638700000000001</c:v>
                </c:pt>
                <c:pt idx="133">
                  <c:v>0.25</c:v>
                </c:pt>
                <c:pt idx="134">
                  <c:v>0.26386399999999999</c:v>
                </c:pt>
                <c:pt idx="135">
                  <c:v>0.27796700000000002</c:v>
                </c:pt>
                <c:pt idx="136">
                  <c:v>0.292292</c:v>
                </c:pt>
                <c:pt idx="137">
                  <c:v>0.30682700000000002</c:v>
                </c:pt>
                <c:pt idx="138">
                  <c:v>0.32155699999999998</c:v>
                </c:pt>
                <c:pt idx="139">
                  <c:v>0.33646599999999999</c:v>
                </c:pt>
                <c:pt idx="140">
                  <c:v>0.35154000000000002</c:v>
                </c:pt>
                <c:pt idx="141">
                  <c:v>0.36676300000000001</c:v>
                </c:pt>
                <c:pt idx="142">
                  <c:v>0.38212099999999999</c:v>
                </c:pt>
                <c:pt idx="143">
                  <c:v>0.39759699999999998</c:v>
                </c:pt>
                <c:pt idx="144">
                  <c:v>0.41317599999999999</c:v>
                </c:pt>
                <c:pt idx="145">
                  <c:v>0.42884299999999997</c:v>
                </c:pt>
                <c:pt idx="146">
                  <c:v>0.444581</c:v>
                </c:pt>
                <c:pt idx="147">
                  <c:v>0.46037499999999998</c:v>
                </c:pt>
                <c:pt idx="148">
                  <c:v>0.47620899999999999</c:v>
                </c:pt>
                <c:pt idx="149">
                  <c:v>0.49206699999999998</c:v>
                </c:pt>
                <c:pt idx="150">
                  <c:v>0.50793299999999997</c:v>
                </c:pt>
                <c:pt idx="151">
                  <c:v>0.52379100000000001</c:v>
                </c:pt>
                <c:pt idx="152">
                  <c:v>0.53962500000000002</c:v>
                </c:pt>
                <c:pt idx="153">
                  <c:v>0.555419</c:v>
                </c:pt>
                <c:pt idx="154">
                  <c:v>0.57115700000000003</c:v>
                </c:pt>
                <c:pt idx="155">
                  <c:v>0.58682400000000001</c:v>
                </c:pt>
                <c:pt idx="156">
                  <c:v>0.60240300000000002</c:v>
                </c:pt>
                <c:pt idx="157">
                  <c:v>0.61787899999999996</c:v>
                </c:pt>
                <c:pt idx="158">
                  <c:v>0.63323700000000005</c:v>
                </c:pt>
                <c:pt idx="159">
                  <c:v>0.64846000000000004</c:v>
                </c:pt>
                <c:pt idx="160">
                  <c:v>0.66353399999999996</c:v>
                </c:pt>
                <c:pt idx="161">
                  <c:v>0.67844300000000002</c:v>
                </c:pt>
                <c:pt idx="162">
                  <c:v>0.69317300000000004</c:v>
                </c:pt>
                <c:pt idx="163">
                  <c:v>0.707708</c:v>
                </c:pt>
                <c:pt idx="164">
                  <c:v>0.72203300000000004</c:v>
                </c:pt>
                <c:pt idx="165">
                  <c:v>0.73613600000000001</c:v>
                </c:pt>
                <c:pt idx="166">
                  <c:v>0.75</c:v>
                </c:pt>
                <c:pt idx="167">
                  <c:v>0.76361299999999999</c:v>
                </c:pt>
                <c:pt idx="168">
                  <c:v>0.77695999999999998</c:v>
                </c:pt>
                <c:pt idx="169">
                  <c:v>0.79002799999999995</c:v>
                </c:pt>
                <c:pt idx="170">
                  <c:v>0.80280499999999999</c:v>
                </c:pt>
                <c:pt idx="171">
                  <c:v>0.815276</c:v>
                </c:pt>
                <c:pt idx="172">
                  <c:v>0.82743</c:v>
                </c:pt>
                <c:pt idx="173">
                  <c:v>0.83925499999999997</c:v>
                </c:pt>
                <c:pt idx="174">
                  <c:v>0.85073699999999997</c:v>
                </c:pt>
                <c:pt idx="175">
                  <c:v>0.86186700000000005</c:v>
                </c:pt>
                <c:pt idx="176">
                  <c:v>0.87263199999999996</c:v>
                </c:pt>
                <c:pt idx="177">
                  <c:v>0.88302199999999997</c:v>
                </c:pt>
                <c:pt idx="178">
                  <c:v>0.89302700000000002</c:v>
                </c:pt>
                <c:pt idx="179">
                  <c:v>0.90263499999999997</c:v>
                </c:pt>
                <c:pt idx="180">
                  <c:v>0.91183800000000004</c:v>
                </c:pt>
                <c:pt idx="181">
                  <c:v>0.92062699999999997</c:v>
                </c:pt>
                <c:pt idx="182">
                  <c:v>0.92899200000000004</c:v>
                </c:pt>
                <c:pt idx="183">
                  <c:v>0.93692500000000001</c:v>
                </c:pt>
                <c:pt idx="184">
                  <c:v>0.94441799999999998</c:v>
                </c:pt>
                <c:pt idx="185">
                  <c:v>0.95146299999999995</c:v>
                </c:pt>
                <c:pt idx="186">
                  <c:v>0.95805399999999996</c:v>
                </c:pt>
                <c:pt idx="187">
                  <c:v>0.96418400000000004</c:v>
                </c:pt>
                <c:pt idx="188">
                  <c:v>0.96984599999999999</c:v>
                </c:pt>
                <c:pt idx="189">
                  <c:v>0.97503600000000001</c:v>
                </c:pt>
                <c:pt idx="190">
                  <c:v>0.97974600000000001</c:v>
                </c:pt>
                <c:pt idx="191">
                  <c:v>0.98397400000000002</c:v>
                </c:pt>
                <c:pt idx="192">
                  <c:v>0.98771500000000001</c:v>
                </c:pt>
                <c:pt idx="193">
                  <c:v>0.99096399999999996</c:v>
                </c:pt>
                <c:pt idx="194">
                  <c:v>0.99371900000000002</c:v>
                </c:pt>
                <c:pt idx="195">
                  <c:v>0.995977</c:v>
                </c:pt>
                <c:pt idx="196">
                  <c:v>0.99773599999999996</c:v>
                </c:pt>
                <c:pt idx="197">
                  <c:v>0.99899300000000002</c:v>
                </c:pt>
                <c:pt idx="198">
                  <c:v>0.99974799999999997</c:v>
                </c:pt>
                <c:pt idx="199">
                  <c:v>1</c:v>
                </c:pt>
              </c:numCache>
            </c:numRef>
          </c:xVal>
          <c:yVal>
            <c:numRef>
              <c:f>Airfoils!$F$2:$F$201</c:f>
              <c:numCache>
                <c:formatCode>General</c:formatCode>
                <c:ptCount val="200"/>
                <c:pt idx="0">
                  <c:v>0</c:v>
                </c:pt>
                <c:pt idx="1">
                  <c:v>1.5864E-2</c:v>
                </c:pt>
                <c:pt idx="2">
                  <c:v>3.1711999999999997E-2</c:v>
                </c:pt>
                <c:pt idx="3">
                  <c:v>4.7528000000000001E-2</c:v>
                </c:pt>
                <c:pt idx="4">
                  <c:v>6.3296000000000005E-2</c:v>
                </c:pt>
                <c:pt idx="5">
                  <c:v>7.9001000000000002E-2</c:v>
                </c:pt>
                <c:pt idx="6">
                  <c:v>9.4626000000000002E-2</c:v>
                </c:pt>
                <c:pt idx="7">
                  <c:v>0.110155</c:v>
                </c:pt>
                <c:pt idx="8">
                  <c:v>0.12557399999999999</c:v>
                </c:pt>
                <c:pt idx="9">
                  <c:v>0.14086599999999999</c:v>
                </c:pt>
                <c:pt idx="10">
                  <c:v>0.15601699999999999</c:v>
                </c:pt>
                <c:pt idx="11">
                  <c:v>0.17101</c:v>
                </c:pt>
                <c:pt idx="12">
                  <c:v>0.185831</c:v>
                </c:pt>
                <c:pt idx="13">
                  <c:v>0.200465</c:v>
                </c:pt>
                <c:pt idx="14">
                  <c:v>0.214897</c:v>
                </c:pt>
                <c:pt idx="15">
                  <c:v>0.22911300000000001</c:v>
                </c:pt>
                <c:pt idx="16">
                  <c:v>0.24309800000000001</c:v>
                </c:pt>
                <c:pt idx="17">
                  <c:v>0.25683899999999998</c:v>
                </c:pt>
                <c:pt idx="18">
                  <c:v>0.27032</c:v>
                </c:pt>
                <c:pt idx="19">
                  <c:v>0.28353</c:v>
                </c:pt>
                <c:pt idx="20">
                  <c:v>0.296454</c:v>
                </c:pt>
                <c:pt idx="21">
                  <c:v>0.30907899999999999</c:v>
                </c:pt>
                <c:pt idx="22">
                  <c:v>0.32139400000000001</c:v>
                </c:pt>
                <c:pt idx="23">
                  <c:v>0.33338499999999999</c:v>
                </c:pt>
                <c:pt idx="24">
                  <c:v>0.34504000000000001</c:v>
                </c:pt>
                <c:pt idx="25">
                  <c:v>0.35634700000000002</c:v>
                </c:pt>
                <c:pt idx="26">
                  <c:v>0.36729600000000001</c:v>
                </c:pt>
                <c:pt idx="27">
                  <c:v>0.37787500000000002</c:v>
                </c:pt>
                <c:pt idx="28">
                  <c:v>0.388073</c:v>
                </c:pt>
                <c:pt idx="29">
                  <c:v>0.39788099999999998</c:v>
                </c:pt>
                <c:pt idx="30">
                  <c:v>0.40728799999999998</c:v>
                </c:pt>
                <c:pt idx="31">
                  <c:v>0.41628500000000002</c:v>
                </c:pt>
                <c:pt idx="32">
                  <c:v>0.42486299999999999</c:v>
                </c:pt>
                <c:pt idx="33">
                  <c:v>0.43301299999999998</c:v>
                </c:pt>
                <c:pt idx="34">
                  <c:v>0.44072699999999998</c:v>
                </c:pt>
                <c:pt idx="35">
                  <c:v>0.44799699999999998</c:v>
                </c:pt>
                <c:pt idx="36">
                  <c:v>0.454816</c:v>
                </c:pt>
                <c:pt idx="37">
                  <c:v>0.461177</c:v>
                </c:pt>
                <c:pt idx="38">
                  <c:v>0.46707399999999999</c:v>
                </c:pt>
                <c:pt idx="39">
                  <c:v>0.47249999999999998</c:v>
                </c:pt>
                <c:pt idx="40">
                  <c:v>0.47745100000000001</c:v>
                </c:pt>
                <c:pt idx="41">
                  <c:v>0.48192099999999999</c:v>
                </c:pt>
                <c:pt idx="42">
                  <c:v>0.485906</c:v>
                </c:pt>
                <c:pt idx="43">
                  <c:v>0.48940099999999997</c:v>
                </c:pt>
                <c:pt idx="44">
                  <c:v>0.49240400000000001</c:v>
                </c:pt>
                <c:pt idx="45">
                  <c:v>0.49491099999999999</c:v>
                </c:pt>
                <c:pt idx="46">
                  <c:v>0.496919</c:v>
                </c:pt>
                <c:pt idx="47">
                  <c:v>0.49842700000000001</c:v>
                </c:pt>
                <c:pt idx="48">
                  <c:v>0.49943399999999999</c:v>
                </c:pt>
                <c:pt idx="49">
                  <c:v>0.49993700000000002</c:v>
                </c:pt>
                <c:pt idx="50">
                  <c:v>0.49993700000000002</c:v>
                </c:pt>
                <c:pt idx="51">
                  <c:v>0.49943399999999999</c:v>
                </c:pt>
                <c:pt idx="52">
                  <c:v>0.49842700000000001</c:v>
                </c:pt>
                <c:pt idx="53">
                  <c:v>0.496919</c:v>
                </c:pt>
                <c:pt idx="54">
                  <c:v>0.49491099999999999</c:v>
                </c:pt>
                <c:pt idx="55">
                  <c:v>0.49240400000000001</c:v>
                </c:pt>
                <c:pt idx="56">
                  <c:v>0.48940099999999997</c:v>
                </c:pt>
                <c:pt idx="57">
                  <c:v>0.485906</c:v>
                </c:pt>
                <c:pt idx="58">
                  <c:v>0.48192099999999999</c:v>
                </c:pt>
                <c:pt idx="59">
                  <c:v>0.47745100000000001</c:v>
                </c:pt>
                <c:pt idx="60">
                  <c:v>0.47249999999999998</c:v>
                </c:pt>
                <c:pt idx="61">
                  <c:v>0.46707399999999999</c:v>
                </c:pt>
                <c:pt idx="62">
                  <c:v>0.461177</c:v>
                </c:pt>
                <c:pt idx="63">
                  <c:v>0.454816</c:v>
                </c:pt>
                <c:pt idx="64">
                  <c:v>0.44799699999999998</c:v>
                </c:pt>
                <c:pt idx="65">
                  <c:v>0.44072699999999998</c:v>
                </c:pt>
                <c:pt idx="66">
                  <c:v>0.43301299999999998</c:v>
                </c:pt>
                <c:pt idx="67">
                  <c:v>0.42486299999999999</c:v>
                </c:pt>
                <c:pt idx="68">
                  <c:v>0.41628500000000002</c:v>
                </c:pt>
                <c:pt idx="69">
                  <c:v>0.40728799999999998</c:v>
                </c:pt>
                <c:pt idx="70">
                  <c:v>0.39788099999999998</c:v>
                </c:pt>
                <c:pt idx="71">
                  <c:v>0.388073</c:v>
                </c:pt>
                <c:pt idx="72">
                  <c:v>0.37787500000000002</c:v>
                </c:pt>
                <c:pt idx="73">
                  <c:v>0.36729600000000001</c:v>
                </c:pt>
                <c:pt idx="74">
                  <c:v>0.35634700000000002</c:v>
                </c:pt>
                <c:pt idx="75">
                  <c:v>0.34504000000000001</c:v>
                </c:pt>
                <c:pt idx="76">
                  <c:v>0.33338499999999999</c:v>
                </c:pt>
                <c:pt idx="77">
                  <c:v>0.32139400000000001</c:v>
                </c:pt>
                <c:pt idx="78">
                  <c:v>0.30907899999999999</c:v>
                </c:pt>
                <c:pt idx="79">
                  <c:v>0.296454</c:v>
                </c:pt>
                <c:pt idx="80">
                  <c:v>0.28353</c:v>
                </c:pt>
                <c:pt idx="81">
                  <c:v>0.27032</c:v>
                </c:pt>
                <c:pt idx="82">
                  <c:v>0.25683899999999998</c:v>
                </c:pt>
                <c:pt idx="83">
                  <c:v>0.24309800000000001</c:v>
                </c:pt>
                <c:pt idx="84">
                  <c:v>0.22911300000000001</c:v>
                </c:pt>
                <c:pt idx="85">
                  <c:v>0.214897</c:v>
                </c:pt>
                <c:pt idx="86">
                  <c:v>0.200465</c:v>
                </c:pt>
                <c:pt idx="87">
                  <c:v>0.185831</c:v>
                </c:pt>
                <c:pt idx="88">
                  <c:v>0.17101</c:v>
                </c:pt>
                <c:pt idx="89">
                  <c:v>0.15601699999999999</c:v>
                </c:pt>
                <c:pt idx="90">
                  <c:v>0.14086599999999999</c:v>
                </c:pt>
                <c:pt idx="91">
                  <c:v>0.12557399999999999</c:v>
                </c:pt>
                <c:pt idx="92">
                  <c:v>0.110155</c:v>
                </c:pt>
                <c:pt idx="93">
                  <c:v>9.4626000000000002E-2</c:v>
                </c:pt>
                <c:pt idx="94">
                  <c:v>7.9001000000000002E-2</c:v>
                </c:pt>
                <c:pt idx="95">
                  <c:v>6.3296000000000005E-2</c:v>
                </c:pt>
                <c:pt idx="96">
                  <c:v>4.7528000000000001E-2</c:v>
                </c:pt>
                <c:pt idx="97">
                  <c:v>3.1711999999999997E-2</c:v>
                </c:pt>
                <c:pt idx="98">
                  <c:v>1.5864E-2</c:v>
                </c:pt>
                <c:pt idx="99">
                  <c:v>0</c:v>
                </c:pt>
                <c:pt idx="100">
                  <c:v>0</c:v>
                </c:pt>
                <c:pt idx="101">
                  <c:v>-1.5864E-2</c:v>
                </c:pt>
                <c:pt idx="102">
                  <c:v>-3.1711999999999997E-2</c:v>
                </c:pt>
                <c:pt idx="103">
                  <c:v>-4.7528000000000001E-2</c:v>
                </c:pt>
                <c:pt idx="104">
                  <c:v>-6.3296000000000005E-2</c:v>
                </c:pt>
                <c:pt idx="105">
                  <c:v>-7.9001000000000002E-2</c:v>
                </c:pt>
                <c:pt idx="106">
                  <c:v>-9.4626000000000002E-2</c:v>
                </c:pt>
                <c:pt idx="107">
                  <c:v>-0.110155</c:v>
                </c:pt>
                <c:pt idx="108">
                  <c:v>-0.12557399999999999</c:v>
                </c:pt>
                <c:pt idx="109">
                  <c:v>-0.14086599999999999</c:v>
                </c:pt>
                <c:pt idx="110">
                  <c:v>-0.15601699999999999</c:v>
                </c:pt>
                <c:pt idx="111">
                  <c:v>-0.17101</c:v>
                </c:pt>
                <c:pt idx="112">
                  <c:v>-0.185831</c:v>
                </c:pt>
                <c:pt idx="113">
                  <c:v>-0.200465</c:v>
                </c:pt>
                <c:pt idx="114">
                  <c:v>-0.214897</c:v>
                </c:pt>
                <c:pt idx="115">
                  <c:v>-0.22911300000000001</c:v>
                </c:pt>
                <c:pt idx="116">
                  <c:v>-0.24309800000000001</c:v>
                </c:pt>
                <c:pt idx="117">
                  <c:v>-0.25683899999999998</c:v>
                </c:pt>
                <c:pt idx="118">
                  <c:v>-0.27032</c:v>
                </c:pt>
                <c:pt idx="119">
                  <c:v>-0.28353</c:v>
                </c:pt>
                <c:pt idx="120">
                  <c:v>-0.296454</c:v>
                </c:pt>
                <c:pt idx="121">
                  <c:v>-0.30907899999999999</c:v>
                </c:pt>
                <c:pt idx="122">
                  <c:v>-0.32139400000000001</c:v>
                </c:pt>
                <c:pt idx="123">
                  <c:v>-0.33338499999999999</c:v>
                </c:pt>
                <c:pt idx="124">
                  <c:v>-0.34504000000000001</c:v>
                </c:pt>
                <c:pt idx="125">
                  <c:v>-0.35634700000000002</c:v>
                </c:pt>
                <c:pt idx="126">
                  <c:v>-0.36729600000000001</c:v>
                </c:pt>
                <c:pt idx="127">
                  <c:v>-0.37787500000000002</c:v>
                </c:pt>
                <c:pt idx="128">
                  <c:v>-0.388073</c:v>
                </c:pt>
                <c:pt idx="129">
                  <c:v>-0.39788099999999998</c:v>
                </c:pt>
                <c:pt idx="130">
                  <c:v>-0.40728799999999998</c:v>
                </c:pt>
                <c:pt idx="131">
                  <c:v>-0.41628500000000002</c:v>
                </c:pt>
                <c:pt idx="132">
                  <c:v>-0.42486299999999999</c:v>
                </c:pt>
                <c:pt idx="133">
                  <c:v>-0.43301299999999998</c:v>
                </c:pt>
                <c:pt idx="134">
                  <c:v>-0.44072699999999998</c:v>
                </c:pt>
                <c:pt idx="135">
                  <c:v>-0.44799699999999998</c:v>
                </c:pt>
                <c:pt idx="136">
                  <c:v>-0.454816</c:v>
                </c:pt>
                <c:pt idx="137">
                  <c:v>-0.461177</c:v>
                </c:pt>
                <c:pt idx="138">
                  <c:v>-0.46707399999999999</c:v>
                </c:pt>
                <c:pt idx="139">
                  <c:v>-0.47249999999999998</c:v>
                </c:pt>
                <c:pt idx="140">
                  <c:v>-0.47745100000000001</c:v>
                </c:pt>
                <c:pt idx="141">
                  <c:v>-0.48192099999999999</c:v>
                </c:pt>
                <c:pt idx="142">
                  <c:v>-0.485906</c:v>
                </c:pt>
                <c:pt idx="143">
                  <c:v>-0.48940099999999997</c:v>
                </c:pt>
                <c:pt idx="144">
                  <c:v>-0.49240400000000001</c:v>
                </c:pt>
                <c:pt idx="145">
                  <c:v>-0.49491099999999999</c:v>
                </c:pt>
                <c:pt idx="146">
                  <c:v>-0.496919</c:v>
                </c:pt>
                <c:pt idx="147">
                  <c:v>-0.49842700000000001</c:v>
                </c:pt>
                <c:pt idx="148">
                  <c:v>-0.49943399999999999</c:v>
                </c:pt>
                <c:pt idx="149">
                  <c:v>-0.49993700000000002</c:v>
                </c:pt>
                <c:pt idx="150">
                  <c:v>-0.49993700000000002</c:v>
                </c:pt>
                <c:pt idx="151">
                  <c:v>-0.49943399999999999</c:v>
                </c:pt>
                <c:pt idx="152">
                  <c:v>-0.49842700000000001</c:v>
                </c:pt>
                <c:pt idx="153">
                  <c:v>-0.496919</c:v>
                </c:pt>
                <c:pt idx="154">
                  <c:v>-0.49491099999999999</c:v>
                </c:pt>
                <c:pt idx="155">
                  <c:v>-0.49240400000000001</c:v>
                </c:pt>
                <c:pt idx="156">
                  <c:v>-0.48940099999999997</c:v>
                </c:pt>
                <c:pt idx="157">
                  <c:v>-0.485906</c:v>
                </c:pt>
                <c:pt idx="158">
                  <c:v>-0.48192099999999999</c:v>
                </c:pt>
                <c:pt idx="159">
                  <c:v>-0.47745100000000001</c:v>
                </c:pt>
                <c:pt idx="160">
                  <c:v>-0.47249999999999998</c:v>
                </c:pt>
                <c:pt idx="161">
                  <c:v>-0.46707399999999999</c:v>
                </c:pt>
                <c:pt idx="162">
                  <c:v>-0.461177</c:v>
                </c:pt>
                <c:pt idx="163">
                  <c:v>-0.454816</c:v>
                </c:pt>
                <c:pt idx="164">
                  <c:v>-0.44799699999999998</c:v>
                </c:pt>
                <c:pt idx="165">
                  <c:v>-0.44072699999999998</c:v>
                </c:pt>
                <c:pt idx="166">
                  <c:v>-0.43301299999999998</c:v>
                </c:pt>
                <c:pt idx="167">
                  <c:v>-0.42486299999999999</c:v>
                </c:pt>
                <c:pt idx="168">
                  <c:v>-0.41628500000000002</c:v>
                </c:pt>
                <c:pt idx="169">
                  <c:v>-0.40728799999999998</c:v>
                </c:pt>
                <c:pt idx="170">
                  <c:v>-0.39788099999999998</c:v>
                </c:pt>
                <c:pt idx="171">
                  <c:v>-0.388073</c:v>
                </c:pt>
                <c:pt idx="172">
                  <c:v>-0.37787500000000002</c:v>
                </c:pt>
                <c:pt idx="173">
                  <c:v>-0.36729600000000001</c:v>
                </c:pt>
                <c:pt idx="174">
                  <c:v>-0.35634700000000002</c:v>
                </c:pt>
                <c:pt idx="175">
                  <c:v>-0.34504000000000001</c:v>
                </c:pt>
                <c:pt idx="176">
                  <c:v>-0.33338499999999999</c:v>
                </c:pt>
                <c:pt idx="177">
                  <c:v>-0.32139400000000001</c:v>
                </c:pt>
                <c:pt idx="178">
                  <c:v>-0.30907899999999999</c:v>
                </c:pt>
                <c:pt idx="179">
                  <c:v>-0.296454</c:v>
                </c:pt>
                <c:pt idx="180">
                  <c:v>-0.28353</c:v>
                </c:pt>
                <c:pt idx="181">
                  <c:v>-0.27032</c:v>
                </c:pt>
                <c:pt idx="182">
                  <c:v>-0.25683899999999998</c:v>
                </c:pt>
                <c:pt idx="183">
                  <c:v>-0.24309800000000001</c:v>
                </c:pt>
                <c:pt idx="184">
                  <c:v>-0.22911300000000001</c:v>
                </c:pt>
                <c:pt idx="185">
                  <c:v>-0.214897</c:v>
                </c:pt>
                <c:pt idx="186">
                  <c:v>-0.200465</c:v>
                </c:pt>
                <c:pt idx="187">
                  <c:v>-0.185831</c:v>
                </c:pt>
                <c:pt idx="188">
                  <c:v>-0.17101</c:v>
                </c:pt>
                <c:pt idx="189">
                  <c:v>-0.15601699999999999</c:v>
                </c:pt>
                <c:pt idx="190">
                  <c:v>-0.14086599999999999</c:v>
                </c:pt>
                <c:pt idx="191">
                  <c:v>-0.12557399999999999</c:v>
                </c:pt>
                <c:pt idx="192">
                  <c:v>-0.110155</c:v>
                </c:pt>
                <c:pt idx="193">
                  <c:v>-9.4626000000000002E-2</c:v>
                </c:pt>
                <c:pt idx="194">
                  <c:v>-7.9001000000000002E-2</c:v>
                </c:pt>
                <c:pt idx="195">
                  <c:v>-6.3296000000000005E-2</c:v>
                </c:pt>
                <c:pt idx="196">
                  <c:v>-4.7528000000000001E-2</c:v>
                </c:pt>
                <c:pt idx="197">
                  <c:v>-3.1711999999999997E-2</c:v>
                </c:pt>
                <c:pt idx="198">
                  <c:v>-1.5864E-2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39-4C11-94D1-3D75EF2E3F07}"/>
            </c:ext>
          </c:extLst>
        </c:ser>
        <c:ser>
          <c:idx val="1"/>
          <c:order val="1"/>
          <c:tx>
            <c:strRef>
              <c:f>Airfoils!$H$1</c:f>
              <c:strCache>
                <c:ptCount val="1"/>
                <c:pt idx="0">
                  <c:v>DU00-W2-401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Airfoils!$H$2:$H$162</c:f>
              <c:numCache>
                <c:formatCode>General</c:formatCode>
                <c:ptCount val="161"/>
                <c:pt idx="0">
                  <c:v>1</c:v>
                </c:pt>
                <c:pt idx="1">
                  <c:v>0.98670000000000002</c:v>
                </c:pt>
                <c:pt idx="2">
                  <c:v>0.96599999999999997</c:v>
                </c:pt>
                <c:pt idx="3">
                  <c:v>0.94040000000000001</c:v>
                </c:pt>
                <c:pt idx="4">
                  <c:v>0.91500000000000004</c:v>
                </c:pt>
                <c:pt idx="5">
                  <c:v>0.89039999999999997</c:v>
                </c:pt>
                <c:pt idx="6">
                  <c:v>0.86529999999999996</c:v>
                </c:pt>
                <c:pt idx="7">
                  <c:v>0.8397</c:v>
                </c:pt>
                <c:pt idx="8">
                  <c:v>0.81359999999999999</c:v>
                </c:pt>
                <c:pt idx="9">
                  <c:v>0.78669999999999995</c:v>
                </c:pt>
                <c:pt idx="10">
                  <c:v>0.75919999999999999</c:v>
                </c:pt>
                <c:pt idx="11">
                  <c:v>0.73199999999999998</c:v>
                </c:pt>
                <c:pt idx="12">
                  <c:v>0.70540000000000003</c:v>
                </c:pt>
                <c:pt idx="13">
                  <c:v>0.6794</c:v>
                </c:pt>
                <c:pt idx="14">
                  <c:v>0.65400000000000003</c:v>
                </c:pt>
                <c:pt idx="15">
                  <c:v>0.62929999999999997</c:v>
                </c:pt>
                <c:pt idx="16">
                  <c:v>0.60489999999999999</c:v>
                </c:pt>
                <c:pt idx="17">
                  <c:v>0.58150000000000002</c:v>
                </c:pt>
                <c:pt idx="18">
                  <c:v>0.55910000000000004</c:v>
                </c:pt>
                <c:pt idx="19">
                  <c:v>0.53720000000000001</c:v>
                </c:pt>
                <c:pt idx="20">
                  <c:v>0.51629999999999998</c:v>
                </c:pt>
                <c:pt idx="21">
                  <c:v>0.496</c:v>
                </c:pt>
                <c:pt idx="22">
                  <c:v>0.47610000000000002</c:v>
                </c:pt>
                <c:pt idx="23">
                  <c:v>0.45650000000000002</c:v>
                </c:pt>
                <c:pt idx="24">
                  <c:v>0.43719999999999998</c:v>
                </c:pt>
                <c:pt idx="25">
                  <c:v>0.41820000000000002</c:v>
                </c:pt>
                <c:pt idx="26">
                  <c:v>0.3997</c:v>
                </c:pt>
                <c:pt idx="27">
                  <c:v>0.38129999999999997</c:v>
                </c:pt>
                <c:pt idx="28">
                  <c:v>0.36330000000000001</c:v>
                </c:pt>
                <c:pt idx="29">
                  <c:v>0.34560000000000002</c:v>
                </c:pt>
                <c:pt idx="30">
                  <c:v>0.32829999999999998</c:v>
                </c:pt>
                <c:pt idx="31">
                  <c:v>0.3115</c:v>
                </c:pt>
                <c:pt idx="32">
                  <c:v>0.29499999999999998</c:v>
                </c:pt>
                <c:pt idx="33">
                  <c:v>0.27889999999999998</c:v>
                </c:pt>
                <c:pt idx="34">
                  <c:v>0.26319999999999999</c:v>
                </c:pt>
                <c:pt idx="35">
                  <c:v>0.2482</c:v>
                </c:pt>
                <c:pt idx="36">
                  <c:v>0.2334</c:v>
                </c:pt>
                <c:pt idx="37">
                  <c:v>0.21929999999999999</c:v>
                </c:pt>
                <c:pt idx="38">
                  <c:v>0.20569999999999999</c:v>
                </c:pt>
                <c:pt idx="39">
                  <c:v>0.19270000000000001</c:v>
                </c:pt>
                <c:pt idx="40">
                  <c:v>0.18029999999999999</c:v>
                </c:pt>
                <c:pt idx="41">
                  <c:v>0.16830000000000001</c:v>
                </c:pt>
                <c:pt idx="42">
                  <c:v>0.15670000000000001</c:v>
                </c:pt>
                <c:pt idx="43">
                  <c:v>0.14560000000000001</c:v>
                </c:pt>
                <c:pt idx="44">
                  <c:v>0.13489999999999999</c:v>
                </c:pt>
                <c:pt idx="45">
                  <c:v>0.12470000000000001</c:v>
                </c:pt>
                <c:pt idx="46">
                  <c:v>0.1148</c:v>
                </c:pt>
                <c:pt idx="47">
                  <c:v>0.1055</c:v>
                </c:pt>
                <c:pt idx="48">
                  <c:v>9.6699999999999994E-2</c:v>
                </c:pt>
                <c:pt idx="49">
                  <c:v>8.8400000000000006E-2</c:v>
                </c:pt>
                <c:pt idx="50">
                  <c:v>8.0500000000000002E-2</c:v>
                </c:pt>
                <c:pt idx="51">
                  <c:v>7.2999999999999995E-2</c:v>
                </c:pt>
                <c:pt idx="52">
                  <c:v>6.6000000000000003E-2</c:v>
                </c:pt>
                <c:pt idx="53">
                  <c:v>5.9299999999999999E-2</c:v>
                </c:pt>
                <c:pt idx="54">
                  <c:v>5.3100000000000001E-2</c:v>
                </c:pt>
                <c:pt idx="55">
                  <c:v>4.7300000000000002E-2</c:v>
                </c:pt>
                <c:pt idx="56">
                  <c:v>4.1799999999999997E-2</c:v>
                </c:pt>
                <c:pt idx="57">
                  <c:v>3.6700000000000003E-2</c:v>
                </c:pt>
                <c:pt idx="58">
                  <c:v>3.1899999999999998E-2</c:v>
                </c:pt>
                <c:pt idx="59">
                  <c:v>2.75E-2</c:v>
                </c:pt>
                <c:pt idx="60">
                  <c:v>2.35E-2</c:v>
                </c:pt>
                <c:pt idx="61">
                  <c:v>1.9800000000000002E-2</c:v>
                </c:pt>
                <c:pt idx="62">
                  <c:v>1.6500000000000001E-2</c:v>
                </c:pt>
                <c:pt idx="63">
                  <c:v>1.34E-2</c:v>
                </c:pt>
                <c:pt idx="64">
                  <c:v>1.0699999999999999E-2</c:v>
                </c:pt>
                <c:pt idx="65">
                  <c:v>8.3999999999999995E-3</c:v>
                </c:pt>
                <c:pt idx="66">
                  <c:v>6.4000000000000003E-3</c:v>
                </c:pt>
                <c:pt idx="67">
                  <c:v>4.7999999999999996E-3</c:v>
                </c:pt>
                <c:pt idx="68">
                  <c:v>3.5999999999999999E-3</c:v>
                </c:pt>
                <c:pt idx="69">
                  <c:v>2.5000000000000001E-3</c:v>
                </c:pt>
                <c:pt idx="70">
                  <c:v>1.5E-3</c:v>
                </c:pt>
                <c:pt idx="71">
                  <c:v>6.9999999999999999E-4</c:v>
                </c:pt>
                <c:pt idx="72">
                  <c:v>2.0000000000000001E-4</c:v>
                </c:pt>
                <c:pt idx="73">
                  <c:v>0</c:v>
                </c:pt>
                <c:pt idx="74">
                  <c:v>0</c:v>
                </c:pt>
                <c:pt idx="75">
                  <c:v>1E-4</c:v>
                </c:pt>
                <c:pt idx="76">
                  <c:v>4.0000000000000002E-4</c:v>
                </c:pt>
                <c:pt idx="77">
                  <c:v>1E-3</c:v>
                </c:pt>
                <c:pt idx="78">
                  <c:v>1.9E-3</c:v>
                </c:pt>
                <c:pt idx="79">
                  <c:v>3.0000000000000001E-3</c:v>
                </c:pt>
                <c:pt idx="80">
                  <c:v>4.3E-3</c:v>
                </c:pt>
                <c:pt idx="81">
                  <c:v>5.7000000000000002E-3</c:v>
                </c:pt>
                <c:pt idx="82">
                  <c:v>7.4999999999999997E-3</c:v>
                </c:pt>
                <c:pt idx="83">
                  <c:v>9.7000000000000003E-3</c:v>
                </c:pt>
                <c:pt idx="84">
                  <c:v>1.2200000000000001E-2</c:v>
                </c:pt>
                <c:pt idx="85">
                  <c:v>1.4999999999999999E-2</c:v>
                </c:pt>
                <c:pt idx="86">
                  <c:v>1.8200000000000001E-2</c:v>
                </c:pt>
                <c:pt idx="87">
                  <c:v>2.1700000000000001E-2</c:v>
                </c:pt>
                <c:pt idx="88">
                  <c:v>2.5600000000000001E-2</c:v>
                </c:pt>
                <c:pt idx="89">
                  <c:v>2.98E-2</c:v>
                </c:pt>
                <c:pt idx="90">
                  <c:v>3.4599999999999999E-2</c:v>
                </c:pt>
                <c:pt idx="91">
                  <c:v>3.9899999999999998E-2</c:v>
                </c:pt>
                <c:pt idx="92">
                  <c:v>4.5699999999999998E-2</c:v>
                </c:pt>
                <c:pt idx="93">
                  <c:v>5.1900000000000002E-2</c:v>
                </c:pt>
                <c:pt idx="94">
                  <c:v>5.8700000000000002E-2</c:v>
                </c:pt>
                <c:pt idx="95">
                  <c:v>6.6000000000000003E-2</c:v>
                </c:pt>
                <c:pt idx="96">
                  <c:v>7.3700000000000002E-2</c:v>
                </c:pt>
                <c:pt idx="97">
                  <c:v>8.2000000000000003E-2</c:v>
                </c:pt>
                <c:pt idx="98">
                  <c:v>9.0800000000000006E-2</c:v>
                </c:pt>
                <c:pt idx="99">
                  <c:v>0.10009999999999999</c:v>
                </c:pt>
                <c:pt idx="100">
                  <c:v>0.11</c:v>
                </c:pt>
                <c:pt idx="101">
                  <c:v>0.1207</c:v>
                </c:pt>
                <c:pt idx="102">
                  <c:v>0.13189999999999999</c:v>
                </c:pt>
                <c:pt idx="103">
                  <c:v>0.14360000000000001</c:v>
                </c:pt>
                <c:pt idx="104">
                  <c:v>0.15579999999999999</c:v>
                </c:pt>
                <c:pt idx="105">
                  <c:v>0.16850000000000001</c:v>
                </c:pt>
                <c:pt idx="106">
                  <c:v>0.18179999999999999</c:v>
                </c:pt>
                <c:pt idx="107">
                  <c:v>0.1956</c:v>
                </c:pt>
                <c:pt idx="108">
                  <c:v>0.20979999999999999</c:v>
                </c:pt>
                <c:pt idx="109">
                  <c:v>0.22439999999999999</c:v>
                </c:pt>
                <c:pt idx="110">
                  <c:v>0.23930000000000001</c:v>
                </c:pt>
                <c:pt idx="111">
                  <c:v>0.25440000000000002</c:v>
                </c:pt>
                <c:pt idx="112">
                  <c:v>0.2697</c:v>
                </c:pt>
                <c:pt idx="113">
                  <c:v>0.28520000000000001</c:v>
                </c:pt>
                <c:pt idx="114">
                  <c:v>0.30070000000000002</c:v>
                </c:pt>
                <c:pt idx="115">
                  <c:v>0.31630000000000003</c:v>
                </c:pt>
                <c:pt idx="116">
                  <c:v>0.33169999999999999</c:v>
                </c:pt>
                <c:pt idx="117">
                  <c:v>0.34689999999999999</c:v>
                </c:pt>
                <c:pt idx="118">
                  <c:v>0.36180000000000001</c:v>
                </c:pt>
                <c:pt idx="119">
                  <c:v>0.37640000000000001</c:v>
                </c:pt>
                <c:pt idx="120">
                  <c:v>0.39090000000000003</c:v>
                </c:pt>
                <c:pt idx="121">
                  <c:v>0.40529999999999999</c:v>
                </c:pt>
                <c:pt idx="122">
                  <c:v>0.41959999999999997</c:v>
                </c:pt>
                <c:pt idx="123">
                  <c:v>0.43390000000000001</c:v>
                </c:pt>
                <c:pt idx="124">
                  <c:v>0.4481</c:v>
                </c:pt>
                <c:pt idx="125">
                  <c:v>0.46239999999999998</c:v>
                </c:pt>
                <c:pt idx="126">
                  <c:v>0.47710000000000002</c:v>
                </c:pt>
                <c:pt idx="127">
                  <c:v>0.4919</c:v>
                </c:pt>
                <c:pt idx="128">
                  <c:v>0.50700000000000001</c:v>
                </c:pt>
                <c:pt idx="129">
                  <c:v>0.5222</c:v>
                </c:pt>
                <c:pt idx="130">
                  <c:v>0.53790000000000004</c:v>
                </c:pt>
                <c:pt idx="131">
                  <c:v>0.55410000000000004</c:v>
                </c:pt>
                <c:pt idx="132">
                  <c:v>0.57150000000000001</c:v>
                </c:pt>
                <c:pt idx="133">
                  <c:v>0.59040000000000004</c:v>
                </c:pt>
                <c:pt idx="134">
                  <c:v>0.61099999999999999</c:v>
                </c:pt>
                <c:pt idx="135">
                  <c:v>0.6331</c:v>
                </c:pt>
                <c:pt idx="136">
                  <c:v>0.65720000000000001</c:v>
                </c:pt>
                <c:pt idx="137">
                  <c:v>0.68149999999999999</c:v>
                </c:pt>
                <c:pt idx="138">
                  <c:v>0.70430000000000004</c:v>
                </c:pt>
                <c:pt idx="139">
                  <c:v>0.72550000000000003</c:v>
                </c:pt>
                <c:pt idx="140">
                  <c:v>0.74529999999999996</c:v>
                </c:pt>
                <c:pt idx="141">
                  <c:v>0.76390000000000002</c:v>
                </c:pt>
                <c:pt idx="142">
                  <c:v>0.78149999999999997</c:v>
                </c:pt>
                <c:pt idx="143">
                  <c:v>0.79810000000000003</c:v>
                </c:pt>
                <c:pt idx="144">
                  <c:v>0.81389999999999996</c:v>
                </c:pt>
                <c:pt idx="145">
                  <c:v>0.82899999999999996</c:v>
                </c:pt>
                <c:pt idx="146">
                  <c:v>0.84330000000000005</c:v>
                </c:pt>
                <c:pt idx="147">
                  <c:v>0.85709999999999997</c:v>
                </c:pt>
                <c:pt idx="148">
                  <c:v>0.87070000000000003</c:v>
                </c:pt>
                <c:pt idx="149">
                  <c:v>0.88390000000000002</c:v>
                </c:pt>
                <c:pt idx="150">
                  <c:v>0.89670000000000005</c:v>
                </c:pt>
                <c:pt idx="151">
                  <c:v>0.90920000000000001</c:v>
                </c:pt>
                <c:pt idx="152">
                  <c:v>0.9214</c:v>
                </c:pt>
                <c:pt idx="153">
                  <c:v>0.93310000000000004</c:v>
                </c:pt>
                <c:pt idx="154">
                  <c:v>0.94410000000000005</c:v>
                </c:pt>
                <c:pt idx="155">
                  <c:v>0.95430000000000004</c:v>
                </c:pt>
                <c:pt idx="156">
                  <c:v>0.96389999999999998</c:v>
                </c:pt>
                <c:pt idx="157">
                  <c:v>0.97299999999999998</c:v>
                </c:pt>
                <c:pt idx="158">
                  <c:v>0.98199999999999998</c:v>
                </c:pt>
                <c:pt idx="159">
                  <c:v>0.99070000000000003</c:v>
                </c:pt>
                <c:pt idx="160">
                  <c:v>1</c:v>
                </c:pt>
              </c:numCache>
            </c:numRef>
          </c:xVal>
          <c:yVal>
            <c:numRef>
              <c:f>Airfoils!$I$2:$I$162</c:f>
              <c:numCache>
                <c:formatCode>General</c:formatCode>
                <c:ptCount val="161"/>
                <c:pt idx="0">
                  <c:v>5.0000000000000001E-3</c:v>
                </c:pt>
                <c:pt idx="1">
                  <c:v>9.1000000000000004E-3</c:v>
                </c:pt>
                <c:pt idx="2">
                  <c:v>1.5599999999999999E-2</c:v>
                </c:pt>
                <c:pt idx="3">
                  <c:v>2.3699999999999999E-2</c:v>
                </c:pt>
                <c:pt idx="4">
                  <c:v>3.1699999999999999E-2</c:v>
                </c:pt>
                <c:pt idx="5">
                  <c:v>3.9800000000000002E-2</c:v>
                </c:pt>
                <c:pt idx="6">
                  <c:v>4.8099999999999997E-2</c:v>
                </c:pt>
                <c:pt idx="7">
                  <c:v>5.6800000000000003E-2</c:v>
                </c:pt>
                <c:pt idx="8">
                  <c:v>6.5799999999999997E-2</c:v>
                </c:pt>
                <c:pt idx="9">
                  <c:v>7.5200000000000003E-2</c:v>
                </c:pt>
                <c:pt idx="10">
                  <c:v>8.4699999999999998E-2</c:v>
                </c:pt>
                <c:pt idx="11">
                  <c:v>9.4200000000000006E-2</c:v>
                </c:pt>
                <c:pt idx="12">
                  <c:v>0.10340000000000001</c:v>
                </c:pt>
                <c:pt idx="13">
                  <c:v>0.1123</c:v>
                </c:pt>
                <c:pt idx="14">
                  <c:v>0.12089999999999999</c:v>
                </c:pt>
                <c:pt idx="15">
                  <c:v>0.129</c:v>
                </c:pt>
                <c:pt idx="16">
                  <c:v>0.13689999999999999</c:v>
                </c:pt>
                <c:pt idx="17">
                  <c:v>0.14430000000000001</c:v>
                </c:pt>
                <c:pt idx="18">
                  <c:v>0.15110000000000001</c:v>
                </c:pt>
                <c:pt idx="19">
                  <c:v>0.15740000000000001</c:v>
                </c:pt>
                <c:pt idx="20">
                  <c:v>0.16309999999999999</c:v>
                </c:pt>
                <c:pt idx="21">
                  <c:v>0.16830000000000001</c:v>
                </c:pt>
                <c:pt idx="22">
                  <c:v>0.1731</c:v>
                </c:pt>
                <c:pt idx="23">
                  <c:v>0.1774</c:v>
                </c:pt>
                <c:pt idx="24">
                  <c:v>0.1812</c:v>
                </c:pt>
                <c:pt idx="25">
                  <c:v>0.18459999999999999</c:v>
                </c:pt>
                <c:pt idx="26">
                  <c:v>0.1875</c:v>
                </c:pt>
                <c:pt idx="27">
                  <c:v>0.19</c:v>
                </c:pt>
                <c:pt idx="28">
                  <c:v>0.19209999999999999</c:v>
                </c:pt>
                <c:pt idx="29">
                  <c:v>0.19370000000000001</c:v>
                </c:pt>
                <c:pt idx="30">
                  <c:v>0.19489999999999999</c:v>
                </c:pt>
                <c:pt idx="31">
                  <c:v>0.1956</c:v>
                </c:pt>
                <c:pt idx="32">
                  <c:v>0.19589999999999999</c:v>
                </c:pt>
                <c:pt idx="33">
                  <c:v>0.19570000000000001</c:v>
                </c:pt>
                <c:pt idx="34">
                  <c:v>0.19520000000000001</c:v>
                </c:pt>
                <c:pt idx="35">
                  <c:v>0.19420000000000001</c:v>
                </c:pt>
                <c:pt idx="36">
                  <c:v>0.19289999999999999</c:v>
                </c:pt>
                <c:pt idx="37">
                  <c:v>0.19120000000000001</c:v>
                </c:pt>
                <c:pt idx="38">
                  <c:v>0.18909999999999999</c:v>
                </c:pt>
                <c:pt idx="39">
                  <c:v>0.1867</c:v>
                </c:pt>
                <c:pt idx="40">
                  <c:v>0.184</c:v>
                </c:pt>
                <c:pt idx="41">
                  <c:v>0.18099999999999999</c:v>
                </c:pt>
                <c:pt idx="42">
                  <c:v>0.17760000000000001</c:v>
                </c:pt>
                <c:pt idx="43">
                  <c:v>0.1739</c:v>
                </c:pt>
                <c:pt idx="44">
                  <c:v>0.17</c:v>
                </c:pt>
                <c:pt idx="45">
                  <c:v>0.1658</c:v>
                </c:pt>
                <c:pt idx="46">
                  <c:v>0.1613</c:v>
                </c:pt>
                <c:pt idx="47">
                  <c:v>0.15670000000000001</c:v>
                </c:pt>
                <c:pt idx="48">
                  <c:v>0.15190000000000001</c:v>
                </c:pt>
                <c:pt idx="49">
                  <c:v>0.1469</c:v>
                </c:pt>
                <c:pt idx="50">
                  <c:v>0.14169999999999999</c:v>
                </c:pt>
                <c:pt idx="51">
                  <c:v>0.13639999999999999</c:v>
                </c:pt>
                <c:pt idx="52">
                  <c:v>0.13100000000000001</c:v>
                </c:pt>
                <c:pt idx="53">
                  <c:v>0.12540000000000001</c:v>
                </c:pt>
                <c:pt idx="54">
                  <c:v>0.1197</c:v>
                </c:pt>
                <c:pt idx="55">
                  <c:v>0.1139</c:v>
                </c:pt>
                <c:pt idx="56">
                  <c:v>0.108</c:v>
                </c:pt>
                <c:pt idx="57">
                  <c:v>0.1019</c:v>
                </c:pt>
                <c:pt idx="58">
                  <c:v>9.5799999999999996E-2</c:v>
                </c:pt>
                <c:pt idx="59">
                  <c:v>8.9499999999999996E-2</c:v>
                </c:pt>
                <c:pt idx="60">
                  <c:v>8.3299999999999999E-2</c:v>
                </c:pt>
                <c:pt idx="61">
                  <c:v>7.6999999999999999E-2</c:v>
                </c:pt>
                <c:pt idx="62">
                  <c:v>7.0699999999999999E-2</c:v>
                </c:pt>
                <c:pt idx="63">
                  <c:v>6.4199999999999993E-2</c:v>
                </c:pt>
                <c:pt idx="64">
                  <c:v>5.7799999999999997E-2</c:v>
                </c:pt>
                <c:pt idx="65">
                  <c:v>5.1499999999999997E-2</c:v>
                </c:pt>
                <c:pt idx="66">
                  <c:v>4.5400000000000003E-2</c:v>
                </c:pt>
                <c:pt idx="67">
                  <c:v>3.9399999999999998E-2</c:v>
                </c:pt>
                <c:pt idx="68">
                  <c:v>3.3000000000000002E-2</c:v>
                </c:pt>
                <c:pt idx="69">
                  <c:v>2.58E-2</c:v>
                </c:pt>
                <c:pt idx="70">
                  <c:v>1.7999999999999999E-2</c:v>
                </c:pt>
                <c:pt idx="71">
                  <c:v>1.12E-2</c:v>
                </c:pt>
                <c:pt idx="72">
                  <c:v>5.5999999999999999E-3</c:v>
                </c:pt>
                <c:pt idx="73">
                  <c:v>0</c:v>
                </c:pt>
                <c:pt idx="74">
                  <c:v>0</c:v>
                </c:pt>
                <c:pt idx="75">
                  <c:v>-3.5999999999999999E-3</c:v>
                </c:pt>
                <c:pt idx="76">
                  <c:v>-8.6E-3</c:v>
                </c:pt>
                <c:pt idx="77">
                  <c:v>-1.4200000000000001E-2</c:v>
                </c:pt>
                <c:pt idx="78">
                  <c:v>-2.0500000000000001E-2</c:v>
                </c:pt>
                <c:pt idx="79">
                  <c:v>-2.7E-2</c:v>
                </c:pt>
                <c:pt idx="80">
                  <c:v>-3.3099999999999997E-2</c:v>
                </c:pt>
                <c:pt idx="81">
                  <c:v>-3.8800000000000001E-2</c:v>
                </c:pt>
                <c:pt idx="82">
                  <c:v>-4.4400000000000002E-2</c:v>
                </c:pt>
                <c:pt idx="83">
                  <c:v>-5.0099999999999999E-2</c:v>
                </c:pt>
                <c:pt idx="84">
                  <c:v>-5.5800000000000002E-2</c:v>
                </c:pt>
                <c:pt idx="85">
                  <c:v>-6.1699999999999998E-2</c:v>
                </c:pt>
                <c:pt idx="86">
                  <c:v>-6.7599999999999993E-2</c:v>
                </c:pt>
                <c:pt idx="87">
                  <c:v>-7.3499999999999996E-2</c:v>
                </c:pt>
                <c:pt idx="88">
                  <c:v>-7.9299999999999995E-2</c:v>
                </c:pt>
                <c:pt idx="89">
                  <c:v>-8.5099999999999995E-2</c:v>
                </c:pt>
                <c:pt idx="90">
                  <c:v>-9.0999999999999998E-2</c:v>
                </c:pt>
                <c:pt idx="91">
                  <c:v>-9.7100000000000006E-2</c:v>
                </c:pt>
                <c:pt idx="92">
                  <c:v>-0.1031</c:v>
                </c:pt>
                <c:pt idx="93">
                  <c:v>-0.10929999999999999</c:v>
                </c:pt>
                <c:pt idx="94">
                  <c:v>-0.1153</c:v>
                </c:pt>
                <c:pt idx="95">
                  <c:v>-0.12130000000000001</c:v>
                </c:pt>
                <c:pt idx="96">
                  <c:v>-0.1273</c:v>
                </c:pt>
                <c:pt idx="97">
                  <c:v>-0.1331</c:v>
                </c:pt>
                <c:pt idx="98">
                  <c:v>-0.13880000000000001</c:v>
                </c:pt>
                <c:pt idx="99">
                  <c:v>-0.1444</c:v>
                </c:pt>
                <c:pt idx="100">
                  <c:v>-0.14979999999999999</c:v>
                </c:pt>
                <c:pt idx="101">
                  <c:v>-0.1552</c:v>
                </c:pt>
                <c:pt idx="102">
                  <c:v>-0.16039999999999999</c:v>
                </c:pt>
                <c:pt idx="103">
                  <c:v>-0.1653</c:v>
                </c:pt>
                <c:pt idx="104">
                  <c:v>-0.17</c:v>
                </c:pt>
                <c:pt idx="105">
                  <c:v>-0.1744</c:v>
                </c:pt>
                <c:pt idx="106">
                  <c:v>-0.17860000000000001</c:v>
                </c:pt>
                <c:pt idx="107">
                  <c:v>-0.1825</c:v>
                </c:pt>
                <c:pt idx="108">
                  <c:v>-0.186</c:v>
                </c:pt>
                <c:pt idx="109">
                  <c:v>-0.18920000000000001</c:v>
                </c:pt>
                <c:pt idx="110">
                  <c:v>-0.19209999999999999</c:v>
                </c:pt>
                <c:pt idx="111">
                  <c:v>-0.19450000000000001</c:v>
                </c:pt>
                <c:pt idx="112">
                  <c:v>-0.19650000000000001</c:v>
                </c:pt>
                <c:pt idx="113">
                  <c:v>-0.19819999999999999</c:v>
                </c:pt>
                <c:pt idx="114">
                  <c:v>-0.19939999999999999</c:v>
                </c:pt>
                <c:pt idx="115">
                  <c:v>-0.2001</c:v>
                </c:pt>
                <c:pt idx="116">
                  <c:v>-0.20050000000000001</c:v>
                </c:pt>
                <c:pt idx="117">
                  <c:v>-0.20039999999999999</c:v>
                </c:pt>
                <c:pt idx="118">
                  <c:v>-0.19989999999999999</c:v>
                </c:pt>
                <c:pt idx="119">
                  <c:v>-0.19900000000000001</c:v>
                </c:pt>
                <c:pt idx="120">
                  <c:v>-0.19769999999999999</c:v>
                </c:pt>
                <c:pt idx="121">
                  <c:v>-0.19589999999999999</c:v>
                </c:pt>
                <c:pt idx="122">
                  <c:v>-0.19370000000000001</c:v>
                </c:pt>
                <c:pt idx="123">
                  <c:v>-0.19109999999999999</c:v>
                </c:pt>
                <c:pt idx="124">
                  <c:v>-0.188</c:v>
                </c:pt>
                <c:pt idx="125">
                  <c:v>-0.1845</c:v>
                </c:pt>
                <c:pt idx="126">
                  <c:v>-0.18049999999999999</c:v>
                </c:pt>
                <c:pt idx="127">
                  <c:v>-0.1759</c:v>
                </c:pt>
                <c:pt idx="128">
                  <c:v>-0.1709</c:v>
                </c:pt>
                <c:pt idx="129">
                  <c:v>-0.1653</c:v>
                </c:pt>
                <c:pt idx="130">
                  <c:v>-0.15909999999999999</c:v>
                </c:pt>
                <c:pt idx="131">
                  <c:v>-0.1522</c:v>
                </c:pt>
                <c:pt idx="132">
                  <c:v>-0.14430000000000001</c:v>
                </c:pt>
                <c:pt idx="133">
                  <c:v>-0.13539999999999999</c:v>
                </c:pt>
                <c:pt idx="134">
                  <c:v>-0.12529999999999999</c:v>
                </c:pt>
                <c:pt idx="135">
                  <c:v>-0.11409999999999999</c:v>
                </c:pt>
                <c:pt idx="136">
                  <c:v>-0.1017</c:v>
                </c:pt>
                <c:pt idx="137">
                  <c:v>-8.9300000000000004E-2</c:v>
                </c:pt>
                <c:pt idx="138">
                  <c:v>-7.7700000000000005E-2</c:v>
                </c:pt>
                <c:pt idx="139">
                  <c:v>-6.7199999999999996E-2</c:v>
                </c:pt>
                <c:pt idx="140">
                  <c:v>-5.7799999999999997E-2</c:v>
                </c:pt>
                <c:pt idx="141">
                  <c:v>-4.9200000000000001E-2</c:v>
                </c:pt>
                <c:pt idx="142">
                  <c:v>-4.1500000000000002E-2</c:v>
                </c:pt>
                <c:pt idx="143">
                  <c:v>-3.4700000000000002E-2</c:v>
                </c:pt>
                <c:pt idx="144">
                  <c:v>-2.87E-2</c:v>
                </c:pt>
                <c:pt idx="145">
                  <c:v>-2.3300000000000001E-2</c:v>
                </c:pt>
                <c:pt idx="146">
                  <c:v>-1.8700000000000001E-2</c:v>
                </c:pt>
                <c:pt idx="147">
                  <c:v>-1.46E-2</c:v>
                </c:pt>
                <c:pt idx="148">
                  <c:v>-1.11E-2</c:v>
                </c:pt>
                <c:pt idx="149">
                  <c:v>-8.0999999999999996E-3</c:v>
                </c:pt>
                <c:pt idx="150">
                  <c:v>-5.5999999999999999E-3</c:v>
                </c:pt>
                <c:pt idx="151">
                  <c:v>-3.7000000000000002E-3</c:v>
                </c:pt>
                <c:pt idx="152">
                  <c:v>-2.0999999999999999E-3</c:v>
                </c:pt>
                <c:pt idx="153">
                  <c:v>-1.1000000000000001E-3</c:v>
                </c:pt>
                <c:pt idx="154">
                  <c:v>-4.0000000000000002E-4</c:v>
                </c:pt>
                <c:pt idx="155">
                  <c:v>-2.0000000000000001E-4</c:v>
                </c:pt>
                <c:pt idx="156">
                  <c:v>-4.0000000000000002E-4</c:v>
                </c:pt>
                <c:pt idx="157">
                  <c:v>-8.9999999999999998E-4</c:v>
                </c:pt>
                <c:pt idx="158">
                  <c:v>-1.9E-3</c:v>
                </c:pt>
                <c:pt idx="159">
                  <c:v>-3.2000000000000002E-3</c:v>
                </c:pt>
                <c:pt idx="160">
                  <c:v>-5.0000000000000001E-3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39-4C11-94D1-3D75EF2E3F07}"/>
            </c:ext>
          </c:extLst>
        </c:ser>
        <c:ser>
          <c:idx val="2"/>
          <c:order val="2"/>
          <c:tx>
            <c:strRef>
              <c:f>Airfoils!$K$1</c:f>
              <c:strCache>
                <c:ptCount val="1"/>
                <c:pt idx="0">
                  <c:v>DU00-W2-350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Airfoils!$K$2:$K$162</c:f>
              <c:numCache>
                <c:formatCode>General</c:formatCode>
                <c:ptCount val="161"/>
                <c:pt idx="0">
                  <c:v>1</c:v>
                </c:pt>
                <c:pt idx="1">
                  <c:v>0.98929999999999996</c:v>
                </c:pt>
                <c:pt idx="2">
                  <c:v>0.97309999999999997</c:v>
                </c:pt>
                <c:pt idx="3">
                  <c:v>0.9526</c:v>
                </c:pt>
                <c:pt idx="4">
                  <c:v>0.93049999999999999</c:v>
                </c:pt>
                <c:pt idx="5">
                  <c:v>0.90800000000000003</c:v>
                </c:pt>
                <c:pt idx="6">
                  <c:v>0.88539999999999996</c:v>
                </c:pt>
                <c:pt idx="7">
                  <c:v>0.86280000000000001</c:v>
                </c:pt>
                <c:pt idx="8">
                  <c:v>0.84</c:v>
                </c:pt>
                <c:pt idx="9">
                  <c:v>0.81689999999999996</c:v>
                </c:pt>
                <c:pt idx="10">
                  <c:v>0.79369999999999996</c:v>
                </c:pt>
                <c:pt idx="11">
                  <c:v>0.77070000000000005</c:v>
                </c:pt>
                <c:pt idx="12">
                  <c:v>0.74790000000000001</c:v>
                </c:pt>
                <c:pt idx="13">
                  <c:v>0.72519999999999996</c:v>
                </c:pt>
                <c:pt idx="14">
                  <c:v>0.70289999999999997</c:v>
                </c:pt>
                <c:pt idx="15">
                  <c:v>0.68089999999999995</c:v>
                </c:pt>
                <c:pt idx="16">
                  <c:v>0.65900000000000003</c:v>
                </c:pt>
                <c:pt idx="17">
                  <c:v>0.63759999999999994</c:v>
                </c:pt>
                <c:pt idx="18">
                  <c:v>0.61650000000000005</c:v>
                </c:pt>
                <c:pt idx="19">
                  <c:v>0.59570000000000001</c:v>
                </c:pt>
                <c:pt idx="20">
                  <c:v>0.57520000000000004</c:v>
                </c:pt>
                <c:pt idx="21">
                  <c:v>0.55489999999999995</c:v>
                </c:pt>
                <c:pt idx="22">
                  <c:v>0.53500000000000003</c:v>
                </c:pt>
                <c:pt idx="23">
                  <c:v>0.51549999999999996</c:v>
                </c:pt>
                <c:pt idx="24">
                  <c:v>0.49630000000000002</c:v>
                </c:pt>
                <c:pt idx="25">
                  <c:v>0.4773</c:v>
                </c:pt>
                <c:pt idx="26">
                  <c:v>0.45850000000000002</c:v>
                </c:pt>
                <c:pt idx="27">
                  <c:v>0.44</c:v>
                </c:pt>
                <c:pt idx="28">
                  <c:v>0.42159999999999997</c:v>
                </c:pt>
                <c:pt idx="29">
                  <c:v>0.40360000000000001</c:v>
                </c:pt>
                <c:pt idx="30">
                  <c:v>0.38579999999999998</c:v>
                </c:pt>
                <c:pt idx="31">
                  <c:v>0.36840000000000001</c:v>
                </c:pt>
                <c:pt idx="32">
                  <c:v>0.3513</c:v>
                </c:pt>
                <c:pt idx="33">
                  <c:v>0.33450000000000002</c:v>
                </c:pt>
                <c:pt idx="34">
                  <c:v>0.318</c:v>
                </c:pt>
                <c:pt idx="35">
                  <c:v>0.30170000000000002</c:v>
                </c:pt>
                <c:pt idx="36">
                  <c:v>0.28570000000000001</c:v>
                </c:pt>
                <c:pt idx="37">
                  <c:v>0.27</c:v>
                </c:pt>
                <c:pt idx="38">
                  <c:v>0.25469999999999998</c:v>
                </c:pt>
                <c:pt idx="39">
                  <c:v>0.23980000000000001</c:v>
                </c:pt>
                <c:pt idx="40">
                  <c:v>0.22520000000000001</c:v>
                </c:pt>
                <c:pt idx="41">
                  <c:v>0.21099999999999999</c:v>
                </c:pt>
                <c:pt idx="42">
                  <c:v>0.1971</c:v>
                </c:pt>
                <c:pt idx="43">
                  <c:v>0.18360000000000001</c:v>
                </c:pt>
                <c:pt idx="44">
                  <c:v>0.1704</c:v>
                </c:pt>
                <c:pt idx="45">
                  <c:v>0.15770000000000001</c:v>
                </c:pt>
                <c:pt idx="46">
                  <c:v>0.14530000000000001</c:v>
                </c:pt>
                <c:pt idx="47">
                  <c:v>0.13339999999999999</c:v>
                </c:pt>
                <c:pt idx="48">
                  <c:v>0.12189999999999999</c:v>
                </c:pt>
                <c:pt idx="49">
                  <c:v>0.1109</c:v>
                </c:pt>
                <c:pt idx="50">
                  <c:v>0.10050000000000001</c:v>
                </c:pt>
                <c:pt idx="51">
                  <c:v>9.0700000000000003E-2</c:v>
                </c:pt>
                <c:pt idx="52">
                  <c:v>8.1500000000000003E-2</c:v>
                </c:pt>
                <c:pt idx="53">
                  <c:v>7.2800000000000004E-2</c:v>
                </c:pt>
                <c:pt idx="54">
                  <c:v>6.4699999999999994E-2</c:v>
                </c:pt>
                <c:pt idx="55">
                  <c:v>5.7099999999999998E-2</c:v>
                </c:pt>
                <c:pt idx="56">
                  <c:v>5.0099999999999999E-2</c:v>
                </c:pt>
                <c:pt idx="57">
                  <c:v>4.36E-2</c:v>
                </c:pt>
                <c:pt idx="58">
                  <c:v>3.7600000000000001E-2</c:v>
                </c:pt>
                <c:pt idx="59">
                  <c:v>3.2099999999999997E-2</c:v>
                </c:pt>
                <c:pt idx="60">
                  <c:v>2.7199999999999998E-2</c:v>
                </c:pt>
                <c:pt idx="61">
                  <c:v>2.2800000000000001E-2</c:v>
                </c:pt>
                <c:pt idx="62">
                  <c:v>1.8800000000000001E-2</c:v>
                </c:pt>
                <c:pt idx="63">
                  <c:v>1.5299999999999999E-2</c:v>
                </c:pt>
                <c:pt idx="64">
                  <c:v>1.23E-2</c:v>
                </c:pt>
                <c:pt idx="65">
                  <c:v>9.5999999999999992E-3</c:v>
                </c:pt>
                <c:pt idx="66">
                  <c:v>7.4000000000000003E-3</c:v>
                </c:pt>
                <c:pt idx="67">
                  <c:v>5.4999999999999997E-3</c:v>
                </c:pt>
                <c:pt idx="68">
                  <c:v>4.0000000000000001E-3</c:v>
                </c:pt>
                <c:pt idx="69">
                  <c:v>2.8E-3</c:v>
                </c:pt>
                <c:pt idx="70">
                  <c:v>1.8E-3</c:v>
                </c:pt>
                <c:pt idx="71">
                  <c:v>1E-3</c:v>
                </c:pt>
                <c:pt idx="72">
                  <c:v>4.0000000000000002E-4</c:v>
                </c:pt>
                <c:pt idx="73">
                  <c:v>1E-4</c:v>
                </c:pt>
                <c:pt idx="74">
                  <c:v>0</c:v>
                </c:pt>
                <c:pt idx="75">
                  <c:v>0</c:v>
                </c:pt>
                <c:pt idx="76">
                  <c:v>1E-4</c:v>
                </c:pt>
                <c:pt idx="77">
                  <c:v>5.0000000000000001E-4</c:v>
                </c:pt>
                <c:pt idx="78">
                  <c:v>1.1999999999999999E-3</c:v>
                </c:pt>
                <c:pt idx="79">
                  <c:v>2.0999999999999999E-3</c:v>
                </c:pt>
                <c:pt idx="80">
                  <c:v>3.2000000000000002E-3</c:v>
                </c:pt>
                <c:pt idx="81">
                  <c:v>4.4999999999999997E-3</c:v>
                </c:pt>
                <c:pt idx="82">
                  <c:v>6.1999999999999998E-3</c:v>
                </c:pt>
                <c:pt idx="83">
                  <c:v>8.2000000000000007E-3</c:v>
                </c:pt>
                <c:pt idx="84">
                  <c:v>1.06E-2</c:v>
                </c:pt>
                <c:pt idx="85">
                  <c:v>1.34E-2</c:v>
                </c:pt>
                <c:pt idx="86">
                  <c:v>1.67E-2</c:v>
                </c:pt>
                <c:pt idx="87">
                  <c:v>2.0299999999999999E-2</c:v>
                </c:pt>
                <c:pt idx="88">
                  <c:v>2.4500000000000001E-2</c:v>
                </c:pt>
                <c:pt idx="89">
                  <c:v>2.92E-2</c:v>
                </c:pt>
                <c:pt idx="90">
                  <c:v>3.4700000000000002E-2</c:v>
                </c:pt>
                <c:pt idx="91">
                  <c:v>4.07E-2</c:v>
                </c:pt>
                <c:pt idx="92">
                  <c:v>4.7500000000000001E-2</c:v>
                </c:pt>
                <c:pt idx="93">
                  <c:v>5.4899999999999997E-2</c:v>
                </c:pt>
                <c:pt idx="94">
                  <c:v>6.3E-2</c:v>
                </c:pt>
                <c:pt idx="95">
                  <c:v>7.17E-2</c:v>
                </c:pt>
                <c:pt idx="96">
                  <c:v>8.1100000000000005E-2</c:v>
                </c:pt>
                <c:pt idx="97">
                  <c:v>9.0899999999999995E-2</c:v>
                </c:pt>
                <c:pt idx="98">
                  <c:v>0.1013</c:v>
                </c:pt>
                <c:pt idx="99">
                  <c:v>0.11219999999999999</c:v>
                </c:pt>
                <c:pt idx="100">
                  <c:v>0.1237</c:v>
                </c:pt>
                <c:pt idx="101">
                  <c:v>0.13569999999999999</c:v>
                </c:pt>
                <c:pt idx="102">
                  <c:v>0.1482</c:v>
                </c:pt>
                <c:pt idx="103">
                  <c:v>0.16120000000000001</c:v>
                </c:pt>
                <c:pt idx="104">
                  <c:v>0.17449999999999999</c:v>
                </c:pt>
                <c:pt idx="105">
                  <c:v>0.18820000000000001</c:v>
                </c:pt>
                <c:pt idx="106">
                  <c:v>0.20230000000000001</c:v>
                </c:pt>
                <c:pt idx="107">
                  <c:v>0.2167</c:v>
                </c:pt>
                <c:pt idx="108">
                  <c:v>0.23130000000000001</c:v>
                </c:pt>
                <c:pt idx="109">
                  <c:v>0.246</c:v>
                </c:pt>
                <c:pt idx="110">
                  <c:v>0.26090000000000002</c:v>
                </c:pt>
                <c:pt idx="111">
                  <c:v>0.27579999999999999</c:v>
                </c:pt>
                <c:pt idx="112">
                  <c:v>0.29070000000000001</c:v>
                </c:pt>
                <c:pt idx="113">
                  <c:v>0.30559999999999998</c:v>
                </c:pt>
                <c:pt idx="114">
                  <c:v>0.32040000000000002</c:v>
                </c:pt>
                <c:pt idx="115">
                  <c:v>0.33500000000000002</c:v>
                </c:pt>
                <c:pt idx="116">
                  <c:v>0.3493</c:v>
                </c:pt>
                <c:pt idx="117">
                  <c:v>0.36330000000000001</c:v>
                </c:pt>
                <c:pt idx="118">
                  <c:v>0.377</c:v>
                </c:pt>
                <c:pt idx="119">
                  <c:v>0.39079999999999998</c:v>
                </c:pt>
                <c:pt idx="120">
                  <c:v>0.40489999999999998</c:v>
                </c:pt>
                <c:pt idx="121">
                  <c:v>0.41930000000000001</c:v>
                </c:pt>
                <c:pt idx="122">
                  <c:v>0.43380000000000002</c:v>
                </c:pt>
                <c:pt idx="123">
                  <c:v>0.44850000000000001</c:v>
                </c:pt>
                <c:pt idx="124">
                  <c:v>0.46329999999999999</c:v>
                </c:pt>
                <c:pt idx="125">
                  <c:v>0.47810000000000002</c:v>
                </c:pt>
                <c:pt idx="126">
                  <c:v>0.49309999999999998</c:v>
                </c:pt>
                <c:pt idx="127">
                  <c:v>0.50849999999999995</c:v>
                </c:pt>
                <c:pt idx="128">
                  <c:v>0.52410000000000001</c:v>
                </c:pt>
                <c:pt idx="129">
                  <c:v>0.54020000000000001</c:v>
                </c:pt>
                <c:pt idx="130">
                  <c:v>0.55689999999999995</c:v>
                </c:pt>
                <c:pt idx="131">
                  <c:v>0.57440000000000002</c:v>
                </c:pt>
                <c:pt idx="132">
                  <c:v>0.59250000000000003</c:v>
                </c:pt>
                <c:pt idx="133">
                  <c:v>0.61140000000000005</c:v>
                </c:pt>
                <c:pt idx="134">
                  <c:v>0.63139999999999996</c:v>
                </c:pt>
                <c:pt idx="135">
                  <c:v>0.65239999999999998</c:v>
                </c:pt>
                <c:pt idx="136">
                  <c:v>0.67379999999999995</c:v>
                </c:pt>
                <c:pt idx="137">
                  <c:v>0.69479999999999997</c:v>
                </c:pt>
                <c:pt idx="138">
                  <c:v>0.7147</c:v>
                </c:pt>
                <c:pt idx="139">
                  <c:v>0.73370000000000002</c:v>
                </c:pt>
                <c:pt idx="140">
                  <c:v>0.75170000000000003</c:v>
                </c:pt>
                <c:pt idx="141">
                  <c:v>0.76890000000000003</c:v>
                </c:pt>
                <c:pt idx="142">
                  <c:v>0.78549999999999998</c:v>
                </c:pt>
                <c:pt idx="143">
                  <c:v>0.80130000000000001</c:v>
                </c:pt>
                <c:pt idx="144">
                  <c:v>0.8165</c:v>
                </c:pt>
                <c:pt idx="145">
                  <c:v>0.83109999999999995</c:v>
                </c:pt>
                <c:pt idx="146">
                  <c:v>0.84519999999999995</c:v>
                </c:pt>
                <c:pt idx="147">
                  <c:v>0.85870000000000002</c:v>
                </c:pt>
                <c:pt idx="148">
                  <c:v>0.87190000000000001</c:v>
                </c:pt>
                <c:pt idx="149">
                  <c:v>0.88470000000000004</c:v>
                </c:pt>
                <c:pt idx="150">
                  <c:v>0.8972</c:v>
                </c:pt>
                <c:pt idx="151">
                  <c:v>0.90939999999999999</c:v>
                </c:pt>
                <c:pt idx="152">
                  <c:v>0.92120000000000002</c:v>
                </c:pt>
                <c:pt idx="153">
                  <c:v>0.9325</c:v>
                </c:pt>
                <c:pt idx="154">
                  <c:v>0.94320000000000004</c:v>
                </c:pt>
                <c:pt idx="155">
                  <c:v>0.95330000000000004</c:v>
                </c:pt>
                <c:pt idx="156">
                  <c:v>0.96309999999999996</c:v>
                </c:pt>
                <c:pt idx="157">
                  <c:v>0.97240000000000004</c:v>
                </c:pt>
                <c:pt idx="158">
                  <c:v>0.98180000000000001</c:v>
                </c:pt>
                <c:pt idx="159">
                  <c:v>0.99109999999999998</c:v>
                </c:pt>
                <c:pt idx="160">
                  <c:v>1</c:v>
                </c:pt>
              </c:numCache>
            </c:numRef>
          </c:xVal>
          <c:yVal>
            <c:numRef>
              <c:f>Airfoils!$L$2:$L$162</c:f>
              <c:numCache>
                <c:formatCode>General</c:formatCode>
                <c:ptCount val="161"/>
                <c:pt idx="0">
                  <c:v>5.0000000000000001E-3</c:v>
                </c:pt>
                <c:pt idx="1">
                  <c:v>8.2000000000000007E-3</c:v>
                </c:pt>
                <c:pt idx="2">
                  <c:v>1.2999999999999999E-2</c:v>
                </c:pt>
                <c:pt idx="3">
                  <c:v>1.9E-2</c:v>
                </c:pt>
                <c:pt idx="4">
                  <c:v>2.5399999999999999E-2</c:v>
                </c:pt>
                <c:pt idx="5">
                  <c:v>3.2000000000000001E-2</c:v>
                </c:pt>
                <c:pt idx="6">
                  <c:v>3.8699999999999998E-2</c:v>
                </c:pt>
                <c:pt idx="7">
                  <c:v>4.5400000000000003E-2</c:v>
                </c:pt>
                <c:pt idx="8">
                  <c:v>5.2200000000000003E-2</c:v>
                </c:pt>
                <c:pt idx="9">
                  <c:v>5.9200000000000003E-2</c:v>
                </c:pt>
                <c:pt idx="10">
                  <c:v>6.6199999999999995E-2</c:v>
                </c:pt>
                <c:pt idx="11">
                  <c:v>7.3099999999999998E-2</c:v>
                </c:pt>
                <c:pt idx="12">
                  <c:v>7.9899999999999999E-2</c:v>
                </c:pt>
                <c:pt idx="13">
                  <c:v>8.6599999999999996E-2</c:v>
                </c:pt>
                <c:pt idx="14">
                  <c:v>9.3200000000000005E-2</c:v>
                </c:pt>
                <c:pt idx="15">
                  <c:v>9.9599999999999994E-2</c:v>
                </c:pt>
                <c:pt idx="16">
                  <c:v>0.10580000000000001</c:v>
                </c:pt>
                <c:pt idx="17">
                  <c:v>0.1118</c:v>
                </c:pt>
                <c:pt idx="18">
                  <c:v>0.11749999999999999</c:v>
                </c:pt>
                <c:pt idx="19">
                  <c:v>0.123</c:v>
                </c:pt>
                <c:pt idx="20">
                  <c:v>0.12820000000000001</c:v>
                </c:pt>
                <c:pt idx="21">
                  <c:v>0.1331</c:v>
                </c:pt>
                <c:pt idx="22">
                  <c:v>0.13769999999999999</c:v>
                </c:pt>
                <c:pt idx="23">
                  <c:v>0.14199999999999999</c:v>
                </c:pt>
                <c:pt idx="24">
                  <c:v>0.14599999999999999</c:v>
                </c:pt>
                <c:pt idx="25">
                  <c:v>0.14960000000000001</c:v>
                </c:pt>
                <c:pt idx="26">
                  <c:v>0.15290000000000001</c:v>
                </c:pt>
                <c:pt idx="27">
                  <c:v>0.15590000000000001</c:v>
                </c:pt>
                <c:pt idx="28">
                  <c:v>0.1585</c:v>
                </c:pt>
                <c:pt idx="29">
                  <c:v>0.1608</c:v>
                </c:pt>
                <c:pt idx="30">
                  <c:v>0.16270000000000001</c:v>
                </c:pt>
                <c:pt idx="31">
                  <c:v>0.16420000000000001</c:v>
                </c:pt>
                <c:pt idx="32">
                  <c:v>0.16539999999999999</c:v>
                </c:pt>
                <c:pt idx="33">
                  <c:v>0.16619999999999999</c:v>
                </c:pt>
                <c:pt idx="34">
                  <c:v>0.1666</c:v>
                </c:pt>
                <c:pt idx="35">
                  <c:v>0.1666</c:v>
                </c:pt>
                <c:pt idx="36">
                  <c:v>0.1663</c:v>
                </c:pt>
                <c:pt idx="37">
                  <c:v>0.1656</c:v>
                </c:pt>
                <c:pt idx="38">
                  <c:v>0.16450000000000001</c:v>
                </c:pt>
                <c:pt idx="39">
                  <c:v>0.16309999999999999</c:v>
                </c:pt>
                <c:pt idx="40">
                  <c:v>0.1613</c:v>
                </c:pt>
                <c:pt idx="41">
                  <c:v>0.15909999999999999</c:v>
                </c:pt>
                <c:pt idx="42">
                  <c:v>0.15659999999999999</c:v>
                </c:pt>
                <c:pt idx="43">
                  <c:v>0.1537</c:v>
                </c:pt>
                <c:pt idx="44">
                  <c:v>0.15049999999999999</c:v>
                </c:pt>
                <c:pt idx="45">
                  <c:v>0.1469</c:v>
                </c:pt>
                <c:pt idx="46">
                  <c:v>0.1431</c:v>
                </c:pt>
                <c:pt idx="47">
                  <c:v>0.1389</c:v>
                </c:pt>
                <c:pt idx="48">
                  <c:v>0.13450000000000001</c:v>
                </c:pt>
                <c:pt idx="49">
                  <c:v>0.1298</c:v>
                </c:pt>
                <c:pt idx="50">
                  <c:v>0.1249</c:v>
                </c:pt>
                <c:pt idx="51">
                  <c:v>0.11990000000000001</c:v>
                </c:pt>
                <c:pt idx="52">
                  <c:v>0.11459999999999999</c:v>
                </c:pt>
                <c:pt idx="53">
                  <c:v>0.10929999999999999</c:v>
                </c:pt>
                <c:pt idx="54">
                  <c:v>0.1038</c:v>
                </c:pt>
                <c:pt idx="55">
                  <c:v>9.8199999999999996E-2</c:v>
                </c:pt>
                <c:pt idx="56">
                  <c:v>9.2600000000000002E-2</c:v>
                </c:pt>
                <c:pt idx="57">
                  <c:v>8.6900000000000005E-2</c:v>
                </c:pt>
                <c:pt idx="58">
                  <c:v>8.1100000000000005E-2</c:v>
                </c:pt>
                <c:pt idx="59">
                  <c:v>7.5399999999999995E-2</c:v>
                </c:pt>
                <c:pt idx="60">
                  <c:v>6.9699999999999998E-2</c:v>
                </c:pt>
                <c:pt idx="61">
                  <c:v>6.4000000000000001E-2</c:v>
                </c:pt>
                <c:pt idx="62">
                  <c:v>5.8500000000000003E-2</c:v>
                </c:pt>
                <c:pt idx="63">
                  <c:v>5.3100000000000001E-2</c:v>
                </c:pt>
                <c:pt idx="64">
                  <c:v>4.7699999999999999E-2</c:v>
                </c:pt>
                <c:pt idx="65">
                  <c:v>4.2500000000000003E-2</c:v>
                </c:pt>
                <c:pt idx="66">
                  <c:v>3.7499999999999999E-2</c:v>
                </c:pt>
                <c:pt idx="67">
                  <c:v>3.2599999999999997E-2</c:v>
                </c:pt>
                <c:pt idx="68">
                  <c:v>2.7699999999999999E-2</c:v>
                </c:pt>
                <c:pt idx="69">
                  <c:v>2.2599999999999999E-2</c:v>
                </c:pt>
                <c:pt idx="70">
                  <c:v>1.7299999999999999E-2</c:v>
                </c:pt>
                <c:pt idx="71">
                  <c:v>1.2200000000000001E-2</c:v>
                </c:pt>
                <c:pt idx="72">
                  <c:v>7.6E-3</c:v>
                </c:pt>
                <c:pt idx="73">
                  <c:v>3.3999999999999998E-3</c:v>
                </c:pt>
                <c:pt idx="74">
                  <c:v>0</c:v>
                </c:pt>
                <c:pt idx="75">
                  <c:v>0</c:v>
                </c:pt>
                <c:pt idx="76">
                  <c:v>-4.1999999999999997E-3</c:v>
                </c:pt>
                <c:pt idx="77">
                  <c:v>-8.2000000000000007E-3</c:v>
                </c:pt>
                <c:pt idx="78">
                  <c:v>-1.2699999999999999E-2</c:v>
                </c:pt>
                <c:pt idx="79">
                  <c:v>-1.7399999999999999E-2</c:v>
                </c:pt>
                <c:pt idx="80">
                  <c:v>-2.23E-2</c:v>
                </c:pt>
                <c:pt idx="81">
                  <c:v>-2.7199999999999998E-2</c:v>
                </c:pt>
                <c:pt idx="82">
                  <c:v>-3.2099999999999997E-2</c:v>
                </c:pt>
                <c:pt idx="83">
                  <c:v>-3.6999999999999998E-2</c:v>
                </c:pt>
                <c:pt idx="84">
                  <c:v>-4.2000000000000003E-2</c:v>
                </c:pt>
                <c:pt idx="85">
                  <c:v>-4.7100000000000003E-2</c:v>
                </c:pt>
                <c:pt idx="86">
                  <c:v>-5.2400000000000002E-2</c:v>
                </c:pt>
                <c:pt idx="87">
                  <c:v>-5.7700000000000001E-2</c:v>
                </c:pt>
                <c:pt idx="88">
                  <c:v>-6.3200000000000006E-2</c:v>
                </c:pt>
                <c:pt idx="89">
                  <c:v>-6.88E-2</c:v>
                </c:pt>
                <c:pt idx="90">
                  <c:v>-7.4700000000000003E-2</c:v>
                </c:pt>
                <c:pt idx="91">
                  <c:v>-8.0699999999999994E-2</c:v>
                </c:pt>
                <c:pt idx="92">
                  <c:v>-8.6900000000000005E-2</c:v>
                </c:pt>
                <c:pt idx="93">
                  <c:v>-9.3200000000000005E-2</c:v>
                </c:pt>
                <c:pt idx="94">
                  <c:v>-9.9400000000000002E-2</c:v>
                </c:pt>
                <c:pt idx="95">
                  <c:v>-0.1057</c:v>
                </c:pt>
                <c:pt idx="96">
                  <c:v>-0.1118</c:v>
                </c:pt>
                <c:pt idx="97">
                  <c:v>-0.1179</c:v>
                </c:pt>
                <c:pt idx="98">
                  <c:v>-0.1237</c:v>
                </c:pt>
                <c:pt idx="99">
                  <c:v>-0.1293</c:v>
                </c:pt>
                <c:pt idx="100">
                  <c:v>-0.1348</c:v>
                </c:pt>
                <c:pt idx="101">
                  <c:v>-0.14000000000000001</c:v>
                </c:pt>
                <c:pt idx="102">
                  <c:v>-0.14499999999999999</c:v>
                </c:pt>
                <c:pt idx="103">
                  <c:v>-0.14979999999999999</c:v>
                </c:pt>
                <c:pt idx="104">
                  <c:v>-0.1542</c:v>
                </c:pt>
                <c:pt idx="105">
                  <c:v>-0.1583</c:v>
                </c:pt>
                <c:pt idx="106">
                  <c:v>-0.16209999999999999</c:v>
                </c:pt>
                <c:pt idx="107">
                  <c:v>-0.1656</c:v>
                </c:pt>
                <c:pt idx="108">
                  <c:v>-0.16869999999999999</c:v>
                </c:pt>
                <c:pt idx="109">
                  <c:v>-0.1714</c:v>
                </c:pt>
                <c:pt idx="110">
                  <c:v>-0.17369999999999999</c:v>
                </c:pt>
                <c:pt idx="111">
                  <c:v>-0.1757</c:v>
                </c:pt>
                <c:pt idx="112">
                  <c:v>-0.1772</c:v>
                </c:pt>
                <c:pt idx="113">
                  <c:v>-0.1784</c:v>
                </c:pt>
                <c:pt idx="114">
                  <c:v>-0.17910000000000001</c:v>
                </c:pt>
                <c:pt idx="115">
                  <c:v>-0.1794</c:v>
                </c:pt>
                <c:pt idx="116">
                  <c:v>-0.1794</c:v>
                </c:pt>
                <c:pt idx="117">
                  <c:v>-0.1789</c:v>
                </c:pt>
                <c:pt idx="118">
                  <c:v>-0.17799999999999999</c:v>
                </c:pt>
                <c:pt idx="119">
                  <c:v>-0.1767</c:v>
                </c:pt>
                <c:pt idx="120">
                  <c:v>-0.1749</c:v>
                </c:pt>
                <c:pt idx="121">
                  <c:v>-0.17269999999999999</c:v>
                </c:pt>
                <c:pt idx="122">
                  <c:v>-0.17</c:v>
                </c:pt>
                <c:pt idx="123">
                  <c:v>-0.16689999999999999</c:v>
                </c:pt>
                <c:pt idx="124">
                  <c:v>-0.16339999999999999</c:v>
                </c:pt>
                <c:pt idx="125">
                  <c:v>-0.15939999999999999</c:v>
                </c:pt>
                <c:pt idx="126">
                  <c:v>-0.155</c:v>
                </c:pt>
                <c:pt idx="127">
                  <c:v>-0.15010000000000001</c:v>
                </c:pt>
                <c:pt idx="128">
                  <c:v>-0.1447</c:v>
                </c:pt>
                <c:pt idx="129">
                  <c:v>-0.13869999999999999</c:v>
                </c:pt>
                <c:pt idx="130">
                  <c:v>-0.13220000000000001</c:v>
                </c:pt>
                <c:pt idx="131">
                  <c:v>-0.125</c:v>
                </c:pt>
                <c:pt idx="132">
                  <c:v>-0.1172</c:v>
                </c:pt>
                <c:pt idx="133">
                  <c:v>-0.10879999999999999</c:v>
                </c:pt>
                <c:pt idx="134">
                  <c:v>-9.9699999999999997E-2</c:v>
                </c:pt>
                <c:pt idx="135">
                  <c:v>-9.01E-2</c:v>
                </c:pt>
                <c:pt idx="136">
                  <c:v>-8.0199999999999994E-2</c:v>
                </c:pt>
                <c:pt idx="137">
                  <c:v>-7.0499999999999993E-2</c:v>
                </c:pt>
                <c:pt idx="138">
                  <c:v>-6.1400000000000003E-2</c:v>
                </c:pt>
                <c:pt idx="139">
                  <c:v>-5.2999999999999999E-2</c:v>
                </c:pt>
                <c:pt idx="140">
                  <c:v>-4.53E-2</c:v>
                </c:pt>
                <c:pt idx="141">
                  <c:v>-3.8199999999999998E-2</c:v>
                </c:pt>
                <c:pt idx="142">
                  <c:v>-3.1699999999999999E-2</c:v>
                </c:pt>
                <c:pt idx="143">
                  <c:v>-2.58E-2</c:v>
                </c:pt>
                <c:pt idx="144">
                  <c:v>-2.06E-2</c:v>
                </c:pt>
                <c:pt idx="145">
                  <c:v>-1.6E-2</c:v>
                </c:pt>
                <c:pt idx="146">
                  <c:v>-1.2E-2</c:v>
                </c:pt>
                <c:pt idx="147">
                  <c:v>-8.5000000000000006E-3</c:v>
                </c:pt>
                <c:pt idx="148">
                  <c:v>-5.4999999999999997E-3</c:v>
                </c:pt>
                <c:pt idx="149">
                  <c:v>-3.0999999999999999E-3</c:v>
                </c:pt>
                <c:pt idx="150">
                  <c:v>-1.1000000000000001E-3</c:v>
                </c:pt>
                <c:pt idx="151">
                  <c:v>4.0000000000000002E-4</c:v>
                </c:pt>
                <c:pt idx="152">
                  <c:v>1.4E-3</c:v>
                </c:pt>
                <c:pt idx="153">
                  <c:v>2E-3</c:v>
                </c:pt>
                <c:pt idx="154">
                  <c:v>2.2000000000000001E-3</c:v>
                </c:pt>
                <c:pt idx="155">
                  <c:v>2E-3</c:v>
                </c:pt>
                <c:pt idx="156">
                  <c:v>1.2999999999999999E-3</c:v>
                </c:pt>
                <c:pt idx="157">
                  <c:v>2.9999999999999997E-4</c:v>
                </c:pt>
                <c:pt idx="158">
                  <c:v>-1.1000000000000001E-3</c:v>
                </c:pt>
                <c:pt idx="159">
                  <c:v>-2.8999999999999998E-3</c:v>
                </c:pt>
                <c:pt idx="160">
                  <c:v>-5.0000000000000001E-3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39-4C11-94D1-3D75EF2E3F07}"/>
            </c:ext>
          </c:extLst>
        </c:ser>
        <c:ser>
          <c:idx val="3"/>
          <c:order val="3"/>
          <c:tx>
            <c:strRef>
              <c:f>Airfoils!$N$1</c:f>
              <c:strCache>
                <c:ptCount val="1"/>
                <c:pt idx="0">
                  <c:v>DU97-W-300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Airfoils!$N$2:$N$202</c:f>
              <c:numCache>
                <c:formatCode>General</c:formatCode>
                <c:ptCount val="201"/>
                <c:pt idx="0">
                  <c:v>1</c:v>
                </c:pt>
                <c:pt idx="1">
                  <c:v>0.99350000000000005</c:v>
                </c:pt>
                <c:pt idx="2">
                  <c:v>0.98480000000000001</c:v>
                </c:pt>
                <c:pt idx="3">
                  <c:v>0.97389999999999999</c:v>
                </c:pt>
                <c:pt idx="4">
                  <c:v>0.96130000000000004</c:v>
                </c:pt>
                <c:pt idx="5">
                  <c:v>0.94769999999999999</c:v>
                </c:pt>
                <c:pt idx="6">
                  <c:v>0.93320000000000003</c:v>
                </c:pt>
                <c:pt idx="7">
                  <c:v>0.91839999999999999</c:v>
                </c:pt>
                <c:pt idx="8">
                  <c:v>0.90329999999999999</c:v>
                </c:pt>
                <c:pt idx="9">
                  <c:v>0.88819999999999999</c:v>
                </c:pt>
                <c:pt idx="10">
                  <c:v>0.873</c:v>
                </c:pt>
                <c:pt idx="11">
                  <c:v>0.8579</c:v>
                </c:pt>
                <c:pt idx="12">
                  <c:v>0.8427</c:v>
                </c:pt>
                <c:pt idx="13">
                  <c:v>0.82769999999999999</c:v>
                </c:pt>
                <c:pt idx="14">
                  <c:v>0.81259999999999999</c:v>
                </c:pt>
                <c:pt idx="15">
                  <c:v>0.79759999999999998</c:v>
                </c:pt>
                <c:pt idx="16">
                  <c:v>0.78259999999999996</c:v>
                </c:pt>
                <c:pt idx="17">
                  <c:v>0.76770000000000005</c:v>
                </c:pt>
                <c:pt idx="18">
                  <c:v>0.75280000000000002</c:v>
                </c:pt>
                <c:pt idx="19">
                  <c:v>0.7379</c:v>
                </c:pt>
                <c:pt idx="20">
                  <c:v>0.72299999999999998</c:v>
                </c:pt>
                <c:pt idx="21">
                  <c:v>0.70820000000000005</c:v>
                </c:pt>
                <c:pt idx="22">
                  <c:v>0.69340000000000002</c:v>
                </c:pt>
                <c:pt idx="23">
                  <c:v>0.67859999999999998</c:v>
                </c:pt>
                <c:pt idx="24">
                  <c:v>0.66390000000000005</c:v>
                </c:pt>
                <c:pt idx="25">
                  <c:v>0.6492</c:v>
                </c:pt>
                <c:pt idx="26">
                  <c:v>0.63460000000000005</c:v>
                </c:pt>
                <c:pt idx="27">
                  <c:v>0.62</c:v>
                </c:pt>
                <c:pt idx="28">
                  <c:v>0.60540000000000005</c:v>
                </c:pt>
                <c:pt idx="29">
                  <c:v>0.59089999999999998</c:v>
                </c:pt>
                <c:pt idx="30">
                  <c:v>0.57650000000000001</c:v>
                </c:pt>
                <c:pt idx="31">
                  <c:v>0.56210000000000004</c:v>
                </c:pt>
                <c:pt idx="32">
                  <c:v>0.54769999999999996</c:v>
                </c:pt>
                <c:pt idx="33">
                  <c:v>0.53339999999999999</c:v>
                </c:pt>
                <c:pt idx="34">
                  <c:v>0.51910000000000001</c:v>
                </c:pt>
                <c:pt idx="35">
                  <c:v>0.50490000000000002</c:v>
                </c:pt>
                <c:pt idx="36">
                  <c:v>0.49080000000000001</c:v>
                </c:pt>
                <c:pt idx="37">
                  <c:v>0.47670000000000001</c:v>
                </c:pt>
                <c:pt idx="38">
                  <c:v>0.4627</c:v>
                </c:pt>
                <c:pt idx="39">
                  <c:v>0.44879999999999998</c:v>
                </c:pt>
                <c:pt idx="40">
                  <c:v>0.435</c:v>
                </c:pt>
                <c:pt idx="41">
                  <c:v>0.42130000000000001</c:v>
                </c:pt>
                <c:pt idx="42">
                  <c:v>0.40770000000000001</c:v>
                </c:pt>
                <c:pt idx="43">
                  <c:v>0.39419999999999999</c:v>
                </c:pt>
                <c:pt idx="44">
                  <c:v>0.38080000000000003</c:v>
                </c:pt>
                <c:pt idx="45">
                  <c:v>0.36759999999999998</c:v>
                </c:pt>
                <c:pt idx="46">
                  <c:v>0.35449999999999998</c:v>
                </c:pt>
                <c:pt idx="47">
                  <c:v>0.34150000000000003</c:v>
                </c:pt>
                <c:pt idx="48">
                  <c:v>0.3286</c:v>
                </c:pt>
                <c:pt idx="49">
                  <c:v>0.316</c:v>
                </c:pt>
                <c:pt idx="50">
                  <c:v>0.30349999999999999</c:v>
                </c:pt>
                <c:pt idx="51">
                  <c:v>0.29120000000000001</c:v>
                </c:pt>
                <c:pt idx="52">
                  <c:v>0.2792</c:v>
                </c:pt>
                <c:pt idx="53">
                  <c:v>0.26740000000000003</c:v>
                </c:pt>
                <c:pt idx="54">
                  <c:v>0.25590000000000002</c:v>
                </c:pt>
                <c:pt idx="55">
                  <c:v>0.2447</c:v>
                </c:pt>
                <c:pt idx="56">
                  <c:v>0.23369999999999999</c:v>
                </c:pt>
                <c:pt idx="57">
                  <c:v>0.2228</c:v>
                </c:pt>
                <c:pt idx="58">
                  <c:v>0.21190000000000001</c:v>
                </c:pt>
                <c:pt idx="59">
                  <c:v>0.20100000000000001</c:v>
                </c:pt>
                <c:pt idx="60">
                  <c:v>0.19020000000000001</c:v>
                </c:pt>
                <c:pt idx="61">
                  <c:v>0.17929999999999999</c:v>
                </c:pt>
                <c:pt idx="62">
                  <c:v>0.1686</c:v>
                </c:pt>
                <c:pt idx="63">
                  <c:v>0.158</c:v>
                </c:pt>
                <c:pt idx="64">
                  <c:v>0.14749999999999999</c:v>
                </c:pt>
                <c:pt idx="65">
                  <c:v>0.13719999999999999</c:v>
                </c:pt>
                <c:pt idx="66">
                  <c:v>0.12709999999999999</c:v>
                </c:pt>
                <c:pt idx="67">
                  <c:v>0.1172</c:v>
                </c:pt>
                <c:pt idx="68">
                  <c:v>0.1076</c:v>
                </c:pt>
                <c:pt idx="69">
                  <c:v>9.8299999999999998E-2</c:v>
                </c:pt>
                <c:pt idx="70">
                  <c:v>8.9200000000000002E-2</c:v>
                </c:pt>
                <c:pt idx="71">
                  <c:v>8.0500000000000002E-2</c:v>
                </c:pt>
                <c:pt idx="72">
                  <c:v>7.22E-2</c:v>
                </c:pt>
                <c:pt idx="73">
                  <c:v>6.4299999999999996E-2</c:v>
                </c:pt>
                <c:pt idx="74">
                  <c:v>5.6800000000000003E-2</c:v>
                </c:pt>
                <c:pt idx="75">
                  <c:v>4.9700000000000001E-2</c:v>
                </c:pt>
                <c:pt idx="76">
                  <c:v>4.3200000000000002E-2</c:v>
                </c:pt>
                <c:pt idx="77">
                  <c:v>3.7100000000000001E-2</c:v>
                </c:pt>
                <c:pt idx="78">
                  <c:v>3.1600000000000003E-2</c:v>
                </c:pt>
                <c:pt idx="79">
                  <c:v>2.6700000000000002E-2</c:v>
                </c:pt>
                <c:pt idx="80">
                  <c:v>2.23E-2</c:v>
                </c:pt>
                <c:pt idx="81">
                  <c:v>1.8499999999999999E-2</c:v>
                </c:pt>
                <c:pt idx="82">
                  <c:v>1.5100000000000001E-2</c:v>
                </c:pt>
                <c:pt idx="83">
                  <c:v>1.2200000000000001E-2</c:v>
                </c:pt>
                <c:pt idx="84">
                  <c:v>9.7000000000000003E-3</c:v>
                </c:pt>
                <c:pt idx="85">
                  <c:v>7.4999999999999997E-3</c:v>
                </c:pt>
                <c:pt idx="86">
                  <c:v>5.7000000000000002E-3</c:v>
                </c:pt>
                <c:pt idx="87">
                  <c:v>4.1999999999999997E-3</c:v>
                </c:pt>
                <c:pt idx="88">
                  <c:v>3.0000000000000001E-3</c:v>
                </c:pt>
                <c:pt idx="89">
                  <c:v>2E-3</c:v>
                </c:pt>
                <c:pt idx="90">
                  <c:v>1.1999999999999999E-3</c:v>
                </c:pt>
                <c:pt idx="91">
                  <c:v>5.9999999999999995E-4</c:v>
                </c:pt>
                <c:pt idx="92">
                  <c:v>2.9999999999999997E-4</c:v>
                </c:pt>
                <c:pt idx="93">
                  <c:v>1E-4</c:v>
                </c:pt>
                <c:pt idx="94">
                  <c:v>0</c:v>
                </c:pt>
                <c:pt idx="95">
                  <c:v>0</c:v>
                </c:pt>
                <c:pt idx="96">
                  <c:v>1E-4</c:v>
                </c:pt>
                <c:pt idx="97">
                  <c:v>2.9999999999999997E-4</c:v>
                </c:pt>
                <c:pt idx="98">
                  <c:v>6.9999999999999999E-4</c:v>
                </c:pt>
                <c:pt idx="99">
                  <c:v>1.2999999999999999E-3</c:v>
                </c:pt>
                <c:pt idx="100">
                  <c:v>2.0999999999999999E-3</c:v>
                </c:pt>
                <c:pt idx="101">
                  <c:v>3.2000000000000002E-3</c:v>
                </c:pt>
                <c:pt idx="102">
                  <c:v>4.4999999999999997E-3</c:v>
                </c:pt>
                <c:pt idx="103">
                  <c:v>6.0000000000000001E-3</c:v>
                </c:pt>
                <c:pt idx="104">
                  <c:v>7.9000000000000008E-3</c:v>
                </c:pt>
                <c:pt idx="105">
                  <c:v>1.0200000000000001E-2</c:v>
                </c:pt>
                <c:pt idx="106">
                  <c:v>1.29E-2</c:v>
                </c:pt>
                <c:pt idx="107">
                  <c:v>1.6199999999999999E-2</c:v>
                </c:pt>
                <c:pt idx="108">
                  <c:v>1.9900000000000001E-2</c:v>
                </c:pt>
                <c:pt idx="109">
                  <c:v>2.4299999999999999E-2</c:v>
                </c:pt>
                <c:pt idx="110">
                  <c:v>2.92E-2</c:v>
                </c:pt>
                <c:pt idx="111">
                  <c:v>3.4799999999999998E-2</c:v>
                </c:pt>
                <c:pt idx="112">
                  <c:v>4.0899999999999999E-2</c:v>
                </c:pt>
                <c:pt idx="113">
                  <c:v>4.7500000000000001E-2</c:v>
                </c:pt>
                <c:pt idx="114">
                  <c:v>5.45E-2</c:v>
                </c:pt>
                <c:pt idx="115">
                  <c:v>6.2E-2</c:v>
                </c:pt>
                <c:pt idx="116">
                  <c:v>6.9800000000000001E-2</c:v>
                </c:pt>
                <c:pt idx="117">
                  <c:v>7.8E-2</c:v>
                </c:pt>
                <c:pt idx="118">
                  <c:v>8.6400000000000005E-2</c:v>
                </c:pt>
                <c:pt idx="119">
                  <c:v>9.5200000000000007E-2</c:v>
                </c:pt>
                <c:pt idx="120">
                  <c:v>0.1041</c:v>
                </c:pt>
                <c:pt idx="121">
                  <c:v>0.1132</c:v>
                </c:pt>
                <c:pt idx="122">
                  <c:v>0.12239999999999999</c:v>
                </c:pt>
                <c:pt idx="123">
                  <c:v>0.1318</c:v>
                </c:pt>
                <c:pt idx="124">
                  <c:v>0.14130000000000001</c:v>
                </c:pt>
                <c:pt idx="125">
                  <c:v>0.15079999999999999</c:v>
                </c:pt>
                <c:pt idx="126">
                  <c:v>0.1605</c:v>
                </c:pt>
                <c:pt idx="127">
                  <c:v>0.17030000000000001</c:v>
                </c:pt>
                <c:pt idx="128">
                  <c:v>0.18</c:v>
                </c:pt>
                <c:pt idx="129">
                  <c:v>0.18970000000000001</c:v>
                </c:pt>
                <c:pt idx="130">
                  <c:v>0.1993</c:v>
                </c:pt>
                <c:pt idx="131">
                  <c:v>0.2089</c:v>
                </c:pt>
                <c:pt idx="132">
                  <c:v>0.21829999999999999</c:v>
                </c:pt>
                <c:pt idx="133">
                  <c:v>0.22770000000000001</c:v>
                </c:pt>
                <c:pt idx="134">
                  <c:v>0.2369</c:v>
                </c:pt>
                <c:pt idx="135">
                  <c:v>0.246</c:v>
                </c:pt>
                <c:pt idx="136">
                  <c:v>0.25519999999999998</c:v>
                </c:pt>
                <c:pt idx="137">
                  <c:v>0.26440000000000002</c:v>
                </c:pt>
                <c:pt idx="138">
                  <c:v>0.27360000000000001</c:v>
                </c:pt>
                <c:pt idx="139">
                  <c:v>0.28289999999999998</c:v>
                </c:pt>
                <c:pt idx="140">
                  <c:v>0.29239999999999999</c:v>
                </c:pt>
                <c:pt idx="141">
                  <c:v>0.3019</c:v>
                </c:pt>
                <c:pt idx="142">
                  <c:v>0.31169999999999998</c:v>
                </c:pt>
                <c:pt idx="143">
                  <c:v>0.32169999999999999</c:v>
                </c:pt>
                <c:pt idx="144">
                  <c:v>0.33189999999999997</c:v>
                </c:pt>
                <c:pt idx="145">
                  <c:v>0.34239999999999998</c:v>
                </c:pt>
                <c:pt idx="146">
                  <c:v>0.35310000000000002</c:v>
                </c:pt>
                <c:pt idx="147">
                  <c:v>0.36399999999999999</c:v>
                </c:pt>
                <c:pt idx="148">
                  <c:v>0.37530000000000002</c:v>
                </c:pt>
                <c:pt idx="149">
                  <c:v>0.38679999999999998</c:v>
                </c:pt>
                <c:pt idx="150">
                  <c:v>0.39860000000000001</c:v>
                </c:pt>
                <c:pt idx="151">
                  <c:v>0.41070000000000001</c:v>
                </c:pt>
                <c:pt idx="152">
                  <c:v>0.42320000000000002</c:v>
                </c:pt>
                <c:pt idx="153">
                  <c:v>0.43580000000000002</c:v>
                </c:pt>
                <c:pt idx="154">
                  <c:v>0.44869999999999999</c:v>
                </c:pt>
                <c:pt idx="155">
                  <c:v>0.46179999999999999</c:v>
                </c:pt>
                <c:pt idx="156">
                  <c:v>0.47510000000000002</c:v>
                </c:pt>
                <c:pt idx="157">
                  <c:v>0.48870000000000002</c:v>
                </c:pt>
                <c:pt idx="158">
                  <c:v>0.50249999999999995</c:v>
                </c:pt>
                <c:pt idx="159">
                  <c:v>0.51649999999999996</c:v>
                </c:pt>
                <c:pt idx="160">
                  <c:v>0.53059999999999996</c:v>
                </c:pt>
                <c:pt idx="161">
                  <c:v>0.54490000000000005</c:v>
                </c:pt>
                <c:pt idx="162">
                  <c:v>0.55920000000000003</c:v>
                </c:pt>
                <c:pt idx="163">
                  <c:v>0.57369999999999999</c:v>
                </c:pt>
                <c:pt idx="164">
                  <c:v>0.58830000000000005</c:v>
                </c:pt>
                <c:pt idx="165">
                  <c:v>0.60299999999999998</c:v>
                </c:pt>
                <c:pt idx="166">
                  <c:v>0.61760000000000004</c:v>
                </c:pt>
                <c:pt idx="167">
                  <c:v>0.6321</c:v>
                </c:pt>
                <c:pt idx="168">
                  <c:v>0.64639999999999997</c:v>
                </c:pt>
                <c:pt idx="169">
                  <c:v>0.66059999999999997</c:v>
                </c:pt>
                <c:pt idx="170">
                  <c:v>0.67469999999999997</c:v>
                </c:pt>
                <c:pt idx="171">
                  <c:v>0.6885</c:v>
                </c:pt>
                <c:pt idx="172">
                  <c:v>0.70220000000000005</c:v>
                </c:pt>
                <c:pt idx="173">
                  <c:v>0.71579999999999999</c:v>
                </c:pt>
                <c:pt idx="174">
                  <c:v>0.72909999999999997</c:v>
                </c:pt>
                <c:pt idx="175">
                  <c:v>0.74229999999999996</c:v>
                </c:pt>
                <c:pt idx="176">
                  <c:v>0.75519999999999998</c:v>
                </c:pt>
                <c:pt idx="177">
                  <c:v>0.76790000000000003</c:v>
                </c:pt>
                <c:pt idx="178">
                  <c:v>0.78029999999999999</c:v>
                </c:pt>
                <c:pt idx="179">
                  <c:v>0.79259999999999997</c:v>
                </c:pt>
                <c:pt idx="180">
                  <c:v>0.80459999999999998</c:v>
                </c:pt>
                <c:pt idx="181">
                  <c:v>0.8165</c:v>
                </c:pt>
                <c:pt idx="182">
                  <c:v>0.82820000000000005</c:v>
                </c:pt>
                <c:pt idx="183">
                  <c:v>0.83979999999999999</c:v>
                </c:pt>
                <c:pt idx="184">
                  <c:v>0.85109999999999997</c:v>
                </c:pt>
                <c:pt idx="185">
                  <c:v>0.86229999999999996</c:v>
                </c:pt>
                <c:pt idx="186">
                  <c:v>0.87329999999999997</c:v>
                </c:pt>
                <c:pt idx="187">
                  <c:v>0.88419999999999999</c:v>
                </c:pt>
                <c:pt idx="188">
                  <c:v>0.89500000000000002</c:v>
                </c:pt>
                <c:pt idx="189">
                  <c:v>0.90559999999999996</c:v>
                </c:pt>
                <c:pt idx="190">
                  <c:v>0.91610000000000003</c:v>
                </c:pt>
                <c:pt idx="191">
                  <c:v>0.92630000000000001</c:v>
                </c:pt>
                <c:pt idx="192">
                  <c:v>0.93630000000000002</c:v>
                </c:pt>
                <c:pt idx="193">
                  <c:v>0.94579999999999997</c:v>
                </c:pt>
                <c:pt idx="194">
                  <c:v>0.95489999999999997</c:v>
                </c:pt>
                <c:pt idx="195">
                  <c:v>0.96360000000000001</c:v>
                </c:pt>
                <c:pt idx="196">
                  <c:v>0.97199999999999998</c:v>
                </c:pt>
                <c:pt idx="197">
                  <c:v>0.97989999999999999</c:v>
                </c:pt>
                <c:pt idx="198">
                  <c:v>0.98719999999999997</c:v>
                </c:pt>
                <c:pt idx="199">
                  <c:v>0.99399999999999999</c:v>
                </c:pt>
                <c:pt idx="200">
                  <c:v>1</c:v>
                </c:pt>
              </c:numCache>
            </c:numRef>
          </c:xVal>
          <c:yVal>
            <c:numRef>
              <c:f>Airfoils!$O$2:$O$202</c:f>
              <c:numCache>
                <c:formatCode>General</c:formatCode>
                <c:ptCount val="201"/>
                <c:pt idx="0">
                  <c:v>8.6999999999999994E-3</c:v>
                </c:pt>
                <c:pt idx="1">
                  <c:v>1.0500000000000001E-2</c:v>
                </c:pt>
                <c:pt idx="2">
                  <c:v>1.29E-2</c:v>
                </c:pt>
                <c:pt idx="3">
                  <c:v>1.5800000000000002E-2</c:v>
                </c:pt>
                <c:pt idx="4">
                  <c:v>1.9099999999999999E-2</c:v>
                </c:pt>
                <c:pt idx="5">
                  <c:v>2.2599999999999999E-2</c:v>
                </c:pt>
                <c:pt idx="6">
                  <c:v>2.6200000000000001E-2</c:v>
                </c:pt>
                <c:pt idx="7">
                  <c:v>2.98E-2</c:v>
                </c:pt>
                <c:pt idx="8">
                  <c:v>3.3500000000000002E-2</c:v>
                </c:pt>
                <c:pt idx="9">
                  <c:v>3.7199999999999997E-2</c:v>
                </c:pt>
                <c:pt idx="10">
                  <c:v>4.0899999999999999E-2</c:v>
                </c:pt>
                <c:pt idx="11">
                  <c:v>4.4600000000000001E-2</c:v>
                </c:pt>
                <c:pt idx="12">
                  <c:v>4.82E-2</c:v>
                </c:pt>
                <c:pt idx="13">
                  <c:v>5.1900000000000002E-2</c:v>
                </c:pt>
                <c:pt idx="14">
                  <c:v>5.5399999999999998E-2</c:v>
                </c:pt>
                <c:pt idx="15">
                  <c:v>5.8999999999999997E-2</c:v>
                </c:pt>
                <c:pt idx="16">
                  <c:v>6.25E-2</c:v>
                </c:pt>
                <c:pt idx="17">
                  <c:v>6.6000000000000003E-2</c:v>
                </c:pt>
                <c:pt idx="18">
                  <c:v>6.9400000000000003E-2</c:v>
                </c:pt>
                <c:pt idx="19">
                  <c:v>7.2800000000000004E-2</c:v>
                </c:pt>
                <c:pt idx="20">
                  <c:v>7.6100000000000001E-2</c:v>
                </c:pt>
                <c:pt idx="21">
                  <c:v>7.9399999999999998E-2</c:v>
                </c:pt>
                <c:pt idx="22">
                  <c:v>8.2600000000000007E-2</c:v>
                </c:pt>
                <c:pt idx="23">
                  <c:v>8.5800000000000001E-2</c:v>
                </c:pt>
                <c:pt idx="24">
                  <c:v>8.8900000000000007E-2</c:v>
                </c:pt>
                <c:pt idx="25">
                  <c:v>9.1999999999999998E-2</c:v>
                </c:pt>
                <c:pt idx="26">
                  <c:v>9.4899999999999998E-2</c:v>
                </c:pt>
                <c:pt idx="27">
                  <c:v>9.7799999999999998E-2</c:v>
                </c:pt>
                <c:pt idx="28">
                  <c:v>0.1007</c:v>
                </c:pt>
                <c:pt idx="29">
                  <c:v>0.10340000000000001</c:v>
                </c:pt>
                <c:pt idx="30">
                  <c:v>0.1061</c:v>
                </c:pt>
                <c:pt idx="31">
                  <c:v>0.1087</c:v>
                </c:pt>
                <c:pt idx="32">
                  <c:v>0.1111</c:v>
                </c:pt>
                <c:pt idx="33">
                  <c:v>0.1135</c:v>
                </c:pt>
                <c:pt idx="34">
                  <c:v>0.1158</c:v>
                </c:pt>
                <c:pt idx="35">
                  <c:v>0.11799999999999999</c:v>
                </c:pt>
                <c:pt idx="36">
                  <c:v>0.12</c:v>
                </c:pt>
                <c:pt idx="37">
                  <c:v>0.122</c:v>
                </c:pt>
                <c:pt idx="38">
                  <c:v>0.12379999999999999</c:v>
                </c:pt>
                <c:pt idx="39">
                  <c:v>0.1255</c:v>
                </c:pt>
                <c:pt idx="40">
                  <c:v>0.12709999999999999</c:v>
                </c:pt>
                <c:pt idx="41">
                  <c:v>0.12859999999999999</c:v>
                </c:pt>
                <c:pt idx="42">
                  <c:v>0.1298</c:v>
                </c:pt>
                <c:pt idx="43">
                  <c:v>0.13100000000000001</c:v>
                </c:pt>
                <c:pt idx="44">
                  <c:v>0.13200000000000001</c:v>
                </c:pt>
                <c:pt idx="45">
                  <c:v>0.1328</c:v>
                </c:pt>
                <c:pt idx="46">
                  <c:v>0.13350000000000001</c:v>
                </c:pt>
                <c:pt idx="47">
                  <c:v>0.13389999999999999</c:v>
                </c:pt>
                <c:pt idx="48">
                  <c:v>0.13420000000000001</c:v>
                </c:pt>
                <c:pt idx="49">
                  <c:v>0.13439999999999999</c:v>
                </c:pt>
                <c:pt idx="50">
                  <c:v>0.1343</c:v>
                </c:pt>
                <c:pt idx="51">
                  <c:v>0.13400000000000001</c:v>
                </c:pt>
                <c:pt idx="52">
                  <c:v>0.1336</c:v>
                </c:pt>
                <c:pt idx="53">
                  <c:v>0.13289999999999999</c:v>
                </c:pt>
                <c:pt idx="54">
                  <c:v>0.13200000000000001</c:v>
                </c:pt>
                <c:pt idx="55">
                  <c:v>0.13100000000000001</c:v>
                </c:pt>
                <c:pt idx="56">
                  <c:v>0.12959999999999999</c:v>
                </c:pt>
                <c:pt idx="57">
                  <c:v>0.12809999999999999</c:v>
                </c:pt>
                <c:pt idx="58">
                  <c:v>0.1263</c:v>
                </c:pt>
                <c:pt idx="59">
                  <c:v>0.1242</c:v>
                </c:pt>
                <c:pt idx="60">
                  <c:v>0.12189999999999999</c:v>
                </c:pt>
                <c:pt idx="61">
                  <c:v>0.11940000000000001</c:v>
                </c:pt>
                <c:pt idx="62">
                  <c:v>0.1166</c:v>
                </c:pt>
                <c:pt idx="63">
                  <c:v>0.1137</c:v>
                </c:pt>
                <c:pt idx="64">
                  <c:v>0.1105</c:v>
                </c:pt>
                <c:pt idx="65">
                  <c:v>0.1071</c:v>
                </c:pt>
                <c:pt idx="66">
                  <c:v>0.10349999999999999</c:v>
                </c:pt>
                <c:pt idx="67">
                  <c:v>9.9699999999999997E-2</c:v>
                </c:pt>
                <c:pt idx="68">
                  <c:v>9.5699999999999993E-2</c:v>
                </c:pt>
                <c:pt idx="69">
                  <c:v>9.1600000000000001E-2</c:v>
                </c:pt>
                <c:pt idx="70">
                  <c:v>8.7300000000000003E-2</c:v>
                </c:pt>
                <c:pt idx="71">
                  <c:v>8.2900000000000001E-2</c:v>
                </c:pt>
                <c:pt idx="72">
                  <c:v>7.8399999999999997E-2</c:v>
                </c:pt>
                <c:pt idx="73">
                  <c:v>7.3800000000000004E-2</c:v>
                </c:pt>
                <c:pt idx="74">
                  <c:v>6.9099999999999995E-2</c:v>
                </c:pt>
                <c:pt idx="75">
                  <c:v>6.4399999999999999E-2</c:v>
                </c:pt>
                <c:pt idx="76">
                  <c:v>5.9700000000000003E-2</c:v>
                </c:pt>
                <c:pt idx="77">
                  <c:v>5.5E-2</c:v>
                </c:pt>
                <c:pt idx="78">
                  <c:v>5.04E-2</c:v>
                </c:pt>
                <c:pt idx="79">
                  <c:v>4.5999999999999999E-2</c:v>
                </c:pt>
                <c:pt idx="80">
                  <c:v>4.1799999999999997E-2</c:v>
                </c:pt>
                <c:pt idx="81">
                  <c:v>3.7699999999999997E-2</c:v>
                </c:pt>
                <c:pt idx="82">
                  <c:v>3.39E-2</c:v>
                </c:pt>
                <c:pt idx="83">
                  <c:v>3.0200000000000001E-2</c:v>
                </c:pt>
                <c:pt idx="84">
                  <c:v>2.6800000000000001E-2</c:v>
                </c:pt>
                <c:pt idx="85">
                  <c:v>2.3599999999999999E-2</c:v>
                </c:pt>
                <c:pt idx="86">
                  <c:v>2.06E-2</c:v>
                </c:pt>
                <c:pt idx="87">
                  <c:v>1.78E-2</c:v>
                </c:pt>
                <c:pt idx="88">
                  <c:v>1.4999999999999999E-2</c:v>
                </c:pt>
                <c:pt idx="89">
                  <c:v>1.24E-2</c:v>
                </c:pt>
                <c:pt idx="90">
                  <c:v>9.7999999999999997E-3</c:v>
                </c:pt>
                <c:pt idx="91">
                  <c:v>7.3000000000000001E-3</c:v>
                </c:pt>
                <c:pt idx="92">
                  <c:v>4.7999999999999996E-3</c:v>
                </c:pt>
                <c:pt idx="93">
                  <c:v>2.3E-3</c:v>
                </c:pt>
                <c:pt idx="94">
                  <c:v>0</c:v>
                </c:pt>
                <c:pt idx="95">
                  <c:v>0</c:v>
                </c:pt>
                <c:pt idx="96">
                  <c:v>-2.5000000000000001E-3</c:v>
                </c:pt>
                <c:pt idx="97">
                  <c:v>-5.0000000000000001E-3</c:v>
                </c:pt>
                <c:pt idx="98">
                  <c:v>-7.6E-3</c:v>
                </c:pt>
                <c:pt idx="99">
                  <c:v>-1.03E-2</c:v>
                </c:pt>
                <c:pt idx="100">
                  <c:v>-1.32E-2</c:v>
                </c:pt>
                <c:pt idx="101">
                  <c:v>-1.61E-2</c:v>
                </c:pt>
                <c:pt idx="102">
                  <c:v>-1.9300000000000001E-2</c:v>
                </c:pt>
                <c:pt idx="103">
                  <c:v>-2.2599999999999999E-2</c:v>
                </c:pt>
                <c:pt idx="104">
                  <c:v>-2.6100000000000002E-2</c:v>
                </c:pt>
                <c:pt idx="105">
                  <c:v>-2.98E-2</c:v>
                </c:pt>
                <c:pt idx="106">
                  <c:v>-3.39E-2</c:v>
                </c:pt>
                <c:pt idx="107">
                  <c:v>-3.8300000000000001E-2</c:v>
                </c:pt>
                <c:pt idx="108">
                  <c:v>-4.3099999999999999E-2</c:v>
                </c:pt>
                <c:pt idx="109">
                  <c:v>-4.82E-2</c:v>
                </c:pt>
                <c:pt idx="110">
                  <c:v>-5.3600000000000002E-2</c:v>
                </c:pt>
                <c:pt idx="111">
                  <c:v>-5.9299999999999999E-2</c:v>
                </c:pt>
                <c:pt idx="112">
                  <c:v>-6.5199999999999994E-2</c:v>
                </c:pt>
                <c:pt idx="113">
                  <c:v>-7.1199999999999999E-2</c:v>
                </c:pt>
                <c:pt idx="114">
                  <c:v>-7.7200000000000005E-2</c:v>
                </c:pt>
                <c:pt idx="115">
                  <c:v>-8.3199999999999996E-2</c:v>
                </c:pt>
                <c:pt idx="116">
                  <c:v>-8.9099999999999999E-2</c:v>
                </c:pt>
                <c:pt idx="117">
                  <c:v>-9.4899999999999998E-2</c:v>
                </c:pt>
                <c:pt idx="118">
                  <c:v>-0.1007</c:v>
                </c:pt>
                <c:pt idx="119">
                  <c:v>-0.10630000000000001</c:v>
                </c:pt>
                <c:pt idx="120">
                  <c:v>-0.11169999999999999</c:v>
                </c:pt>
                <c:pt idx="121">
                  <c:v>-0.1169</c:v>
                </c:pt>
                <c:pt idx="122">
                  <c:v>-0.12189999999999999</c:v>
                </c:pt>
                <c:pt idx="123">
                  <c:v>-0.12670000000000001</c:v>
                </c:pt>
                <c:pt idx="124">
                  <c:v>-0.13120000000000001</c:v>
                </c:pt>
                <c:pt idx="125">
                  <c:v>-0.13550000000000001</c:v>
                </c:pt>
                <c:pt idx="126">
                  <c:v>-0.1396</c:v>
                </c:pt>
                <c:pt idx="127">
                  <c:v>-0.1434</c:v>
                </c:pt>
                <c:pt idx="128">
                  <c:v>-0.1469</c:v>
                </c:pt>
                <c:pt idx="129">
                  <c:v>-0.1502</c:v>
                </c:pt>
                <c:pt idx="130">
                  <c:v>-0.15310000000000001</c:v>
                </c:pt>
                <c:pt idx="131">
                  <c:v>-0.15579999999999999</c:v>
                </c:pt>
                <c:pt idx="132">
                  <c:v>-0.15809999999999999</c:v>
                </c:pt>
                <c:pt idx="133">
                  <c:v>-0.16009999999999999</c:v>
                </c:pt>
                <c:pt idx="134">
                  <c:v>-0.1618</c:v>
                </c:pt>
                <c:pt idx="135">
                  <c:v>-0.16320000000000001</c:v>
                </c:pt>
                <c:pt idx="136">
                  <c:v>-0.1643</c:v>
                </c:pt>
                <c:pt idx="137">
                  <c:v>-0.16520000000000001</c:v>
                </c:pt>
                <c:pt idx="138">
                  <c:v>-0.16569999999999999</c:v>
                </c:pt>
                <c:pt idx="139">
                  <c:v>-0.16600000000000001</c:v>
                </c:pt>
                <c:pt idx="140">
                  <c:v>-0.16589999999999999</c:v>
                </c:pt>
                <c:pt idx="141">
                  <c:v>-0.1656</c:v>
                </c:pt>
                <c:pt idx="142">
                  <c:v>-0.16500000000000001</c:v>
                </c:pt>
                <c:pt idx="143">
                  <c:v>-0.1641</c:v>
                </c:pt>
                <c:pt idx="144">
                  <c:v>-0.16289999999999999</c:v>
                </c:pt>
                <c:pt idx="145">
                  <c:v>-0.16139999999999999</c:v>
                </c:pt>
                <c:pt idx="146">
                  <c:v>-0.15970000000000001</c:v>
                </c:pt>
                <c:pt idx="147">
                  <c:v>-0.15759999999999999</c:v>
                </c:pt>
                <c:pt idx="148">
                  <c:v>-0.1552</c:v>
                </c:pt>
                <c:pt idx="149">
                  <c:v>-0.15260000000000001</c:v>
                </c:pt>
                <c:pt idx="150">
                  <c:v>-0.14960000000000001</c:v>
                </c:pt>
                <c:pt idx="151">
                  <c:v>-0.1464</c:v>
                </c:pt>
                <c:pt idx="152">
                  <c:v>-0.14280000000000001</c:v>
                </c:pt>
                <c:pt idx="153">
                  <c:v>-0.1391</c:v>
                </c:pt>
                <c:pt idx="154">
                  <c:v>-0.1351</c:v>
                </c:pt>
                <c:pt idx="155">
                  <c:v>-0.13089999999999999</c:v>
                </c:pt>
                <c:pt idx="156">
                  <c:v>-0.12659999999999999</c:v>
                </c:pt>
                <c:pt idx="157">
                  <c:v>-0.122</c:v>
                </c:pt>
                <c:pt idx="158">
                  <c:v>-0.1172</c:v>
                </c:pt>
                <c:pt idx="159">
                  <c:v>-0.1123</c:v>
                </c:pt>
                <c:pt idx="160">
                  <c:v>-0.10730000000000001</c:v>
                </c:pt>
                <c:pt idx="161">
                  <c:v>-0.1022</c:v>
                </c:pt>
                <c:pt idx="162">
                  <c:v>-9.7000000000000003E-2</c:v>
                </c:pt>
                <c:pt idx="163">
                  <c:v>-9.1700000000000004E-2</c:v>
                </c:pt>
                <c:pt idx="164">
                  <c:v>-8.6400000000000005E-2</c:v>
                </c:pt>
                <c:pt idx="165">
                  <c:v>-8.1000000000000003E-2</c:v>
                </c:pt>
                <c:pt idx="166">
                  <c:v>-7.5700000000000003E-2</c:v>
                </c:pt>
                <c:pt idx="167">
                  <c:v>-7.0400000000000004E-2</c:v>
                </c:pt>
                <c:pt idx="168">
                  <c:v>-6.5199999999999994E-2</c:v>
                </c:pt>
                <c:pt idx="169">
                  <c:v>-6.0199999999999997E-2</c:v>
                </c:pt>
                <c:pt idx="170">
                  <c:v>-5.5199999999999999E-2</c:v>
                </c:pt>
                <c:pt idx="171">
                  <c:v>-5.0299999999999997E-2</c:v>
                </c:pt>
                <c:pt idx="172">
                  <c:v>-4.5699999999999998E-2</c:v>
                </c:pt>
                <c:pt idx="173">
                  <c:v>-4.1099999999999998E-2</c:v>
                </c:pt>
                <c:pt idx="174">
                  <c:v>-3.6799999999999999E-2</c:v>
                </c:pt>
                <c:pt idx="175">
                  <c:v>-3.2599999999999997E-2</c:v>
                </c:pt>
                <c:pt idx="176">
                  <c:v>-2.87E-2</c:v>
                </c:pt>
                <c:pt idx="177">
                  <c:v>-2.4899999999999999E-2</c:v>
                </c:pt>
                <c:pt idx="178">
                  <c:v>-2.1499999999999998E-2</c:v>
                </c:pt>
                <c:pt idx="179">
                  <c:v>-1.8200000000000001E-2</c:v>
                </c:pt>
                <c:pt idx="180">
                  <c:v>-1.52E-2</c:v>
                </c:pt>
                <c:pt idx="181">
                  <c:v>-1.2500000000000001E-2</c:v>
                </c:pt>
                <c:pt idx="182">
                  <c:v>-0.01</c:v>
                </c:pt>
                <c:pt idx="183">
                  <c:v>-7.7999999999999996E-3</c:v>
                </c:pt>
                <c:pt idx="184">
                  <c:v>-5.7999999999999996E-3</c:v>
                </c:pt>
                <c:pt idx="185">
                  <c:v>-4.1000000000000003E-3</c:v>
                </c:pt>
                <c:pt idx="186">
                  <c:v>-2.7000000000000001E-3</c:v>
                </c:pt>
                <c:pt idx="187">
                  <c:v>-1.5E-3</c:v>
                </c:pt>
                <c:pt idx="188">
                  <c:v>-5.9999999999999995E-4</c:v>
                </c:pt>
                <c:pt idx="189">
                  <c:v>0</c:v>
                </c:pt>
                <c:pt idx="190">
                  <c:v>4.0000000000000002E-4</c:v>
                </c:pt>
                <c:pt idx="191">
                  <c:v>5.0000000000000001E-4</c:v>
                </c:pt>
                <c:pt idx="192">
                  <c:v>4.0000000000000002E-4</c:v>
                </c:pt>
                <c:pt idx="193">
                  <c:v>0</c:v>
                </c:pt>
                <c:pt idx="194">
                  <c:v>-5.9999999999999995E-4</c:v>
                </c:pt>
                <c:pt idx="195">
                  <c:v>-1.5E-3</c:v>
                </c:pt>
                <c:pt idx="196">
                  <c:v>-2.7000000000000001E-3</c:v>
                </c:pt>
                <c:pt idx="197">
                  <c:v>-4.0000000000000001E-3</c:v>
                </c:pt>
                <c:pt idx="198">
                  <c:v>-5.4999999999999997E-3</c:v>
                </c:pt>
                <c:pt idx="199">
                  <c:v>-7.1000000000000004E-3</c:v>
                </c:pt>
                <c:pt idx="200">
                  <c:v>-8.6999999999999994E-3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39-4C11-94D1-3D75EF2E3F07}"/>
            </c:ext>
          </c:extLst>
        </c:ser>
        <c:ser>
          <c:idx val="4"/>
          <c:order val="4"/>
          <c:tx>
            <c:strRef>
              <c:f>Airfoils!$Q$1</c:f>
              <c:strCache>
                <c:ptCount val="1"/>
                <c:pt idx="0">
                  <c:v>DU91-W2-250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Airfoils!$Q$2:$Q$205</c:f>
              <c:numCache>
                <c:formatCode>General</c:formatCode>
                <c:ptCount val="204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0.875</c:v>
                </c:pt>
                <c:pt idx="12">
                  <c:v>0.85</c:v>
                </c:pt>
                <c:pt idx="13">
                  <c:v>0.82499999999999996</c:v>
                </c:pt>
                <c:pt idx="14">
                  <c:v>0.8</c:v>
                </c:pt>
                <c:pt idx="15">
                  <c:v>0.77500000000000002</c:v>
                </c:pt>
                <c:pt idx="16">
                  <c:v>0.75</c:v>
                </c:pt>
                <c:pt idx="17">
                  <c:v>0.72499999999999998</c:v>
                </c:pt>
                <c:pt idx="18">
                  <c:v>0.7</c:v>
                </c:pt>
                <c:pt idx="19">
                  <c:v>0.67500000000000004</c:v>
                </c:pt>
                <c:pt idx="20">
                  <c:v>0.65</c:v>
                </c:pt>
                <c:pt idx="21">
                  <c:v>0.625</c:v>
                </c:pt>
                <c:pt idx="22">
                  <c:v>0.6</c:v>
                </c:pt>
                <c:pt idx="23">
                  <c:v>0.57499999999999996</c:v>
                </c:pt>
                <c:pt idx="24">
                  <c:v>0.55000000000000004</c:v>
                </c:pt>
                <c:pt idx="25">
                  <c:v>0.52500000000000002</c:v>
                </c:pt>
                <c:pt idx="26">
                  <c:v>0.5</c:v>
                </c:pt>
                <c:pt idx="27">
                  <c:v>0.47499999999999998</c:v>
                </c:pt>
                <c:pt idx="28">
                  <c:v>0.45</c:v>
                </c:pt>
                <c:pt idx="29">
                  <c:v>0.44</c:v>
                </c:pt>
                <c:pt idx="30">
                  <c:v>0.43</c:v>
                </c:pt>
                <c:pt idx="31">
                  <c:v>0.42</c:v>
                </c:pt>
                <c:pt idx="32">
                  <c:v>0.41</c:v>
                </c:pt>
                <c:pt idx="33">
                  <c:v>0.4</c:v>
                </c:pt>
                <c:pt idx="34">
                  <c:v>0.39</c:v>
                </c:pt>
                <c:pt idx="35">
                  <c:v>0.38</c:v>
                </c:pt>
                <c:pt idx="36">
                  <c:v>0.37</c:v>
                </c:pt>
                <c:pt idx="37">
                  <c:v>0.36</c:v>
                </c:pt>
                <c:pt idx="38">
                  <c:v>0.35</c:v>
                </c:pt>
                <c:pt idx="39">
                  <c:v>0.34</c:v>
                </c:pt>
                <c:pt idx="40">
                  <c:v>0.33</c:v>
                </c:pt>
                <c:pt idx="41">
                  <c:v>0.32</c:v>
                </c:pt>
                <c:pt idx="42">
                  <c:v>0.31</c:v>
                </c:pt>
                <c:pt idx="43">
                  <c:v>0.3</c:v>
                </c:pt>
                <c:pt idx="44">
                  <c:v>0.28999999999999998</c:v>
                </c:pt>
                <c:pt idx="45">
                  <c:v>0.28000000000000003</c:v>
                </c:pt>
                <c:pt idx="46">
                  <c:v>0.27</c:v>
                </c:pt>
                <c:pt idx="47">
                  <c:v>0.26</c:v>
                </c:pt>
                <c:pt idx="48">
                  <c:v>0.25</c:v>
                </c:pt>
                <c:pt idx="49">
                  <c:v>0.24</c:v>
                </c:pt>
                <c:pt idx="50">
                  <c:v>0.23</c:v>
                </c:pt>
                <c:pt idx="51">
                  <c:v>0.22</c:v>
                </c:pt>
                <c:pt idx="52">
                  <c:v>0.21</c:v>
                </c:pt>
                <c:pt idx="53">
                  <c:v>0.2</c:v>
                </c:pt>
                <c:pt idx="54">
                  <c:v>0.19</c:v>
                </c:pt>
                <c:pt idx="55">
                  <c:v>0.18</c:v>
                </c:pt>
                <c:pt idx="56">
                  <c:v>0.17</c:v>
                </c:pt>
                <c:pt idx="57">
                  <c:v>0.16</c:v>
                </c:pt>
                <c:pt idx="58">
                  <c:v>0.15</c:v>
                </c:pt>
                <c:pt idx="59">
                  <c:v>0.14000000000000001</c:v>
                </c:pt>
                <c:pt idx="60">
                  <c:v>0.13</c:v>
                </c:pt>
                <c:pt idx="61">
                  <c:v>0.12</c:v>
                </c:pt>
                <c:pt idx="62">
                  <c:v>0.11</c:v>
                </c:pt>
                <c:pt idx="63">
                  <c:v>0.1</c:v>
                </c:pt>
                <c:pt idx="64">
                  <c:v>9.5000000000000001E-2</c:v>
                </c:pt>
                <c:pt idx="65">
                  <c:v>0.09</c:v>
                </c:pt>
                <c:pt idx="66">
                  <c:v>8.5000000000000006E-2</c:v>
                </c:pt>
                <c:pt idx="67">
                  <c:v>0.08</c:v>
                </c:pt>
                <c:pt idx="68">
                  <c:v>7.4999999999999997E-2</c:v>
                </c:pt>
                <c:pt idx="69">
                  <c:v>7.0000000000000007E-2</c:v>
                </c:pt>
                <c:pt idx="70">
                  <c:v>6.5000000000000002E-2</c:v>
                </c:pt>
                <c:pt idx="71">
                  <c:v>0.06</c:v>
                </c:pt>
                <c:pt idx="72">
                  <c:v>5.5E-2</c:v>
                </c:pt>
                <c:pt idx="73">
                  <c:v>0.05</c:v>
                </c:pt>
                <c:pt idx="74">
                  <c:v>4.4999999999999998E-2</c:v>
                </c:pt>
                <c:pt idx="75">
                  <c:v>0.04</c:v>
                </c:pt>
                <c:pt idx="76">
                  <c:v>3.5000000000000003E-2</c:v>
                </c:pt>
                <c:pt idx="77">
                  <c:v>0.03</c:v>
                </c:pt>
                <c:pt idx="78">
                  <c:v>2.5000000000000001E-2</c:v>
                </c:pt>
                <c:pt idx="79">
                  <c:v>0.02</c:v>
                </c:pt>
                <c:pt idx="80">
                  <c:v>1.7500000000000002E-2</c:v>
                </c:pt>
                <c:pt idx="81">
                  <c:v>1.4999999999999999E-2</c:v>
                </c:pt>
                <c:pt idx="82">
                  <c:v>1.2500000000000001E-2</c:v>
                </c:pt>
                <c:pt idx="83">
                  <c:v>0.01</c:v>
                </c:pt>
                <c:pt idx="84">
                  <c:v>8.9999999999999993E-3</c:v>
                </c:pt>
                <c:pt idx="85">
                  <c:v>8.0000000000000002E-3</c:v>
                </c:pt>
                <c:pt idx="86">
                  <c:v>7.0000000000000001E-3</c:v>
                </c:pt>
                <c:pt idx="87">
                  <c:v>6.0000000000000001E-3</c:v>
                </c:pt>
                <c:pt idx="88">
                  <c:v>5.0000000000000001E-3</c:v>
                </c:pt>
                <c:pt idx="89">
                  <c:v>4.0000000000000001E-3</c:v>
                </c:pt>
                <c:pt idx="90">
                  <c:v>3.0000000000000001E-3</c:v>
                </c:pt>
                <c:pt idx="91">
                  <c:v>2E-3</c:v>
                </c:pt>
                <c:pt idx="92">
                  <c:v>1.6999999999999999E-3</c:v>
                </c:pt>
                <c:pt idx="93">
                  <c:v>1.5E-3</c:v>
                </c:pt>
                <c:pt idx="94">
                  <c:v>1.2999999999999999E-3</c:v>
                </c:pt>
                <c:pt idx="95">
                  <c:v>1E-3</c:v>
                </c:pt>
                <c:pt idx="96">
                  <c:v>8.0000000000000004E-4</c:v>
                </c:pt>
                <c:pt idx="97">
                  <c:v>5.0000000000000001E-4</c:v>
                </c:pt>
                <c:pt idx="98">
                  <c:v>4.0000000000000002E-4</c:v>
                </c:pt>
                <c:pt idx="99">
                  <c:v>2.9999999999999997E-4</c:v>
                </c:pt>
                <c:pt idx="100">
                  <c:v>2.0000000000000001E-4</c:v>
                </c:pt>
                <c:pt idx="101">
                  <c:v>0</c:v>
                </c:pt>
                <c:pt idx="102">
                  <c:v>0</c:v>
                </c:pt>
                <c:pt idx="103">
                  <c:v>2.0000000000000001E-4</c:v>
                </c:pt>
                <c:pt idx="104">
                  <c:v>2.9999999999999997E-4</c:v>
                </c:pt>
                <c:pt idx="105">
                  <c:v>4.0000000000000002E-4</c:v>
                </c:pt>
                <c:pt idx="106">
                  <c:v>5.0000000000000001E-4</c:v>
                </c:pt>
                <c:pt idx="107">
                  <c:v>8.0000000000000004E-4</c:v>
                </c:pt>
                <c:pt idx="108">
                  <c:v>1E-3</c:v>
                </c:pt>
                <c:pt idx="109">
                  <c:v>1.2999999999999999E-3</c:v>
                </c:pt>
                <c:pt idx="110">
                  <c:v>1.5E-3</c:v>
                </c:pt>
                <c:pt idx="111">
                  <c:v>1.6999999999999999E-3</c:v>
                </c:pt>
                <c:pt idx="112">
                  <c:v>2E-3</c:v>
                </c:pt>
                <c:pt idx="113">
                  <c:v>3.0000000000000001E-3</c:v>
                </c:pt>
                <c:pt idx="114">
                  <c:v>4.0000000000000001E-3</c:v>
                </c:pt>
                <c:pt idx="115">
                  <c:v>5.0000000000000001E-3</c:v>
                </c:pt>
                <c:pt idx="116">
                  <c:v>6.0000000000000001E-3</c:v>
                </c:pt>
                <c:pt idx="117">
                  <c:v>7.0000000000000001E-3</c:v>
                </c:pt>
                <c:pt idx="118">
                  <c:v>8.0000000000000002E-3</c:v>
                </c:pt>
                <c:pt idx="119">
                  <c:v>8.9999999999999993E-3</c:v>
                </c:pt>
                <c:pt idx="120">
                  <c:v>0.01</c:v>
                </c:pt>
                <c:pt idx="121">
                  <c:v>1.2500000000000001E-2</c:v>
                </c:pt>
                <c:pt idx="122">
                  <c:v>1.4999999999999999E-2</c:v>
                </c:pt>
                <c:pt idx="123">
                  <c:v>1.7500000000000002E-2</c:v>
                </c:pt>
                <c:pt idx="124">
                  <c:v>0.02</c:v>
                </c:pt>
                <c:pt idx="125">
                  <c:v>2.5000000000000001E-2</c:v>
                </c:pt>
                <c:pt idx="126">
                  <c:v>0.03</c:v>
                </c:pt>
                <c:pt idx="127">
                  <c:v>3.5000000000000003E-2</c:v>
                </c:pt>
                <c:pt idx="128">
                  <c:v>0.04</c:v>
                </c:pt>
                <c:pt idx="129">
                  <c:v>4.4999999999999998E-2</c:v>
                </c:pt>
                <c:pt idx="130">
                  <c:v>0.05</c:v>
                </c:pt>
                <c:pt idx="131">
                  <c:v>5.5E-2</c:v>
                </c:pt>
                <c:pt idx="132">
                  <c:v>0.06</c:v>
                </c:pt>
                <c:pt idx="133">
                  <c:v>6.5000000000000002E-2</c:v>
                </c:pt>
                <c:pt idx="134">
                  <c:v>7.0000000000000007E-2</c:v>
                </c:pt>
                <c:pt idx="135">
                  <c:v>7.4999999999999997E-2</c:v>
                </c:pt>
                <c:pt idx="136">
                  <c:v>0.08</c:v>
                </c:pt>
                <c:pt idx="137">
                  <c:v>8.5000000000000006E-2</c:v>
                </c:pt>
                <c:pt idx="138">
                  <c:v>0.09</c:v>
                </c:pt>
                <c:pt idx="139">
                  <c:v>9.5000000000000001E-2</c:v>
                </c:pt>
                <c:pt idx="140">
                  <c:v>0.1</c:v>
                </c:pt>
                <c:pt idx="141">
                  <c:v>0.11</c:v>
                </c:pt>
                <c:pt idx="142">
                  <c:v>0.12</c:v>
                </c:pt>
                <c:pt idx="143">
                  <c:v>0.13</c:v>
                </c:pt>
                <c:pt idx="144">
                  <c:v>0.14000000000000001</c:v>
                </c:pt>
                <c:pt idx="145">
                  <c:v>0.15</c:v>
                </c:pt>
                <c:pt idx="146">
                  <c:v>0.16</c:v>
                </c:pt>
                <c:pt idx="147">
                  <c:v>0.17</c:v>
                </c:pt>
                <c:pt idx="148">
                  <c:v>0.18</c:v>
                </c:pt>
                <c:pt idx="149">
                  <c:v>0.19</c:v>
                </c:pt>
                <c:pt idx="150">
                  <c:v>0.2</c:v>
                </c:pt>
                <c:pt idx="151">
                  <c:v>0.21</c:v>
                </c:pt>
                <c:pt idx="152">
                  <c:v>0.22</c:v>
                </c:pt>
                <c:pt idx="153">
                  <c:v>0.23</c:v>
                </c:pt>
                <c:pt idx="154">
                  <c:v>0.24</c:v>
                </c:pt>
                <c:pt idx="155">
                  <c:v>0.25</c:v>
                </c:pt>
                <c:pt idx="156">
                  <c:v>0.26</c:v>
                </c:pt>
                <c:pt idx="157">
                  <c:v>0.27</c:v>
                </c:pt>
                <c:pt idx="158">
                  <c:v>0.28000000000000003</c:v>
                </c:pt>
                <c:pt idx="159">
                  <c:v>0.28999999999999998</c:v>
                </c:pt>
                <c:pt idx="160">
                  <c:v>0.3</c:v>
                </c:pt>
                <c:pt idx="161">
                  <c:v>0.31</c:v>
                </c:pt>
                <c:pt idx="162">
                  <c:v>0.32</c:v>
                </c:pt>
                <c:pt idx="163">
                  <c:v>0.33</c:v>
                </c:pt>
                <c:pt idx="164">
                  <c:v>0.34</c:v>
                </c:pt>
                <c:pt idx="165">
                  <c:v>0.35</c:v>
                </c:pt>
                <c:pt idx="166">
                  <c:v>0.36</c:v>
                </c:pt>
                <c:pt idx="167">
                  <c:v>0.37</c:v>
                </c:pt>
                <c:pt idx="168">
                  <c:v>0.38</c:v>
                </c:pt>
                <c:pt idx="169">
                  <c:v>0.39</c:v>
                </c:pt>
                <c:pt idx="170">
                  <c:v>0.4</c:v>
                </c:pt>
                <c:pt idx="171">
                  <c:v>0.41</c:v>
                </c:pt>
                <c:pt idx="172">
                  <c:v>0.42</c:v>
                </c:pt>
                <c:pt idx="173">
                  <c:v>0.43</c:v>
                </c:pt>
                <c:pt idx="174">
                  <c:v>0.44</c:v>
                </c:pt>
                <c:pt idx="175">
                  <c:v>0.45</c:v>
                </c:pt>
                <c:pt idx="176">
                  <c:v>0.47499999999999998</c:v>
                </c:pt>
                <c:pt idx="177">
                  <c:v>0.5</c:v>
                </c:pt>
                <c:pt idx="178">
                  <c:v>0.52500000000000002</c:v>
                </c:pt>
                <c:pt idx="179">
                  <c:v>0.55000000000000004</c:v>
                </c:pt>
                <c:pt idx="180">
                  <c:v>0.57499999999999996</c:v>
                </c:pt>
                <c:pt idx="181">
                  <c:v>0.6</c:v>
                </c:pt>
                <c:pt idx="182">
                  <c:v>0.625</c:v>
                </c:pt>
                <c:pt idx="183">
                  <c:v>0.65</c:v>
                </c:pt>
                <c:pt idx="184">
                  <c:v>0.67500000000000004</c:v>
                </c:pt>
                <c:pt idx="185">
                  <c:v>0.7</c:v>
                </c:pt>
                <c:pt idx="186">
                  <c:v>0.72499999999999998</c:v>
                </c:pt>
                <c:pt idx="187">
                  <c:v>0.75</c:v>
                </c:pt>
                <c:pt idx="188">
                  <c:v>0.77500000000000002</c:v>
                </c:pt>
                <c:pt idx="189">
                  <c:v>0.8</c:v>
                </c:pt>
                <c:pt idx="190">
                  <c:v>0.82499999999999996</c:v>
                </c:pt>
                <c:pt idx="191">
                  <c:v>0.85</c:v>
                </c:pt>
                <c:pt idx="192">
                  <c:v>0.875</c:v>
                </c:pt>
                <c:pt idx="193">
                  <c:v>0.9</c:v>
                </c:pt>
                <c:pt idx="194">
                  <c:v>0.91</c:v>
                </c:pt>
                <c:pt idx="195">
                  <c:v>0.92</c:v>
                </c:pt>
                <c:pt idx="196">
                  <c:v>0.93</c:v>
                </c:pt>
                <c:pt idx="197">
                  <c:v>0.94</c:v>
                </c:pt>
                <c:pt idx="198">
                  <c:v>0.95</c:v>
                </c:pt>
                <c:pt idx="199">
                  <c:v>0.96</c:v>
                </c:pt>
                <c:pt idx="200">
                  <c:v>0.97</c:v>
                </c:pt>
                <c:pt idx="201">
                  <c:v>0.98</c:v>
                </c:pt>
                <c:pt idx="202">
                  <c:v>0.99</c:v>
                </c:pt>
                <c:pt idx="203">
                  <c:v>1</c:v>
                </c:pt>
              </c:numCache>
            </c:numRef>
          </c:xVal>
          <c:yVal>
            <c:numRef>
              <c:f>Airfoils!$R$2:$R$205</c:f>
              <c:numCache>
                <c:formatCode>General</c:formatCode>
                <c:ptCount val="204"/>
                <c:pt idx="0">
                  <c:v>3.3E-3</c:v>
                </c:pt>
                <c:pt idx="1">
                  <c:v>6.1000000000000004E-3</c:v>
                </c:pt>
                <c:pt idx="2">
                  <c:v>8.8999999999999999E-3</c:v>
                </c:pt>
                <c:pt idx="3">
                  <c:v>1.1599999999999999E-2</c:v>
                </c:pt>
                <c:pt idx="4">
                  <c:v>1.4200000000000001E-2</c:v>
                </c:pt>
                <c:pt idx="5">
                  <c:v>1.6799999999999999E-2</c:v>
                </c:pt>
                <c:pt idx="6">
                  <c:v>1.9400000000000001E-2</c:v>
                </c:pt>
                <c:pt idx="7">
                  <c:v>2.1899999999999999E-2</c:v>
                </c:pt>
                <c:pt idx="8">
                  <c:v>2.4500000000000001E-2</c:v>
                </c:pt>
                <c:pt idx="9">
                  <c:v>2.7E-2</c:v>
                </c:pt>
                <c:pt idx="10">
                  <c:v>2.9499999999999998E-2</c:v>
                </c:pt>
                <c:pt idx="11">
                  <c:v>3.5799999999999998E-2</c:v>
                </c:pt>
                <c:pt idx="12">
                  <c:v>4.2000000000000003E-2</c:v>
                </c:pt>
                <c:pt idx="13">
                  <c:v>4.82E-2</c:v>
                </c:pt>
                <c:pt idx="14">
                  <c:v>5.4300000000000001E-2</c:v>
                </c:pt>
                <c:pt idx="15">
                  <c:v>6.0299999999999999E-2</c:v>
                </c:pt>
                <c:pt idx="16">
                  <c:v>6.6199999999999995E-2</c:v>
                </c:pt>
                <c:pt idx="17">
                  <c:v>7.1999999999999995E-2</c:v>
                </c:pt>
                <c:pt idx="18">
                  <c:v>7.7700000000000005E-2</c:v>
                </c:pt>
                <c:pt idx="19">
                  <c:v>8.3299999999999999E-2</c:v>
                </c:pt>
                <c:pt idx="20">
                  <c:v>8.8700000000000001E-2</c:v>
                </c:pt>
                <c:pt idx="21">
                  <c:v>9.4E-2</c:v>
                </c:pt>
                <c:pt idx="22">
                  <c:v>9.9000000000000005E-2</c:v>
                </c:pt>
                <c:pt idx="23">
                  <c:v>0.1037</c:v>
                </c:pt>
                <c:pt idx="24">
                  <c:v>0.1082</c:v>
                </c:pt>
                <c:pt idx="25">
                  <c:v>0.1124</c:v>
                </c:pt>
                <c:pt idx="26">
                  <c:v>0.1162</c:v>
                </c:pt>
                <c:pt idx="27">
                  <c:v>0.1197</c:v>
                </c:pt>
                <c:pt idx="28">
                  <c:v>0.1227</c:v>
                </c:pt>
                <c:pt idx="29">
                  <c:v>0.1237</c:v>
                </c:pt>
                <c:pt idx="30">
                  <c:v>0.12470000000000001</c:v>
                </c:pt>
                <c:pt idx="31">
                  <c:v>0.12559999999999999</c:v>
                </c:pt>
                <c:pt idx="32">
                  <c:v>0.12640000000000001</c:v>
                </c:pt>
                <c:pt idx="33">
                  <c:v>0.12709999999999999</c:v>
                </c:pt>
                <c:pt idx="34">
                  <c:v>0.12770000000000001</c:v>
                </c:pt>
                <c:pt idx="35">
                  <c:v>0.12820000000000001</c:v>
                </c:pt>
                <c:pt idx="36">
                  <c:v>0.1285</c:v>
                </c:pt>
                <c:pt idx="37">
                  <c:v>0.1288</c:v>
                </c:pt>
                <c:pt idx="38">
                  <c:v>0.12889999999999999</c:v>
                </c:pt>
                <c:pt idx="39">
                  <c:v>0.1288</c:v>
                </c:pt>
                <c:pt idx="40">
                  <c:v>0.12859999999999999</c:v>
                </c:pt>
                <c:pt idx="41">
                  <c:v>0.12820000000000001</c:v>
                </c:pt>
                <c:pt idx="42">
                  <c:v>0.12770000000000001</c:v>
                </c:pt>
                <c:pt idx="43">
                  <c:v>0.127</c:v>
                </c:pt>
                <c:pt idx="44">
                  <c:v>0.12620000000000001</c:v>
                </c:pt>
                <c:pt idx="45">
                  <c:v>0.12520000000000001</c:v>
                </c:pt>
                <c:pt idx="46">
                  <c:v>0.1241</c:v>
                </c:pt>
                <c:pt idx="47">
                  <c:v>0.12280000000000001</c:v>
                </c:pt>
                <c:pt idx="48">
                  <c:v>0.12139999999999999</c:v>
                </c:pt>
                <c:pt idx="49">
                  <c:v>0.11990000000000001</c:v>
                </c:pt>
                <c:pt idx="50">
                  <c:v>0.1182</c:v>
                </c:pt>
                <c:pt idx="51">
                  <c:v>0.1164</c:v>
                </c:pt>
                <c:pt idx="52">
                  <c:v>0.1144</c:v>
                </c:pt>
                <c:pt idx="53">
                  <c:v>0.11219999999999999</c:v>
                </c:pt>
                <c:pt idx="54">
                  <c:v>0.1099</c:v>
                </c:pt>
                <c:pt idx="55">
                  <c:v>0.1075</c:v>
                </c:pt>
                <c:pt idx="56">
                  <c:v>0.10489999999999999</c:v>
                </c:pt>
                <c:pt idx="57">
                  <c:v>0.1021</c:v>
                </c:pt>
                <c:pt idx="58">
                  <c:v>9.9099999999999994E-2</c:v>
                </c:pt>
                <c:pt idx="59">
                  <c:v>9.5899999999999999E-2</c:v>
                </c:pt>
                <c:pt idx="60">
                  <c:v>9.2600000000000002E-2</c:v>
                </c:pt>
                <c:pt idx="61">
                  <c:v>8.8999999999999996E-2</c:v>
                </c:pt>
                <c:pt idx="62">
                  <c:v>8.5199999999999998E-2</c:v>
                </c:pt>
                <c:pt idx="63">
                  <c:v>8.1199999999999994E-2</c:v>
                </c:pt>
                <c:pt idx="64">
                  <c:v>7.9100000000000004E-2</c:v>
                </c:pt>
                <c:pt idx="65">
                  <c:v>7.6899999999999996E-2</c:v>
                </c:pt>
                <c:pt idx="66">
                  <c:v>7.46E-2</c:v>
                </c:pt>
                <c:pt idx="67">
                  <c:v>7.2300000000000003E-2</c:v>
                </c:pt>
                <c:pt idx="68">
                  <c:v>6.9900000000000004E-2</c:v>
                </c:pt>
                <c:pt idx="69">
                  <c:v>6.7299999999999999E-2</c:v>
                </c:pt>
                <c:pt idx="70">
                  <c:v>6.4699999999999994E-2</c:v>
                </c:pt>
                <c:pt idx="71">
                  <c:v>6.2E-2</c:v>
                </c:pt>
                <c:pt idx="72">
                  <c:v>5.9200000000000003E-2</c:v>
                </c:pt>
                <c:pt idx="73">
                  <c:v>5.62E-2</c:v>
                </c:pt>
                <c:pt idx="74">
                  <c:v>5.3100000000000001E-2</c:v>
                </c:pt>
                <c:pt idx="75">
                  <c:v>4.9799999999999997E-2</c:v>
                </c:pt>
                <c:pt idx="76">
                  <c:v>4.6300000000000001E-2</c:v>
                </c:pt>
                <c:pt idx="77">
                  <c:v>4.2599999999999999E-2</c:v>
                </c:pt>
                <c:pt idx="78">
                  <c:v>3.8699999999999998E-2</c:v>
                </c:pt>
                <c:pt idx="79">
                  <c:v>3.44E-2</c:v>
                </c:pt>
                <c:pt idx="80">
                  <c:v>3.2000000000000001E-2</c:v>
                </c:pt>
                <c:pt idx="81">
                  <c:v>2.9600000000000001E-2</c:v>
                </c:pt>
                <c:pt idx="82">
                  <c:v>2.7E-2</c:v>
                </c:pt>
                <c:pt idx="83">
                  <c:v>2.41E-2</c:v>
                </c:pt>
                <c:pt idx="84">
                  <c:v>2.29E-2</c:v>
                </c:pt>
                <c:pt idx="85">
                  <c:v>2.1600000000000001E-2</c:v>
                </c:pt>
                <c:pt idx="86">
                  <c:v>2.0299999999999999E-2</c:v>
                </c:pt>
                <c:pt idx="87">
                  <c:v>1.89E-2</c:v>
                </c:pt>
                <c:pt idx="88">
                  <c:v>1.7399999999999999E-2</c:v>
                </c:pt>
                <c:pt idx="89">
                  <c:v>1.5699999999999999E-2</c:v>
                </c:pt>
                <c:pt idx="90">
                  <c:v>1.3899999999999999E-2</c:v>
                </c:pt>
                <c:pt idx="91">
                  <c:v>1.1599999999999999E-2</c:v>
                </c:pt>
                <c:pt idx="92">
                  <c:v>1.0999999999999999E-2</c:v>
                </c:pt>
                <c:pt idx="93">
                  <c:v>1.0200000000000001E-2</c:v>
                </c:pt>
                <c:pt idx="94">
                  <c:v>9.4000000000000004E-3</c:v>
                </c:pt>
                <c:pt idx="95">
                  <c:v>8.5000000000000006E-3</c:v>
                </c:pt>
                <c:pt idx="96">
                  <c:v>7.4000000000000003E-3</c:v>
                </c:pt>
                <c:pt idx="97">
                  <c:v>6.0000000000000001E-3</c:v>
                </c:pt>
                <c:pt idx="98">
                  <c:v>5.4000000000000003E-3</c:v>
                </c:pt>
                <c:pt idx="99">
                  <c:v>4.5999999999999999E-3</c:v>
                </c:pt>
                <c:pt idx="100">
                  <c:v>3.8E-3</c:v>
                </c:pt>
                <c:pt idx="101">
                  <c:v>0</c:v>
                </c:pt>
                <c:pt idx="102">
                  <c:v>0</c:v>
                </c:pt>
                <c:pt idx="103">
                  <c:v>-3.8999999999999998E-3</c:v>
                </c:pt>
                <c:pt idx="104">
                  <c:v>-4.7000000000000002E-3</c:v>
                </c:pt>
                <c:pt idx="105">
                  <c:v>-5.4999999999999997E-3</c:v>
                </c:pt>
                <c:pt idx="106">
                  <c:v>-6.1999999999999998E-3</c:v>
                </c:pt>
                <c:pt idx="107">
                  <c:v>-7.6E-3</c:v>
                </c:pt>
                <c:pt idx="108">
                  <c:v>-8.8000000000000005E-3</c:v>
                </c:pt>
                <c:pt idx="109">
                  <c:v>-9.7999999999999997E-3</c:v>
                </c:pt>
                <c:pt idx="110">
                  <c:v>-1.0800000000000001E-2</c:v>
                </c:pt>
                <c:pt idx="111">
                  <c:v>-1.17E-2</c:v>
                </c:pt>
                <c:pt idx="112">
                  <c:v>-1.2500000000000001E-2</c:v>
                </c:pt>
                <c:pt idx="113">
                  <c:v>-1.5299999999999999E-2</c:v>
                </c:pt>
                <c:pt idx="114">
                  <c:v>-1.77E-2</c:v>
                </c:pt>
                <c:pt idx="115">
                  <c:v>-1.9699999999999999E-2</c:v>
                </c:pt>
                <c:pt idx="116">
                  <c:v>-2.1600000000000001E-2</c:v>
                </c:pt>
                <c:pt idx="117">
                  <c:v>-2.3300000000000001E-2</c:v>
                </c:pt>
                <c:pt idx="118">
                  <c:v>-2.4899999999999999E-2</c:v>
                </c:pt>
                <c:pt idx="119">
                  <c:v>-2.63E-2</c:v>
                </c:pt>
                <c:pt idx="120">
                  <c:v>-2.7799999999999998E-2</c:v>
                </c:pt>
                <c:pt idx="121">
                  <c:v>-3.1E-2</c:v>
                </c:pt>
                <c:pt idx="122">
                  <c:v>-3.4000000000000002E-2</c:v>
                </c:pt>
                <c:pt idx="123">
                  <c:v>-3.6799999999999999E-2</c:v>
                </c:pt>
                <c:pt idx="124">
                  <c:v>-3.9399999999999998E-2</c:v>
                </c:pt>
                <c:pt idx="125">
                  <c:v>-4.4299999999999999E-2</c:v>
                </c:pt>
                <c:pt idx="126">
                  <c:v>-4.8599999999999997E-2</c:v>
                </c:pt>
                <c:pt idx="127">
                  <c:v>-5.2600000000000001E-2</c:v>
                </c:pt>
                <c:pt idx="128">
                  <c:v>-5.6300000000000003E-2</c:v>
                </c:pt>
                <c:pt idx="129">
                  <c:v>-5.9700000000000003E-2</c:v>
                </c:pt>
                <c:pt idx="130">
                  <c:v>-6.2899999999999998E-2</c:v>
                </c:pt>
                <c:pt idx="131">
                  <c:v>-6.59E-2</c:v>
                </c:pt>
                <c:pt idx="132">
                  <c:v>-6.88E-2</c:v>
                </c:pt>
                <c:pt idx="133">
                  <c:v>-7.1499999999999994E-2</c:v>
                </c:pt>
                <c:pt idx="134">
                  <c:v>-7.3999999999999996E-2</c:v>
                </c:pt>
                <c:pt idx="135">
                  <c:v>-7.6499999999999999E-2</c:v>
                </c:pt>
                <c:pt idx="136">
                  <c:v>-7.8899999999999998E-2</c:v>
                </c:pt>
                <c:pt idx="137">
                  <c:v>-8.1100000000000005E-2</c:v>
                </c:pt>
                <c:pt idx="138">
                  <c:v>-8.3299999999999999E-2</c:v>
                </c:pt>
                <c:pt idx="139">
                  <c:v>-8.5400000000000004E-2</c:v>
                </c:pt>
                <c:pt idx="140">
                  <c:v>-8.7400000000000005E-2</c:v>
                </c:pt>
                <c:pt idx="141">
                  <c:v>-9.1300000000000006E-2</c:v>
                </c:pt>
                <c:pt idx="142">
                  <c:v>-9.4799999999999995E-2</c:v>
                </c:pt>
                <c:pt idx="143">
                  <c:v>-9.8100000000000007E-2</c:v>
                </c:pt>
                <c:pt idx="144">
                  <c:v>-0.1011</c:v>
                </c:pt>
                <c:pt idx="145">
                  <c:v>-0.10390000000000001</c:v>
                </c:pt>
                <c:pt idx="146">
                  <c:v>-0.10639999999999999</c:v>
                </c:pt>
                <c:pt idx="147">
                  <c:v>-0.10879999999999999</c:v>
                </c:pt>
                <c:pt idx="148">
                  <c:v>-0.1109</c:v>
                </c:pt>
                <c:pt idx="149">
                  <c:v>-0.1129</c:v>
                </c:pt>
                <c:pt idx="150">
                  <c:v>-0.11459999999999999</c:v>
                </c:pt>
                <c:pt idx="151">
                  <c:v>-0.1162</c:v>
                </c:pt>
                <c:pt idx="152">
                  <c:v>-0.1176</c:v>
                </c:pt>
                <c:pt idx="153">
                  <c:v>-0.1188</c:v>
                </c:pt>
                <c:pt idx="154">
                  <c:v>-0.1198</c:v>
                </c:pt>
                <c:pt idx="155">
                  <c:v>-0.1207</c:v>
                </c:pt>
                <c:pt idx="156">
                  <c:v>-0.12139999999999999</c:v>
                </c:pt>
                <c:pt idx="157">
                  <c:v>-0.12189999999999999</c:v>
                </c:pt>
                <c:pt idx="158">
                  <c:v>-0.12230000000000001</c:v>
                </c:pt>
                <c:pt idx="159">
                  <c:v>-0.1225</c:v>
                </c:pt>
                <c:pt idx="160">
                  <c:v>-0.1226</c:v>
                </c:pt>
                <c:pt idx="161">
                  <c:v>-0.1225</c:v>
                </c:pt>
                <c:pt idx="162">
                  <c:v>-0.12230000000000001</c:v>
                </c:pt>
                <c:pt idx="163">
                  <c:v>-0.12189999999999999</c:v>
                </c:pt>
                <c:pt idx="164">
                  <c:v>-0.12139999999999999</c:v>
                </c:pt>
                <c:pt idx="165">
                  <c:v>-0.1207</c:v>
                </c:pt>
                <c:pt idx="166">
                  <c:v>-0.11990000000000001</c:v>
                </c:pt>
                <c:pt idx="167">
                  <c:v>-0.11890000000000001</c:v>
                </c:pt>
                <c:pt idx="168">
                  <c:v>-0.1179</c:v>
                </c:pt>
                <c:pt idx="169">
                  <c:v>-0.1166</c:v>
                </c:pt>
                <c:pt idx="170">
                  <c:v>-0.1153</c:v>
                </c:pt>
                <c:pt idx="171">
                  <c:v>-0.1138</c:v>
                </c:pt>
                <c:pt idx="172">
                  <c:v>-0.11219999999999999</c:v>
                </c:pt>
                <c:pt idx="173">
                  <c:v>-0.1105</c:v>
                </c:pt>
                <c:pt idx="174">
                  <c:v>-0.1086</c:v>
                </c:pt>
                <c:pt idx="175">
                  <c:v>-0.1066</c:v>
                </c:pt>
                <c:pt idx="176">
                  <c:v>-0.10100000000000001</c:v>
                </c:pt>
                <c:pt idx="177">
                  <c:v>-9.4700000000000006E-2</c:v>
                </c:pt>
                <c:pt idx="178">
                  <c:v>-8.77E-2</c:v>
                </c:pt>
                <c:pt idx="179">
                  <c:v>-8.0100000000000005E-2</c:v>
                </c:pt>
                <c:pt idx="180">
                  <c:v>-7.2099999999999997E-2</c:v>
                </c:pt>
                <c:pt idx="181">
                  <c:v>-6.3600000000000004E-2</c:v>
                </c:pt>
                <c:pt idx="182">
                  <c:v>-5.4899999999999997E-2</c:v>
                </c:pt>
                <c:pt idx="183">
                  <c:v>-4.5999999999999999E-2</c:v>
                </c:pt>
                <c:pt idx="184">
                  <c:v>-3.7199999999999997E-2</c:v>
                </c:pt>
                <c:pt idx="185">
                  <c:v>-2.87E-2</c:v>
                </c:pt>
                <c:pt idx="186">
                  <c:v>-2.06E-2</c:v>
                </c:pt>
                <c:pt idx="187">
                  <c:v>-1.3100000000000001E-2</c:v>
                </c:pt>
                <c:pt idx="188">
                  <c:v>-6.4999999999999997E-3</c:v>
                </c:pt>
                <c:pt idx="189">
                  <c:v>-8.9999999999999998E-4</c:v>
                </c:pt>
                <c:pt idx="190">
                  <c:v>3.5000000000000001E-3</c:v>
                </c:pt>
                <c:pt idx="191">
                  <c:v>6.6E-3</c:v>
                </c:pt>
                <c:pt idx="192">
                  <c:v>8.3999999999999995E-3</c:v>
                </c:pt>
                <c:pt idx="193">
                  <c:v>8.8000000000000005E-3</c:v>
                </c:pt>
                <c:pt idx="194">
                  <c:v>8.5000000000000006E-3</c:v>
                </c:pt>
                <c:pt idx="195">
                  <c:v>8.0000000000000002E-3</c:v>
                </c:pt>
                <c:pt idx="196">
                  <c:v>7.3000000000000001E-3</c:v>
                </c:pt>
                <c:pt idx="197">
                  <c:v>6.3E-3</c:v>
                </c:pt>
                <c:pt idx="198">
                  <c:v>5.1000000000000004E-3</c:v>
                </c:pt>
                <c:pt idx="199">
                  <c:v>3.5999999999999999E-3</c:v>
                </c:pt>
                <c:pt idx="200">
                  <c:v>2.0999999999999999E-3</c:v>
                </c:pt>
                <c:pt idx="201">
                  <c:v>4.0000000000000002E-4</c:v>
                </c:pt>
                <c:pt idx="202">
                  <c:v>-1.4E-3</c:v>
                </c:pt>
                <c:pt idx="203">
                  <c:v>-3.3E-3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39-4C11-94D1-3D75EF2E3F07}"/>
            </c:ext>
          </c:extLst>
        </c:ser>
        <c:ser>
          <c:idx val="5"/>
          <c:order val="5"/>
          <c:tx>
            <c:strRef>
              <c:f>Airfoils!$T$1</c:f>
              <c:strCache>
                <c:ptCount val="1"/>
                <c:pt idx="0">
                  <c:v>DU93-W-210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Airfoils!$T$2:$T$201</c:f>
              <c:numCache>
                <c:formatCode>General</c:formatCode>
                <c:ptCount val="200"/>
                <c:pt idx="0">
                  <c:v>1</c:v>
                </c:pt>
                <c:pt idx="1">
                  <c:v>0.99450000000000005</c:v>
                </c:pt>
                <c:pt idx="2">
                  <c:v>0.98770000000000002</c:v>
                </c:pt>
                <c:pt idx="3">
                  <c:v>0.97889999999999999</c:v>
                </c:pt>
                <c:pt idx="4">
                  <c:v>0.96830000000000005</c:v>
                </c:pt>
                <c:pt idx="5">
                  <c:v>0.95650000000000002</c:v>
                </c:pt>
                <c:pt idx="6">
                  <c:v>0.94399999999999995</c:v>
                </c:pt>
                <c:pt idx="7">
                  <c:v>0.93110000000000004</c:v>
                </c:pt>
                <c:pt idx="8">
                  <c:v>0.91800000000000004</c:v>
                </c:pt>
                <c:pt idx="9">
                  <c:v>0.90480000000000005</c:v>
                </c:pt>
                <c:pt idx="10">
                  <c:v>0.89159999999999995</c:v>
                </c:pt>
                <c:pt idx="11">
                  <c:v>0.87829999999999997</c:v>
                </c:pt>
                <c:pt idx="12">
                  <c:v>0.86499999999999999</c:v>
                </c:pt>
                <c:pt idx="13">
                  <c:v>0.85160000000000002</c:v>
                </c:pt>
                <c:pt idx="14">
                  <c:v>0.83830000000000005</c:v>
                </c:pt>
                <c:pt idx="15">
                  <c:v>0.82509999999999994</c:v>
                </c:pt>
                <c:pt idx="16">
                  <c:v>0.81179999999999997</c:v>
                </c:pt>
                <c:pt idx="17">
                  <c:v>0.79849999999999999</c:v>
                </c:pt>
                <c:pt idx="18">
                  <c:v>0.7853</c:v>
                </c:pt>
                <c:pt idx="19">
                  <c:v>0.77210000000000001</c:v>
                </c:pt>
                <c:pt idx="20">
                  <c:v>0.75890000000000002</c:v>
                </c:pt>
                <c:pt idx="21">
                  <c:v>0.74570000000000003</c:v>
                </c:pt>
                <c:pt idx="22">
                  <c:v>0.73240000000000005</c:v>
                </c:pt>
                <c:pt idx="23">
                  <c:v>0.71919999999999995</c:v>
                </c:pt>
                <c:pt idx="24">
                  <c:v>0.70589999999999997</c:v>
                </c:pt>
                <c:pt idx="25">
                  <c:v>0.69269999999999998</c:v>
                </c:pt>
                <c:pt idx="26">
                  <c:v>0.67959999999999998</c:v>
                </c:pt>
                <c:pt idx="27">
                  <c:v>0.66649999999999998</c:v>
                </c:pt>
                <c:pt idx="28">
                  <c:v>0.65339999999999998</c:v>
                </c:pt>
                <c:pt idx="29">
                  <c:v>0.64029999999999998</c:v>
                </c:pt>
                <c:pt idx="30">
                  <c:v>0.62729999999999997</c:v>
                </c:pt>
                <c:pt idx="31">
                  <c:v>0.61439999999999995</c:v>
                </c:pt>
                <c:pt idx="32">
                  <c:v>0.60150000000000003</c:v>
                </c:pt>
                <c:pt idx="33">
                  <c:v>0.5887</c:v>
                </c:pt>
                <c:pt idx="34">
                  <c:v>0.57589999999999997</c:v>
                </c:pt>
                <c:pt idx="35">
                  <c:v>0.56310000000000004</c:v>
                </c:pt>
                <c:pt idx="36">
                  <c:v>0.55049999999999999</c:v>
                </c:pt>
                <c:pt idx="37">
                  <c:v>0.53779999999999994</c:v>
                </c:pt>
                <c:pt idx="38">
                  <c:v>0.52529999999999999</c:v>
                </c:pt>
                <c:pt idx="39">
                  <c:v>0.51280000000000003</c:v>
                </c:pt>
                <c:pt idx="40">
                  <c:v>0.50039999999999996</c:v>
                </c:pt>
                <c:pt idx="41">
                  <c:v>0.48820000000000002</c:v>
                </c:pt>
                <c:pt idx="42">
                  <c:v>0.47599999999999998</c:v>
                </c:pt>
                <c:pt idx="43">
                  <c:v>0.46400000000000002</c:v>
                </c:pt>
                <c:pt idx="44">
                  <c:v>0.45190000000000002</c:v>
                </c:pt>
                <c:pt idx="45">
                  <c:v>0.43990000000000001</c:v>
                </c:pt>
                <c:pt idx="46">
                  <c:v>0.42799999999999999</c:v>
                </c:pt>
                <c:pt idx="47">
                  <c:v>0.41610000000000003</c:v>
                </c:pt>
                <c:pt idx="48">
                  <c:v>0.4042</c:v>
                </c:pt>
                <c:pt idx="49">
                  <c:v>0.39240000000000003</c:v>
                </c:pt>
                <c:pt idx="50">
                  <c:v>0.38069999999999998</c:v>
                </c:pt>
                <c:pt idx="51">
                  <c:v>0.36899999999999999</c:v>
                </c:pt>
                <c:pt idx="52">
                  <c:v>0.35730000000000001</c:v>
                </c:pt>
                <c:pt idx="53">
                  <c:v>0.34560000000000002</c:v>
                </c:pt>
                <c:pt idx="54">
                  <c:v>0.33389999999999997</c:v>
                </c:pt>
                <c:pt idx="55">
                  <c:v>0.32219999999999999</c:v>
                </c:pt>
                <c:pt idx="56">
                  <c:v>0.3105</c:v>
                </c:pt>
                <c:pt idx="57">
                  <c:v>0.29880000000000001</c:v>
                </c:pt>
                <c:pt idx="58">
                  <c:v>0.28710000000000002</c:v>
                </c:pt>
                <c:pt idx="59">
                  <c:v>0.27539999999999998</c:v>
                </c:pt>
                <c:pt idx="60">
                  <c:v>0.26369999999999999</c:v>
                </c:pt>
                <c:pt idx="61">
                  <c:v>0.25209999999999999</c:v>
                </c:pt>
                <c:pt idx="62">
                  <c:v>0.24049999999999999</c:v>
                </c:pt>
                <c:pt idx="63">
                  <c:v>0.22900000000000001</c:v>
                </c:pt>
                <c:pt idx="64">
                  <c:v>0.2175</c:v>
                </c:pt>
                <c:pt idx="65">
                  <c:v>0.20599999999999999</c:v>
                </c:pt>
                <c:pt idx="66">
                  <c:v>0.1946</c:v>
                </c:pt>
                <c:pt idx="67">
                  <c:v>0.18340000000000001</c:v>
                </c:pt>
                <c:pt idx="68">
                  <c:v>0.17219999999999999</c:v>
                </c:pt>
                <c:pt idx="69">
                  <c:v>0.16109999999999999</c:v>
                </c:pt>
                <c:pt idx="70">
                  <c:v>0.1502</c:v>
                </c:pt>
                <c:pt idx="71">
                  <c:v>0.13930000000000001</c:v>
                </c:pt>
                <c:pt idx="72">
                  <c:v>0.12870000000000001</c:v>
                </c:pt>
                <c:pt idx="73">
                  <c:v>0.1183</c:v>
                </c:pt>
                <c:pt idx="74">
                  <c:v>0.108</c:v>
                </c:pt>
                <c:pt idx="75">
                  <c:v>9.8100000000000007E-2</c:v>
                </c:pt>
                <c:pt idx="76">
                  <c:v>8.8400000000000006E-2</c:v>
                </c:pt>
                <c:pt idx="77">
                  <c:v>7.9000000000000001E-2</c:v>
                </c:pt>
                <c:pt idx="78">
                  <c:v>7.0000000000000007E-2</c:v>
                </c:pt>
                <c:pt idx="79">
                  <c:v>6.13E-2</c:v>
                </c:pt>
                <c:pt idx="80">
                  <c:v>5.3199999999999997E-2</c:v>
                </c:pt>
                <c:pt idx="81">
                  <c:v>4.5600000000000002E-2</c:v>
                </c:pt>
                <c:pt idx="82">
                  <c:v>3.8699999999999998E-2</c:v>
                </c:pt>
                <c:pt idx="83">
                  <c:v>3.2399999999999998E-2</c:v>
                </c:pt>
                <c:pt idx="84">
                  <c:v>2.69E-2</c:v>
                </c:pt>
                <c:pt idx="85">
                  <c:v>2.2100000000000002E-2</c:v>
                </c:pt>
                <c:pt idx="86">
                  <c:v>1.8100000000000002E-2</c:v>
                </c:pt>
                <c:pt idx="87">
                  <c:v>1.46E-2</c:v>
                </c:pt>
                <c:pt idx="88">
                  <c:v>1.17E-2</c:v>
                </c:pt>
                <c:pt idx="89">
                  <c:v>9.1999999999999998E-3</c:v>
                </c:pt>
                <c:pt idx="90">
                  <c:v>7.1000000000000004E-3</c:v>
                </c:pt>
                <c:pt idx="91">
                  <c:v>5.3E-3</c:v>
                </c:pt>
                <c:pt idx="92">
                  <c:v>3.8999999999999998E-3</c:v>
                </c:pt>
                <c:pt idx="93">
                  <c:v>2.5999999999999999E-3</c:v>
                </c:pt>
                <c:pt idx="94">
                  <c:v>1.6999999999999999E-3</c:v>
                </c:pt>
                <c:pt idx="95">
                  <c:v>1E-3</c:v>
                </c:pt>
                <c:pt idx="96">
                  <c:v>5.9999999999999995E-4</c:v>
                </c:pt>
                <c:pt idx="97">
                  <c:v>2.0000000000000001E-4</c:v>
                </c:pt>
                <c:pt idx="98">
                  <c:v>0</c:v>
                </c:pt>
                <c:pt idx="99">
                  <c:v>0</c:v>
                </c:pt>
                <c:pt idx="100">
                  <c:v>1E-4</c:v>
                </c:pt>
                <c:pt idx="101">
                  <c:v>5.0000000000000001E-4</c:v>
                </c:pt>
                <c:pt idx="102">
                  <c:v>1.1000000000000001E-3</c:v>
                </c:pt>
                <c:pt idx="103">
                  <c:v>1.9E-3</c:v>
                </c:pt>
                <c:pt idx="104">
                  <c:v>2.8999999999999998E-3</c:v>
                </c:pt>
                <c:pt idx="105">
                  <c:v>4.1999999999999997E-3</c:v>
                </c:pt>
                <c:pt idx="106">
                  <c:v>5.7000000000000002E-3</c:v>
                </c:pt>
                <c:pt idx="107">
                  <c:v>7.6E-3</c:v>
                </c:pt>
                <c:pt idx="108">
                  <c:v>9.7999999999999997E-3</c:v>
                </c:pt>
                <c:pt idx="109">
                  <c:v>1.24E-2</c:v>
                </c:pt>
                <c:pt idx="110">
                  <c:v>1.54E-2</c:v>
                </c:pt>
                <c:pt idx="111">
                  <c:v>1.89E-2</c:v>
                </c:pt>
                <c:pt idx="112">
                  <c:v>2.3E-2</c:v>
                </c:pt>
                <c:pt idx="113">
                  <c:v>2.7699999999999999E-2</c:v>
                </c:pt>
                <c:pt idx="114">
                  <c:v>3.3000000000000002E-2</c:v>
                </c:pt>
                <c:pt idx="115">
                  <c:v>3.9E-2</c:v>
                </c:pt>
                <c:pt idx="116">
                  <c:v>4.5699999999999998E-2</c:v>
                </c:pt>
                <c:pt idx="117">
                  <c:v>5.3100000000000001E-2</c:v>
                </c:pt>
                <c:pt idx="118">
                  <c:v>6.13E-2</c:v>
                </c:pt>
                <c:pt idx="119">
                  <c:v>7.0000000000000007E-2</c:v>
                </c:pt>
                <c:pt idx="120">
                  <c:v>7.9399999999999998E-2</c:v>
                </c:pt>
                <c:pt idx="121">
                  <c:v>8.9099999999999999E-2</c:v>
                </c:pt>
                <c:pt idx="122">
                  <c:v>9.9299999999999999E-2</c:v>
                </c:pt>
                <c:pt idx="123">
                  <c:v>0.10970000000000001</c:v>
                </c:pt>
                <c:pt idx="124">
                  <c:v>0.1202</c:v>
                </c:pt>
                <c:pt idx="125">
                  <c:v>0.13100000000000001</c:v>
                </c:pt>
                <c:pt idx="126">
                  <c:v>0.14199999999999999</c:v>
                </c:pt>
                <c:pt idx="127">
                  <c:v>0.153</c:v>
                </c:pt>
                <c:pt idx="128">
                  <c:v>0.16420000000000001</c:v>
                </c:pt>
                <c:pt idx="129">
                  <c:v>0.17549999999999999</c:v>
                </c:pt>
                <c:pt idx="130">
                  <c:v>0.18690000000000001</c:v>
                </c:pt>
                <c:pt idx="131">
                  <c:v>0.19839999999999999</c:v>
                </c:pt>
                <c:pt idx="132">
                  <c:v>0.21</c:v>
                </c:pt>
                <c:pt idx="133">
                  <c:v>0.22159999999999999</c:v>
                </c:pt>
                <c:pt idx="134">
                  <c:v>0.23330000000000001</c:v>
                </c:pt>
                <c:pt idx="135">
                  <c:v>0.24510000000000001</c:v>
                </c:pt>
                <c:pt idx="136">
                  <c:v>0.25690000000000002</c:v>
                </c:pt>
                <c:pt idx="137">
                  <c:v>0.26869999999999999</c:v>
                </c:pt>
                <c:pt idx="138">
                  <c:v>0.28060000000000002</c:v>
                </c:pt>
                <c:pt idx="139">
                  <c:v>0.29249999999999998</c:v>
                </c:pt>
                <c:pt idx="140">
                  <c:v>0.3044</c:v>
                </c:pt>
                <c:pt idx="141">
                  <c:v>0.31630000000000003</c:v>
                </c:pt>
                <c:pt idx="142">
                  <c:v>0.32829999999999998</c:v>
                </c:pt>
                <c:pt idx="143">
                  <c:v>0.34039999999999998</c:v>
                </c:pt>
                <c:pt idx="144">
                  <c:v>0.35249999999999998</c:v>
                </c:pt>
                <c:pt idx="145">
                  <c:v>0.36459999999999998</c:v>
                </c:pt>
                <c:pt idx="146">
                  <c:v>0.37669999999999998</c:v>
                </c:pt>
                <c:pt idx="147">
                  <c:v>0.38890000000000002</c:v>
                </c:pt>
                <c:pt idx="148">
                  <c:v>0.40100000000000002</c:v>
                </c:pt>
                <c:pt idx="149">
                  <c:v>0.41310000000000002</c:v>
                </c:pt>
                <c:pt idx="150">
                  <c:v>0.42520000000000002</c:v>
                </c:pt>
                <c:pt idx="151">
                  <c:v>0.43730000000000002</c:v>
                </c:pt>
                <c:pt idx="152">
                  <c:v>0.44940000000000002</c:v>
                </c:pt>
                <c:pt idx="153">
                  <c:v>0.46160000000000001</c:v>
                </c:pt>
                <c:pt idx="154">
                  <c:v>0.47370000000000001</c:v>
                </c:pt>
                <c:pt idx="155">
                  <c:v>0.48599999999999999</c:v>
                </c:pt>
                <c:pt idx="156">
                  <c:v>0.49819999999999998</c:v>
                </c:pt>
                <c:pt idx="157">
                  <c:v>0.51060000000000005</c:v>
                </c:pt>
                <c:pt idx="158">
                  <c:v>0.52300000000000002</c:v>
                </c:pt>
                <c:pt idx="159">
                  <c:v>0.53539999999999999</c:v>
                </c:pt>
                <c:pt idx="160">
                  <c:v>0.54800000000000004</c:v>
                </c:pt>
                <c:pt idx="161">
                  <c:v>0.56059999999999999</c:v>
                </c:pt>
                <c:pt idx="162">
                  <c:v>0.57330000000000003</c:v>
                </c:pt>
                <c:pt idx="163">
                  <c:v>0.58609999999999995</c:v>
                </c:pt>
                <c:pt idx="164">
                  <c:v>0.59899999999999998</c:v>
                </c:pt>
                <c:pt idx="165">
                  <c:v>0.61199999999999999</c:v>
                </c:pt>
                <c:pt idx="166">
                  <c:v>0.62509999999999999</c:v>
                </c:pt>
                <c:pt idx="167">
                  <c:v>0.63839999999999997</c:v>
                </c:pt>
                <c:pt idx="168">
                  <c:v>0.65159999999999996</c:v>
                </c:pt>
                <c:pt idx="169">
                  <c:v>0.66479999999999995</c:v>
                </c:pt>
                <c:pt idx="170">
                  <c:v>0.67779999999999996</c:v>
                </c:pt>
                <c:pt idx="171">
                  <c:v>0.69069999999999998</c:v>
                </c:pt>
                <c:pt idx="172">
                  <c:v>0.70330000000000004</c:v>
                </c:pt>
                <c:pt idx="173">
                  <c:v>0.71589999999999998</c:v>
                </c:pt>
                <c:pt idx="174">
                  <c:v>0.72819999999999996</c:v>
                </c:pt>
                <c:pt idx="175">
                  <c:v>0.74039999999999995</c:v>
                </c:pt>
                <c:pt idx="176">
                  <c:v>0.75239999999999996</c:v>
                </c:pt>
                <c:pt idx="177">
                  <c:v>0.76429999999999998</c:v>
                </c:pt>
                <c:pt idx="178">
                  <c:v>0.77600000000000002</c:v>
                </c:pt>
                <c:pt idx="179">
                  <c:v>0.78759999999999997</c:v>
                </c:pt>
                <c:pt idx="180">
                  <c:v>0.79920000000000002</c:v>
                </c:pt>
                <c:pt idx="181">
                  <c:v>0.81059999999999999</c:v>
                </c:pt>
                <c:pt idx="182">
                  <c:v>0.82199999999999995</c:v>
                </c:pt>
                <c:pt idx="183">
                  <c:v>0.83340000000000003</c:v>
                </c:pt>
                <c:pt idx="184">
                  <c:v>0.84470000000000001</c:v>
                </c:pt>
                <c:pt idx="185">
                  <c:v>0.85599999999999998</c:v>
                </c:pt>
                <c:pt idx="186">
                  <c:v>0.86719999999999997</c:v>
                </c:pt>
                <c:pt idx="187">
                  <c:v>0.87839999999999996</c:v>
                </c:pt>
                <c:pt idx="188">
                  <c:v>0.88959999999999995</c:v>
                </c:pt>
                <c:pt idx="189">
                  <c:v>0.90080000000000005</c:v>
                </c:pt>
                <c:pt idx="190">
                  <c:v>0.91190000000000004</c:v>
                </c:pt>
                <c:pt idx="191">
                  <c:v>0.92310000000000003</c:v>
                </c:pt>
                <c:pt idx="192">
                  <c:v>0.93440000000000001</c:v>
                </c:pt>
                <c:pt idx="193">
                  <c:v>0.94569999999999999</c:v>
                </c:pt>
                <c:pt idx="194">
                  <c:v>0.95699999999999996</c:v>
                </c:pt>
                <c:pt idx="195">
                  <c:v>0.96789999999999998</c:v>
                </c:pt>
                <c:pt idx="196">
                  <c:v>0.97809999999999997</c:v>
                </c:pt>
                <c:pt idx="197">
                  <c:v>0.98699999999999999</c:v>
                </c:pt>
                <c:pt idx="198">
                  <c:v>0.99429999999999996</c:v>
                </c:pt>
                <c:pt idx="199">
                  <c:v>1</c:v>
                </c:pt>
              </c:numCache>
            </c:numRef>
          </c:xVal>
          <c:yVal>
            <c:numRef>
              <c:f>Airfoils!$U$2:$U$201</c:f>
              <c:numCache>
                <c:formatCode>General</c:formatCode>
                <c:ptCount val="200"/>
                <c:pt idx="0">
                  <c:v>2.5000000000000001E-3</c:v>
                </c:pt>
                <c:pt idx="1">
                  <c:v>4.1999999999999997E-3</c:v>
                </c:pt>
                <c:pt idx="2">
                  <c:v>6.3E-3</c:v>
                </c:pt>
                <c:pt idx="3">
                  <c:v>8.6999999999999994E-3</c:v>
                </c:pt>
                <c:pt idx="4">
                  <c:v>1.1599999999999999E-2</c:v>
                </c:pt>
                <c:pt idx="5">
                  <c:v>1.47E-2</c:v>
                </c:pt>
                <c:pt idx="6">
                  <c:v>1.7999999999999999E-2</c:v>
                </c:pt>
                <c:pt idx="7">
                  <c:v>2.1399999999999999E-2</c:v>
                </c:pt>
                <c:pt idx="8">
                  <c:v>2.47E-2</c:v>
                </c:pt>
                <c:pt idx="9">
                  <c:v>2.81E-2</c:v>
                </c:pt>
                <c:pt idx="10">
                  <c:v>3.1399999999999997E-2</c:v>
                </c:pt>
                <c:pt idx="11">
                  <c:v>3.4700000000000002E-2</c:v>
                </c:pt>
                <c:pt idx="12">
                  <c:v>3.7999999999999999E-2</c:v>
                </c:pt>
                <c:pt idx="13">
                  <c:v>4.1399999999999999E-2</c:v>
                </c:pt>
                <c:pt idx="14">
                  <c:v>4.4600000000000001E-2</c:v>
                </c:pt>
                <c:pt idx="15">
                  <c:v>4.7899999999999998E-2</c:v>
                </c:pt>
                <c:pt idx="16">
                  <c:v>5.1200000000000002E-2</c:v>
                </c:pt>
                <c:pt idx="17">
                  <c:v>5.4399999999999997E-2</c:v>
                </c:pt>
                <c:pt idx="18">
                  <c:v>5.7500000000000002E-2</c:v>
                </c:pt>
                <c:pt idx="19">
                  <c:v>6.0699999999999997E-2</c:v>
                </c:pt>
                <c:pt idx="20">
                  <c:v>6.3799999999999996E-2</c:v>
                </c:pt>
                <c:pt idx="21">
                  <c:v>6.6900000000000001E-2</c:v>
                </c:pt>
                <c:pt idx="22">
                  <c:v>6.9900000000000004E-2</c:v>
                </c:pt>
                <c:pt idx="23">
                  <c:v>7.2999999999999995E-2</c:v>
                </c:pt>
                <c:pt idx="24">
                  <c:v>7.5999999999999998E-2</c:v>
                </c:pt>
                <c:pt idx="25">
                  <c:v>7.8899999999999998E-2</c:v>
                </c:pt>
                <c:pt idx="26">
                  <c:v>8.1900000000000001E-2</c:v>
                </c:pt>
                <c:pt idx="27">
                  <c:v>8.4699999999999998E-2</c:v>
                </c:pt>
                <c:pt idx="28">
                  <c:v>8.7599999999999997E-2</c:v>
                </c:pt>
                <c:pt idx="29">
                  <c:v>9.0300000000000005E-2</c:v>
                </c:pt>
                <c:pt idx="30">
                  <c:v>9.2999999999999999E-2</c:v>
                </c:pt>
                <c:pt idx="31">
                  <c:v>9.5600000000000004E-2</c:v>
                </c:pt>
                <c:pt idx="32">
                  <c:v>9.8199999999999996E-2</c:v>
                </c:pt>
                <c:pt idx="33">
                  <c:v>0.1007</c:v>
                </c:pt>
                <c:pt idx="34">
                  <c:v>0.10299999999999999</c:v>
                </c:pt>
                <c:pt idx="35">
                  <c:v>0.1053</c:v>
                </c:pt>
                <c:pt idx="36">
                  <c:v>0.1075</c:v>
                </c:pt>
                <c:pt idx="37">
                  <c:v>0.1096</c:v>
                </c:pt>
                <c:pt idx="38">
                  <c:v>0.1116</c:v>
                </c:pt>
                <c:pt idx="39">
                  <c:v>0.1135</c:v>
                </c:pt>
                <c:pt idx="40">
                  <c:v>0.1153</c:v>
                </c:pt>
                <c:pt idx="41">
                  <c:v>0.1169</c:v>
                </c:pt>
                <c:pt idx="42">
                  <c:v>0.11840000000000001</c:v>
                </c:pt>
                <c:pt idx="43">
                  <c:v>0.1197</c:v>
                </c:pt>
                <c:pt idx="44">
                  <c:v>0.1208</c:v>
                </c:pt>
                <c:pt idx="45">
                  <c:v>0.12189999999999999</c:v>
                </c:pt>
                <c:pt idx="46">
                  <c:v>0.1227</c:v>
                </c:pt>
                <c:pt idx="47">
                  <c:v>0.1234</c:v>
                </c:pt>
                <c:pt idx="48">
                  <c:v>0.124</c:v>
                </c:pt>
                <c:pt idx="49">
                  <c:v>0.1244</c:v>
                </c:pt>
                <c:pt idx="50">
                  <c:v>0.1246</c:v>
                </c:pt>
                <c:pt idx="51">
                  <c:v>0.12470000000000001</c:v>
                </c:pt>
                <c:pt idx="52">
                  <c:v>0.1245</c:v>
                </c:pt>
                <c:pt idx="53">
                  <c:v>0.1242</c:v>
                </c:pt>
                <c:pt idx="54">
                  <c:v>0.12379999999999999</c:v>
                </c:pt>
                <c:pt idx="55">
                  <c:v>0.1231</c:v>
                </c:pt>
                <c:pt idx="56">
                  <c:v>0.12239999999999999</c:v>
                </c:pt>
                <c:pt idx="57">
                  <c:v>0.12139999999999999</c:v>
                </c:pt>
                <c:pt idx="58">
                  <c:v>0.1203</c:v>
                </c:pt>
                <c:pt idx="59">
                  <c:v>0.11899999999999999</c:v>
                </c:pt>
                <c:pt idx="60">
                  <c:v>0.11749999999999999</c:v>
                </c:pt>
                <c:pt idx="61">
                  <c:v>0.1159</c:v>
                </c:pt>
                <c:pt idx="62">
                  <c:v>0.11409999999999999</c:v>
                </c:pt>
                <c:pt idx="63">
                  <c:v>0.11219999999999999</c:v>
                </c:pt>
                <c:pt idx="64">
                  <c:v>0.11</c:v>
                </c:pt>
                <c:pt idx="65">
                  <c:v>0.10780000000000001</c:v>
                </c:pt>
                <c:pt idx="66">
                  <c:v>0.1053</c:v>
                </c:pt>
                <c:pt idx="67">
                  <c:v>0.1028</c:v>
                </c:pt>
                <c:pt idx="68">
                  <c:v>0.1</c:v>
                </c:pt>
                <c:pt idx="69">
                  <c:v>9.7100000000000006E-2</c:v>
                </c:pt>
                <c:pt idx="70">
                  <c:v>9.4E-2</c:v>
                </c:pt>
                <c:pt idx="71">
                  <c:v>9.0800000000000006E-2</c:v>
                </c:pt>
                <c:pt idx="72">
                  <c:v>8.7400000000000005E-2</c:v>
                </c:pt>
                <c:pt idx="73">
                  <c:v>8.3900000000000002E-2</c:v>
                </c:pt>
                <c:pt idx="74">
                  <c:v>8.0199999999999994E-2</c:v>
                </c:pt>
                <c:pt idx="75">
                  <c:v>7.6399999999999996E-2</c:v>
                </c:pt>
                <c:pt idx="76">
                  <c:v>7.2499999999999995E-2</c:v>
                </c:pt>
                <c:pt idx="77">
                  <c:v>6.8400000000000002E-2</c:v>
                </c:pt>
                <c:pt idx="78">
                  <c:v>6.4199999999999993E-2</c:v>
                </c:pt>
                <c:pt idx="79">
                  <c:v>0.06</c:v>
                </c:pt>
                <c:pt idx="80">
                  <c:v>5.57E-2</c:v>
                </c:pt>
                <c:pt idx="81">
                  <c:v>5.1400000000000001E-2</c:v>
                </c:pt>
                <c:pt idx="82">
                  <c:v>4.7100000000000003E-2</c:v>
                </c:pt>
                <c:pt idx="83">
                  <c:v>4.2999999999999997E-2</c:v>
                </c:pt>
                <c:pt idx="84">
                  <c:v>3.9100000000000003E-2</c:v>
                </c:pt>
                <c:pt idx="85">
                  <c:v>3.5499999999999997E-2</c:v>
                </c:pt>
                <c:pt idx="86">
                  <c:v>3.2199999999999999E-2</c:v>
                </c:pt>
                <c:pt idx="87">
                  <c:v>2.9100000000000001E-2</c:v>
                </c:pt>
                <c:pt idx="88">
                  <c:v>2.6100000000000002E-2</c:v>
                </c:pt>
                <c:pt idx="89">
                  <c:v>2.3300000000000001E-2</c:v>
                </c:pt>
                <c:pt idx="90">
                  <c:v>2.06E-2</c:v>
                </c:pt>
                <c:pt idx="91">
                  <c:v>1.7999999999999999E-2</c:v>
                </c:pt>
                <c:pt idx="92">
                  <c:v>1.55E-2</c:v>
                </c:pt>
                <c:pt idx="93">
                  <c:v>1.3100000000000001E-2</c:v>
                </c:pt>
                <c:pt idx="94">
                  <c:v>1.0800000000000001E-2</c:v>
                </c:pt>
                <c:pt idx="95">
                  <c:v>8.3999999999999995E-3</c:v>
                </c:pt>
                <c:pt idx="96">
                  <c:v>6.1000000000000004E-3</c:v>
                </c:pt>
                <c:pt idx="97">
                  <c:v>3.8E-3</c:v>
                </c:pt>
                <c:pt idx="98">
                  <c:v>0</c:v>
                </c:pt>
                <c:pt idx="99">
                  <c:v>0</c:v>
                </c:pt>
                <c:pt idx="100">
                  <c:v>-2.5999999999999999E-3</c:v>
                </c:pt>
                <c:pt idx="101">
                  <c:v>-4.7000000000000002E-3</c:v>
                </c:pt>
                <c:pt idx="102">
                  <c:v>-6.7999999999999996E-3</c:v>
                </c:pt>
                <c:pt idx="103">
                  <c:v>-8.8999999999999999E-3</c:v>
                </c:pt>
                <c:pt idx="104">
                  <c:v>-1.0999999999999999E-2</c:v>
                </c:pt>
                <c:pt idx="105">
                  <c:v>-1.3100000000000001E-2</c:v>
                </c:pt>
                <c:pt idx="106">
                  <c:v>-1.5299999999999999E-2</c:v>
                </c:pt>
                <c:pt idx="107">
                  <c:v>-1.7500000000000002E-2</c:v>
                </c:pt>
                <c:pt idx="108">
                  <c:v>-1.9800000000000002E-2</c:v>
                </c:pt>
                <c:pt idx="109">
                  <c:v>-2.2200000000000001E-2</c:v>
                </c:pt>
                <c:pt idx="110">
                  <c:v>-2.47E-2</c:v>
                </c:pt>
                <c:pt idx="111">
                  <c:v>-2.7400000000000001E-2</c:v>
                </c:pt>
                <c:pt idx="112">
                  <c:v>-3.0300000000000001E-2</c:v>
                </c:pt>
                <c:pt idx="113">
                  <c:v>-3.3300000000000003E-2</c:v>
                </c:pt>
                <c:pt idx="114">
                  <c:v>-3.6499999999999998E-2</c:v>
                </c:pt>
                <c:pt idx="115">
                  <c:v>-3.9699999999999999E-2</c:v>
                </c:pt>
                <c:pt idx="116">
                  <c:v>-4.2900000000000001E-2</c:v>
                </c:pt>
                <c:pt idx="117">
                  <c:v>-4.6199999999999998E-2</c:v>
                </c:pt>
                <c:pt idx="118">
                  <c:v>-4.9500000000000002E-2</c:v>
                </c:pt>
                <c:pt idx="119">
                  <c:v>-5.2699999999999997E-2</c:v>
                </c:pt>
                <c:pt idx="120">
                  <c:v>-5.5899999999999998E-2</c:v>
                </c:pt>
                <c:pt idx="121">
                  <c:v>-5.8999999999999997E-2</c:v>
                </c:pt>
                <c:pt idx="122">
                  <c:v>-6.2E-2</c:v>
                </c:pt>
                <c:pt idx="123">
                  <c:v>-6.4799999999999996E-2</c:v>
                </c:pt>
                <c:pt idx="124">
                  <c:v>-6.7400000000000002E-2</c:v>
                </c:pt>
                <c:pt idx="125">
                  <c:v>-6.9900000000000004E-2</c:v>
                </c:pt>
                <c:pt idx="126">
                  <c:v>-7.22E-2</c:v>
                </c:pt>
                <c:pt idx="127">
                  <c:v>-7.4300000000000005E-2</c:v>
                </c:pt>
                <c:pt idx="128">
                  <c:v>-7.6300000000000007E-2</c:v>
                </c:pt>
                <c:pt idx="129">
                  <c:v>-7.8100000000000003E-2</c:v>
                </c:pt>
                <c:pt idx="130">
                  <c:v>-7.9699999999999993E-2</c:v>
                </c:pt>
                <c:pt idx="131">
                  <c:v>-8.1199999999999994E-2</c:v>
                </c:pt>
                <c:pt idx="132">
                  <c:v>-8.2500000000000004E-2</c:v>
                </c:pt>
                <c:pt idx="133">
                  <c:v>-8.3599999999999994E-2</c:v>
                </c:pt>
                <c:pt idx="134">
                  <c:v>-8.4599999999999995E-2</c:v>
                </c:pt>
                <c:pt idx="135">
                  <c:v>-8.5400000000000004E-2</c:v>
                </c:pt>
                <c:pt idx="136">
                  <c:v>-8.5999999999999993E-2</c:v>
                </c:pt>
                <c:pt idx="137">
                  <c:v>-8.6499999999999994E-2</c:v>
                </c:pt>
                <c:pt idx="138">
                  <c:v>-8.6800000000000002E-2</c:v>
                </c:pt>
                <c:pt idx="139">
                  <c:v>-8.6999999999999994E-2</c:v>
                </c:pt>
                <c:pt idx="140">
                  <c:v>-8.6999999999999994E-2</c:v>
                </c:pt>
                <c:pt idx="141">
                  <c:v>-8.6800000000000002E-2</c:v>
                </c:pt>
                <c:pt idx="142">
                  <c:v>-8.6499999999999994E-2</c:v>
                </c:pt>
                <c:pt idx="143">
                  <c:v>-8.6099999999999996E-2</c:v>
                </c:pt>
                <c:pt idx="144">
                  <c:v>-8.5500000000000007E-2</c:v>
                </c:pt>
                <c:pt idx="145">
                  <c:v>-8.4699999999999998E-2</c:v>
                </c:pt>
                <c:pt idx="146">
                  <c:v>-8.3900000000000002E-2</c:v>
                </c:pt>
                <c:pt idx="147">
                  <c:v>-8.2799999999999999E-2</c:v>
                </c:pt>
                <c:pt idx="148">
                  <c:v>-8.1699999999999995E-2</c:v>
                </c:pt>
                <c:pt idx="149">
                  <c:v>-8.0399999999999999E-2</c:v>
                </c:pt>
                <c:pt idx="150">
                  <c:v>-7.9000000000000001E-2</c:v>
                </c:pt>
                <c:pt idx="151">
                  <c:v>-7.7399999999999997E-2</c:v>
                </c:pt>
                <c:pt idx="152">
                  <c:v>-7.5700000000000003E-2</c:v>
                </c:pt>
                <c:pt idx="153">
                  <c:v>-7.3899999999999993E-2</c:v>
                </c:pt>
                <c:pt idx="154">
                  <c:v>-7.1900000000000006E-2</c:v>
                </c:pt>
                <c:pt idx="155">
                  <c:v>-6.9800000000000001E-2</c:v>
                </c:pt>
                <c:pt idx="156">
                  <c:v>-6.7500000000000004E-2</c:v>
                </c:pt>
                <c:pt idx="157">
                  <c:v>-6.5100000000000005E-2</c:v>
                </c:pt>
                <c:pt idx="158">
                  <c:v>-6.2600000000000003E-2</c:v>
                </c:pt>
                <c:pt idx="159">
                  <c:v>-0.06</c:v>
                </c:pt>
                <c:pt idx="160">
                  <c:v>-5.7299999999999997E-2</c:v>
                </c:pt>
                <c:pt idx="161">
                  <c:v>-5.45E-2</c:v>
                </c:pt>
                <c:pt idx="162">
                  <c:v>-5.1499999999999997E-2</c:v>
                </c:pt>
                <c:pt idx="163">
                  <c:v>-4.8500000000000001E-2</c:v>
                </c:pt>
                <c:pt idx="164">
                  <c:v>-4.5400000000000003E-2</c:v>
                </c:pt>
                <c:pt idx="165">
                  <c:v>-4.2200000000000001E-2</c:v>
                </c:pt>
                <c:pt idx="166">
                  <c:v>-3.8899999999999997E-2</c:v>
                </c:pt>
                <c:pt idx="167">
                  <c:v>-3.56E-2</c:v>
                </c:pt>
                <c:pt idx="168">
                  <c:v>-3.2300000000000002E-2</c:v>
                </c:pt>
                <c:pt idx="169">
                  <c:v>-2.9000000000000001E-2</c:v>
                </c:pt>
                <c:pt idx="170">
                  <c:v>-2.58E-2</c:v>
                </c:pt>
                <c:pt idx="171">
                  <c:v>-2.2700000000000001E-2</c:v>
                </c:pt>
                <c:pt idx="172">
                  <c:v>-1.9599999999999999E-2</c:v>
                </c:pt>
                <c:pt idx="173">
                  <c:v>-1.67E-2</c:v>
                </c:pt>
                <c:pt idx="174">
                  <c:v>-1.4E-2</c:v>
                </c:pt>
                <c:pt idx="175">
                  <c:v>-1.14E-2</c:v>
                </c:pt>
                <c:pt idx="176">
                  <c:v>-8.8999999999999999E-3</c:v>
                </c:pt>
                <c:pt idx="177">
                  <c:v>-6.7000000000000002E-3</c:v>
                </c:pt>
                <c:pt idx="178">
                  <c:v>-4.5999999999999999E-3</c:v>
                </c:pt>
                <c:pt idx="179">
                  <c:v>-2.5999999999999999E-3</c:v>
                </c:pt>
                <c:pt idx="180">
                  <c:v>-8.9999999999999998E-4</c:v>
                </c:pt>
                <c:pt idx="181">
                  <c:v>5.9999999999999995E-4</c:v>
                </c:pt>
                <c:pt idx="182">
                  <c:v>2E-3</c:v>
                </c:pt>
                <c:pt idx="183">
                  <c:v>3.0999999999999999E-3</c:v>
                </c:pt>
                <c:pt idx="184">
                  <c:v>4.1000000000000003E-3</c:v>
                </c:pt>
                <c:pt idx="185">
                  <c:v>4.8999999999999998E-3</c:v>
                </c:pt>
                <c:pt idx="186">
                  <c:v>5.4000000000000003E-3</c:v>
                </c:pt>
                <c:pt idx="187">
                  <c:v>5.7999999999999996E-3</c:v>
                </c:pt>
                <c:pt idx="188">
                  <c:v>6.0000000000000001E-3</c:v>
                </c:pt>
                <c:pt idx="189">
                  <c:v>6.0000000000000001E-3</c:v>
                </c:pt>
                <c:pt idx="190">
                  <c:v>5.7000000000000002E-3</c:v>
                </c:pt>
                <c:pt idx="191">
                  <c:v>5.3E-3</c:v>
                </c:pt>
                <c:pt idx="192">
                  <c:v>4.5999999999999999E-3</c:v>
                </c:pt>
                <c:pt idx="193">
                  <c:v>3.8E-3</c:v>
                </c:pt>
                <c:pt idx="194">
                  <c:v>2.8E-3</c:v>
                </c:pt>
                <c:pt idx="195">
                  <c:v>1.6999999999999999E-3</c:v>
                </c:pt>
                <c:pt idx="196">
                  <c:v>5.0000000000000001E-4</c:v>
                </c:pt>
                <c:pt idx="197">
                  <c:v>-5.9999999999999995E-4</c:v>
                </c:pt>
                <c:pt idx="198">
                  <c:v>-1.6999999999999999E-3</c:v>
                </c:pt>
                <c:pt idx="199">
                  <c:v>-2.5000000000000001E-3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39-4C11-94D1-3D75EF2E3F07}"/>
            </c:ext>
          </c:extLst>
        </c:ser>
        <c:ser>
          <c:idx val="6"/>
          <c:order val="6"/>
          <c:tx>
            <c:strRef>
              <c:f>Airfoils!$W$1</c:f>
              <c:strCache>
                <c:ptCount val="1"/>
                <c:pt idx="0">
                  <c:v>DU95-W-180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Airfoils!$W$2:$W$201</c:f>
              <c:numCache>
                <c:formatCode>General</c:formatCode>
                <c:ptCount val="200"/>
                <c:pt idx="0">
                  <c:v>1</c:v>
                </c:pt>
                <c:pt idx="1">
                  <c:v>0.99974827119999998</c:v>
                </c:pt>
                <c:pt idx="2">
                  <c:v>0.99899333820000003</c:v>
                </c:pt>
                <c:pt idx="3">
                  <c:v>0.99773596129999997</c:v>
                </c:pt>
                <c:pt idx="4">
                  <c:v>0.99597740639999999</c:v>
                </c:pt>
                <c:pt idx="5">
                  <c:v>0.99371944430000003</c:v>
                </c:pt>
                <c:pt idx="6">
                  <c:v>0.99096434860000004</c:v>
                </c:pt>
                <c:pt idx="7">
                  <c:v>0.98771489339999996</c:v>
                </c:pt>
                <c:pt idx="8">
                  <c:v>0.98397435070000006</c:v>
                </c:pt>
                <c:pt idx="9">
                  <c:v>0.97974648679999998</c:v>
                </c:pt>
                <c:pt idx="10">
                  <c:v>0.97503555890000004</c:v>
                </c:pt>
                <c:pt idx="11">
                  <c:v>0.96984631040000002</c:v>
                </c:pt>
                <c:pt idx="12">
                  <c:v>0.96418396650000004</c:v>
                </c:pt>
                <c:pt idx="13">
                  <c:v>0.95805422870000001</c:v>
                </c:pt>
                <c:pt idx="14">
                  <c:v>0.95146326910000001</c:v>
                </c:pt>
                <c:pt idx="15">
                  <c:v>0.94441772430000004</c:v>
                </c:pt>
                <c:pt idx="16">
                  <c:v>0.93692468849999999</c:v>
                </c:pt>
                <c:pt idx="17">
                  <c:v>0.92899170659999997</c:v>
                </c:pt>
                <c:pt idx="18">
                  <c:v>0.92062676639999996</c:v>
                </c:pt>
                <c:pt idx="19">
                  <c:v>0.9118382907</c:v>
                </c:pt>
                <c:pt idx="20">
                  <c:v>0.90263512879999996</c:v>
                </c:pt>
                <c:pt idx="21">
                  <c:v>0.89302654739999998</c:v>
                </c:pt>
                <c:pt idx="22">
                  <c:v>0.88302222159999999</c:v>
                </c:pt>
                <c:pt idx="23">
                  <c:v>0.87263222480000002</c:v>
                </c:pt>
                <c:pt idx="24">
                  <c:v>0.86186701909999996</c:v>
                </c:pt>
                <c:pt idx="25">
                  <c:v>0.85073744389999995</c:v>
                </c:pt>
                <c:pt idx="26">
                  <c:v>0.83925470579999994</c:v>
                </c:pt>
                <c:pt idx="27">
                  <c:v>0.82743036700000006</c:v>
                </c:pt>
                <c:pt idx="28">
                  <c:v>0.81527633349999995</c:v>
                </c:pt>
                <c:pt idx="29">
                  <c:v>0.80280484360000004</c:v>
                </c:pt>
                <c:pt idx="30">
                  <c:v>0.79002845479999995</c:v>
                </c:pt>
                <c:pt idx="31">
                  <c:v>0.77696003189999996</c:v>
                </c:pt>
                <c:pt idx="32">
                  <c:v>0.76361273380000005</c:v>
                </c:pt>
                <c:pt idx="33">
                  <c:v>0.75</c:v>
                </c:pt>
                <c:pt idx="34">
                  <c:v>0.73613553740000004</c:v>
                </c:pt>
                <c:pt idx="35">
                  <c:v>0.72203330629999996</c:v>
                </c:pt>
                <c:pt idx="36">
                  <c:v>0.70770750650000003</c:v>
                </c:pt>
                <c:pt idx="37">
                  <c:v>0.69317256279999995</c:v>
                </c:pt>
                <c:pt idx="38">
                  <c:v>0.67844311079999997</c:v>
                </c:pt>
                <c:pt idx="39">
                  <c:v>0.6635339817</c:v>
                </c:pt>
                <c:pt idx="40">
                  <c:v>0.64846018770000002</c:v>
                </c:pt>
                <c:pt idx="41">
                  <c:v>0.6332369068</c:v>
                </c:pt>
                <c:pt idx="42">
                  <c:v>0.61787946780000003</c:v>
                </c:pt>
                <c:pt idx="43">
                  <c:v>0.60240333400000001</c:v>
                </c:pt>
                <c:pt idx="44">
                  <c:v>0.58682408880000003</c:v>
                </c:pt>
                <c:pt idx="45">
                  <c:v>0.57115741909999995</c:v>
                </c:pt>
                <c:pt idx="46">
                  <c:v>0.55541910000000005</c:v>
                </c:pt>
                <c:pt idx="47">
                  <c:v>0.53962497840000001</c:v>
                </c:pt>
                <c:pt idx="48">
                  <c:v>0.52379095789999996</c:v>
                </c:pt>
                <c:pt idx="49">
                  <c:v>0.50793298190000002</c:v>
                </c:pt>
                <c:pt idx="50">
                  <c:v>0.49206701809999998</c:v>
                </c:pt>
                <c:pt idx="51">
                  <c:v>0.47620904209999998</c:v>
                </c:pt>
                <c:pt idx="52">
                  <c:v>0.46037502159999999</c:v>
                </c:pt>
                <c:pt idx="53">
                  <c:v>0.4445809</c:v>
                </c:pt>
                <c:pt idx="54">
                  <c:v>0.42884258089999999</c:v>
                </c:pt>
                <c:pt idx="55">
                  <c:v>0.41317591120000002</c:v>
                </c:pt>
                <c:pt idx="56">
                  <c:v>0.39759666599999999</c:v>
                </c:pt>
                <c:pt idx="57">
                  <c:v>0.38212053219999997</c:v>
                </c:pt>
                <c:pt idx="58">
                  <c:v>0.3667630932</c:v>
                </c:pt>
                <c:pt idx="59">
                  <c:v>0.35153981229999998</c:v>
                </c:pt>
                <c:pt idx="60">
                  <c:v>0.3364660183</c:v>
                </c:pt>
                <c:pt idx="61">
                  <c:v>0.32155688919999997</c:v>
                </c:pt>
                <c:pt idx="62">
                  <c:v>0.3068274372</c:v>
                </c:pt>
                <c:pt idx="63">
                  <c:v>0.29229249349999997</c:v>
                </c:pt>
                <c:pt idx="64">
                  <c:v>0.27796669369999999</c:v>
                </c:pt>
                <c:pt idx="65">
                  <c:v>0.26386446260000002</c:v>
                </c:pt>
                <c:pt idx="66">
                  <c:v>0.25</c:v>
                </c:pt>
                <c:pt idx="67">
                  <c:v>0.2363872662</c:v>
                </c:pt>
                <c:pt idx="68">
                  <c:v>0.22303996810000001</c:v>
                </c:pt>
                <c:pt idx="69">
                  <c:v>0.2099715452</c:v>
                </c:pt>
                <c:pt idx="70">
                  <c:v>0.19719515639999999</c:v>
                </c:pt>
                <c:pt idx="71">
                  <c:v>0.18472366649999999</c:v>
                </c:pt>
                <c:pt idx="72">
                  <c:v>0.172569633</c:v>
                </c:pt>
                <c:pt idx="73">
                  <c:v>0.1607452942</c:v>
                </c:pt>
                <c:pt idx="74">
                  <c:v>0.1492625561</c:v>
                </c:pt>
                <c:pt idx="75">
                  <c:v>0.13813298090000001</c:v>
                </c:pt>
                <c:pt idx="76">
                  <c:v>0.12736777520000001</c:v>
                </c:pt>
                <c:pt idx="77">
                  <c:v>0.1169777784</c:v>
                </c:pt>
                <c:pt idx="78">
                  <c:v>0.1069734526</c:v>
                </c:pt>
                <c:pt idx="79">
                  <c:v>9.7364871199999994E-2</c:v>
                </c:pt>
                <c:pt idx="80">
                  <c:v>8.8161709300000002E-2</c:v>
                </c:pt>
                <c:pt idx="81">
                  <c:v>7.9373233599999996E-2</c:v>
                </c:pt>
                <c:pt idx="82">
                  <c:v>7.1008293400000005E-2</c:v>
                </c:pt>
                <c:pt idx="83">
                  <c:v>6.3075311499999995E-2</c:v>
                </c:pt>
                <c:pt idx="84">
                  <c:v>5.5582275700000003E-2</c:v>
                </c:pt>
                <c:pt idx="85">
                  <c:v>4.8536730899999998E-2</c:v>
                </c:pt>
                <c:pt idx="86">
                  <c:v>4.1945771299999997E-2</c:v>
                </c:pt>
                <c:pt idx="87">
                  <c:v>3.5816033499999997E-2</c:v>
                </c:pt>
                <c:pt idx="88">
                  <c:v>3.0153689599999998E-2</c:v>
                </c:pt>
                <c:pt idx="89">
                  <c:v>2.4964441099999998E-2</c:v>
                </c:pt>
                <c:pt idx="90">
                  <c:v>2.02535132E-2</c:v>
                </c:pt>
                <c:pt idx="91">
                  <c:v>1.60256493E-2</c:v>
                </c:pt>
                <c:pt idx="92">
                  <c:v>1.22851066E-2</c:v>
                </c:pt>
                <c:pt idx="93">
                  <c:v>9.0356514000000006E-3</c:v>
                </c:pt>
                <c:pt idx="94">
                  <c:v>6.2805557E-3</c:v>
                </c:pt>
                <c:pt idx="95">
                  <c:v>4.0225935999999999E-3</c:v>
                </c:pt>
                <c:pt idx="96">
                  <c:v>2.2640387000000001E-3</c:v>
                </c:pt>
                <c:pt idx="97">
                  <c:v>1.0066617999999999E-3</c:v>
                </c:pt>
                <c:pt idx="98">
                  <c:v>2.517288E-4</c:v>
                </c:pt>
                <c:pt idx="99">
                  <c:v>0</c:v>
                </c:pt>
                <c:pt idx="100">
                  <c:v>0</c:v>
                </c:pt>
                <c:pt idx="101">
                  <c:v>2.517288E-4</c:v>
                </c:pt>
                <c:pt idx="102">
                  <c:v>1.0066617999999999E-3</c:v>
                </c:pt>
                <c:pt idx="103">
                  <c:v>2.2640387000000001E-3</c:v>
                </c:pt>
                <c:pt idx="104">
                  <c:v>4.0225935999999999E-3</c:v>
                </c:pt>
                <c:pt idx="105">
                  <c:v>6.2805557E-3</c:v>
                </c:pt>
                <c:pt idx="106">
                  <c:v>9.0356514000000006E-3</c:v>
                </c:pt>
                <c:pt idx="107">
                  <c:v>1.22851066E-2</c:v>
                </c:pt>
                <c:pt idx="108">
                  <c:v>1.60256493E-2</c:v>
                </c:pt>
                <c:pt idx="109">
                  <c:v>2.02535132E-2</c:v>
                </c:pt>
                <c:pt idx="110">
                  <c:v>2.4964441099999998E-2</c:v>
                </c:pt>
                <c:pt idx="111">
                  <c:v>3.0153689599999998E-2</c:v>
                </c:pt>
                <c:pt idx="112">
                  <c:v>3.5816033499999997E-2</c:v>
                </c:pt>
                <c:pt idx="113">
                  <c:v>4.1945771299999997E-2</c:v>
                </c:pt>
                <c:pt idx="114">
                  <c:v>4.8536730899999998E-2</c:v>
                </c:pt>
                <c:pt idx="115">
                  <c:v>5.5582275700000003E-2</c:v>
                </c:pt>
                <c:pt idx="116">
                  <c:v>6.3075311499999995E-2</c:v>
                </c:pt>
                <c:pt idx="117">
                  <c:v>7.1008293400000005E-2</c:v>
                </c:pt>
                <c:pt idx="118">
                  <c:v>7.9373233599999996E-2</c:v>
                </c:pt>
                <c:pt idx="119">
                  <c:v>8.8161709300000002E-2</c:v>
                </c:pt>
                <c:pt idx="120">
                  <c:v>9.7364871199999994E-2</c:v>
                </c:pt>
                <c:pt idx="121">
                  <c:v>0.1069734526</c:v>
                </c:pt>
                <c:pt idx="122">
                  <c:v>0.1169777784</c:v>
                </c:pt>
                <c:pt idx="123">
                  <c:v>0.12736777520000001</c:v>
                </c:pt>
                <c:pt idx="124">
                  <c:v>0.13813298090000001</c:v>
                </c:pt>
                <c:pt idx="125">
                  <c:v>0.1492625561</c:v>
                </c:pt>
                <c:pt idx="126">
                  <c:v>0.1607452942</c:v>
                </c:pt>
                <c:pt idx="127">
                  <c:v>0.172569633</c:v>
                </c:pt>
                <c:pt idx="128">
                  <c:v>0.18472366649999999</c:v>
                </c:pt>
                <c:pt idx="129">
                  <c:v>0.19719515639999999</c:v>
                </c:pt>
                <c:pt idx="130">
                  <c:v>0.2099715452</c:v>
                </c:pt>
                <c:pt idx="131">
                  <c:v>0.22303996810000001</c:v>
                </c:pt>
                <c:pt idx="132">
                  <c:v>0.2363872662</c:v>
                </c:pt>
                <c:pt idx="133">
                  <c:v>0.25</c:v>
                </c:pt>
                <c:pt idx="134">
                  <c:v>0.26386446260000002</c:v>
                </c:pt>
                <c:pt idx="135">
                  <c:v>0.27796669369999999</c:v>
                </c:pt>
                <c:pt idx="136">
                  <c:v>0.29229249349999997</c:v>
                </c:pt>
                <c:pt idx="137">
                  <c:v>0.3068274372</c:v>
                </c:pt>
                <c:pt idx="138">
                  <c:v>0.32155688919999997</c:v>
                </c:pt>
                <c:pt idx="139">
                  <c:v>0.3364660183</c:v>
                </c:pt>
                <c:pt idx="140">
                  <c:v>0.35153981229999998</c:v>
                </c:pt>
                <c:pt idx="141">
                  <c:v>0.3667630932</c:v>
                </c:pt>
                <c:pt idx="142">
                  <c:v>0.38212053219999997</c:v>
                </c:pt>
                <c:pt idx="143">
                  <c:v>0.39759666599999999</c:v>
                </c:pt>
                <c:pt idx="144">
                  <c:v>0.41317591120000002</c:v>
                </c:pt>
                <c:pt idx="145">
                  <c:v>0.42884258089999999</c:v>
                </c:pt>
                <c:pt idx="146">
                  <c:v>0.4445809</c:v>
                </c:pt>
                <c:pt idx="147">
                  <c:v>0.46037502159999999</c:v>
                </c:pt>
                <c:pt idx="148">
                  <c:v>0.47620904209999998</c:v>
                </c:pt>
                <c:pt idx="149">
                  <c:v>0.49206701809999998</c:v>
                </c:pt>
                <c:pt idx="150">
                  <c:v>0.50793298190000002</c:v>
                </c:pt>
                <c:pt idx="151">
                  <c:v>0.52379095789999996</c:v>
                </c:pt>
                <c:pt idx="152">
                  <c:v>0.53962497840000001</c:v>
                </c:pt>
                <c:pt idx="153">
                  <c:v>0.55541910000000005</c:v>
                </c:pt>
                <c:pt idx="154">
                  <c:v>0.57115741909999995</c:v>
                </c:pt>
                <c:pt idx="155">
                  <c:v>0.58682408880000003</c:v>
                </c:pt>
                <c:pt idx="156">
                  <c:v>0.60240333400000001</c:v>
                </c:pt>
                <c:pt idx="157">
                  <c:v>0.61787946780000003</c:v>
                </c:pt>
                <c:pt idx="158">
                  <c:v>0.6332369068</c:v>
                </c:pt>
                <c:pt idx="159">
                  <c:v>0.64846018770000002</c:v>
                </c:pt>
                <c:pt idx="160">
                  <c:v>0.6635339817</c:v>
                </c:pt>
                <c:pt idx="161">
                  <c:v>0.67844311079999997</c:v>
                </c:pt>
                <c:pt idx="162">
                  <c:v>0.69317256279999995</c:v>
                </c:pt>
                <c:pt idx="163">
                  <c:v>0.70770750650000003</c:v>
                </c:pt>
                <c:pt idx="164">
                  <c:v>0.72203330629999996</c:v>
                </c:pt>
                <c:pt idx="165">
                  <c:v>0.73613553740000004</c:v>
                </c:pt>
                <c:pt idx="166">
                  <c:v>0.75</c:v>
                </c:pt>
                <c:pt idx="167">
                  <c:v>0.76361273380000005</c:v>
                </c:pt>
                <c:pt idx="168">
                  <c:v>0.77696003189999996</c:v>
                </c:pt>
                <c:pt idx="169">
                  <c:v>0.79002845479999995</c:v>
                </c:pt>
                <c:pt idx="170">
                  <c:v>0.80280484360000004</c:v>
                </c:pt>
                <c:pt idx="171">
                  <c:v>0.81527633349999995</c:v>
                </c:pt>
                <c:pt idx="172">
                  <c:v>0.82743036700000006</c:v>
                </c:pt>
                <c:pt idx="173">
                  <c:v>0.83925470579999994</c:v>
                </c:pt>
                <c:pt idx="174">
                  <c:v>0.85073744389999995</c:v>
                </c:pt>
                <c:pt idx="175">
                  <c:v>0.86186701909999996</c:v>
                </c:pt>
                <c:pt idx="176">
                  <c:v>0.87263222480000002</c:v>
                </c:pt>
                <c:pt idx="177">
                  <c:v>0.88302222159999999</c:v>
                </c:pt>
                <c:pt idx="178">
                  <c:v>0.89302654739999998</c:v>
                </c:pt>
                <c:pt idx="179">
                  <c:v>0.90263512879999996</c:v>
                </c:pt>
                <c:pt idx="180">
                  <c:v>0.9118382907</c:v>
                </c:pt>
                <c:pt idx="181">
                  <c:v>0.92062676639999996</c:v>
                </c:pt>
                <c:pt idx="182">
                  <c:v>0.92899170659999997</c:v>
                </c:pt>
                <c:pt idx="183">
                  <c:v>0.93692468849999999</c:v>
                </c:pt>
                <c:pt idx="184">
                  <c:v>0.94441772430000004</c:v>
                </c:pt>
                <c:pt idx="185">
                  <c:v>0.95146326910000001</c:v>
                </c:pt>
                <c:pt idx="186">
                  <c:v>0.95805422870000001</c:v>
                </c:pt>
                <c:pt idx="187">
                  <c:v>0.96418396650000004</c:v>
                </c:pt>
                <c:pt idx="188">
                  <c:v>0.96984631040000002</c:v>
                </c:pt>
                <c:pt idx="189">
                  <c:v>0.97503555890000004</c:v>
                </c:pt>
                <c:pt idx="190">
                  <c:v>0.97974648679999998</c:v>
                </c:pt>
                <c:pt idx="191">
                  <c:v>0.98397435070000006</c:v>
                </c:pt>
                <c:pt idx="192">
                  <c:v>0.98771489339999996</c:v>
                </c:pt>
                <c:pt idx="193">
                  <c:v>0.99096434860000004</c:v>
                </c:pt>
                <c:pt idx="194">
                  <c:v>0.99371944430000003</c:v>
                </c:pt>
                <c:pt idx="195">
                  <c:v>0.99597740639999999</c:v>
                </c:pt>
                <c:pt idx="196">
                  <c:v>0.99773596129999997</c:v>
                </c:pt>
                <c:pt idx="197">
                  <c:v>0.99899333820000003</c:v>
                </c:pt>
                <c:pt idx="198">
                  <c:v>0.99974827119999998</c:v>
                </c:pt>
                <c:pt idx="199">
                  <c:v>1</c:v>
                </c:pt>
              </c:numCache>
            </c:numRef>
          </c:xVal>
          <c:yVal>
            <c:numRef>
              <c:f>Airfoils!$X$2:$X$201</c:f>
              <c:numCache>
                <c:formatCode>General</c:formatCode>
                <c:ptCount val="200"/>
                <c:pt idx="0">
                  <c:v>1.003833E-3</c:v>
                </c:pt>
                <c:pt idx="1">
                  <c:v>1.0473701E-3</c:v>
                </c:pt>
                <c:pt idx="2">
                  <c:v>1.178197E-3</c:v>
                </c:pt>
                <c:pt idx="3">
                  <c:v>1.3969486000000001E-3</c:v>
                </c:pt>
                <c:pt idx="4">
                  <c:v>1.7046442E-3</c:v>
                </c:pt>
                <c:pt idx="5">
                  <c:v>2.1026298999999998E-3</c:v>
                </c:pt>
                <c:pt idx="6">
                  <c:v>2.5924989999999998E-3</c:v>
                </c:pt>
                <c:pt idx="7">
                  <c:v>3.1759942000000002E-3</c:v>
                </c:pt>
                <c:pt idx="8">
                  <c:v>3.8549292000000001E-3</c:v>
                </c:pt>
                <c:pt idx="9">
                  <c:v>4.6310976E-3</c:v>
                </c:pt>
                <c:pt idx="10">
                  <c:v>5.5061861999999998E-3</c:v>
                </c:pt>
                <c:pt idx="11">
                  <c:v>6.4817034999999999E-3</c:v>
                </c:pt>
                <c:pt idx="12">
                  <c:v>7.5589168999999996E-3</c:v>
                </c:pt>
                <c:pt idx="13">
                  <c:v>8.7388019000000008E-3</c:v>
                </c:pt>
                <c:pt idx="14">
                  <c:v>1.0022004399999999E-2</c:v>
                </c:pt>
                <c:pt idx="15">
                  <c:v>1.1408812500000001E-2</c:v>
                </c:pt>
                <c:pt idx="16">
                  <c:v>1.2899139299999999E-2</c:v>
                </c:pt>
                <c:pt idx="17">
                  <c:v>1.44925118E-2</c:v>
                </c:pt>
                <c:pt idx="18">
                  <c:v>1.6188067399999999E-2</c:v>
                </c:pt>
                <c:pt idx="19">
                  <c:v>1.79845566E-2</c:v>
                </c:pt>
                <c:pt idx="20">
                  <c:v>1.9880346699999999E-2</c:v>
                </c:pt>
                <c:pt idx="21">
                  <c:v>2.18734306E-2</c:v>
                </c:pt>
                <c:pt idx="22">
                  <c:v>2.3961436199999998E-2</c:v>
                </c:pt>
                <c:pt idx="23">
                  <c:v>2.6141636699999998E-2</c:v>
                </c:pt>
                <c:pt idx="24">
                  <c:v>2.84109619E-2</c:v>
                </c:pt>
                <c:pt idx="25">
                  <c:v>3.0766008599999999E-2</c:v>
                </c:pt>
                <c:pt idx="26">
                  <c:v>3.32030512E-2</c:v>
                </c:pt>
                <c:pt idx="27">
                  <c:v>3.5718051200000003E-2</c:v>
                </c:pt>
                <c:pt idx="28">
                  <c:v>3.8306665099999998E-2</c:v>
                </c:pt>
                <c:pt idx="29">
                  <c:v>4.0964252399999998E-2</c:v>
                </c:pt>
                <c:pt idx="30">
                  <c:v>4.3685880500000003E-2</c:v>
                </c:pt>
                <c:pt idx="31">
                  <c:v>4.6466329399999999E-2</c:v>
                </c:pt>
                <c:pt idx="32">
                  <c:v>4.9300093400000002E-2</c:v>
                </c:pt>
                <c:pt idx="33">
                  <c:v>5.2181381399999997E-2</c:v>
                </c:pt>
                <c:pt idx="34">
                  <c:v>5.5104114799999999E-2</c:v>
                </c:pt>
                <c:pt idx="35">
                  <c:v>5.8061922299999999E-2</c:v>
                </c:pt>
                <c:pt idx="36">
                  <c:v>6.1048131499999998E-2</c:v>
                </c:pt>
                <c:pt idx="37">
                  <c:v>6.4055757599999999E-2</c:v>
                </c:pt>
                <c:pt idx="38">
                  <c:v>6.7077486500000005E-2</c:v>
                </c:pt>
                <c:pt idx="39">
                  <c:v>7.0105653899999995E-2</c:v>
                </c:pt>
                <c:pt idx="40">
                  <c:v>7.31322165E-2</c:v>
                </c:pt>
                <c:pt idx="41">
                  <c:v>7.6148716800000002E-2</c:v>
                </c:pt>
                <c:pt idx="42">
                  <c:v>7.9146236499999995E-2</c:v>
                </c:pt>
                <c:pt idx="43">
                  <c:v>8.2115338600000004E-2</c:v>
                </c:pt>
                <c:pt idx="44">
                  <c:v>8.5045992599999995E-2</c:v>
                </c:pt>
                <c:pt idx="45">
                  <c:v>8.7927479500000003E-2</c:v>
                </c:pt>
                <c:pt idx="46">
                  <c:v>9.0748268600000001E-2</c:v>
                </c:pt>
                <c:pt idx="47">
                  <c:v>9.3495858900000006E-2</c:v>
                </c:pt>
                <c:pt idx="48">
                  <c:v>9.6156570100000005E-2</c:v>
                </c:pt>
                <c:pt idx="49">
                  <c:v>9.8715265600000004E-2</c:v>
                </c:pt>
                <c:pt idx="50">
                  <c:v>0.1011549771</c:v>
                </c:pt>
                <c:pt idx="51">
                  <c:v>0.1034563929</c:v>
                </c:pt>
                <c:pt idx="52">
                  <c:v>0.10559713279999999</c:v>
                </c:pt>
                <c:pt idx="53">
                  <c:v>0.1075507118</c:v>
                </c:pt>
                <c:pt idx="54">
                  <c:v>0.10928499260000001</c:v>
                </c:pt>
                <c:pt idx="55">
                  <c:v>0.11075980420000001</c:v>
                </c:pt>
                <c:pt idx="56">
                  <c:v>0.11192309709999999</c:v>
                </c:pt>
                <c:pt idx="57">
                  <c:v>0.1127043907</c:v>
                </c:pt>
                <c:pt idx="58">
                  <c:v>0.113002238</c:v>
                </c:pt>
                <c:pt idx="59">
                  <c:v>0.1128874253</c:v>
                </c:pt>
                <c:pt idx="60">
                  <c:v>0.1125348108</c:v>
                </c:pt>
                <c:pt idx="61">
                  <c:v>0.1119480593</c:v>
                </c:pt>
                <c:pt idx="62">
                  <c:v>0.1111308792</c:v>
                </c:pt>
                <c:pt idx="63">
                  <c:v>0.1100877079</c:v>
                </c:pt>
                <c:pt idx="64">
                  <c:v>0.1088236502</c:v>
                </c:pt>
                <c:pt idx="65">
                  <c:v>0.10734445400000001</c:v>
                </c:pt>
                <c:pt idx="66">
                  <c:v>0.1056564908</c:v>
                </c:pt>
                <c:pt idx="67">
                  <c:v>0.1037667344</c:v>
                </c:pt>
                <c:pt idx="68">
                  <c:v>0.1016827382</c:v>
                </c:pt>
                <c:pt idx="69">
                  <c:v>9.9412612499999997E-2</c:v>
                </c:pt>
                <c:pt idx="70">
                  <c:v>9.6964999100000004E-2</c:v>
                </c:pt>
                <c:pt idx="71">
                  <c:v>9.4349046300000003E-2</c:v>
                </c:pt>
                <c:pt idx="72">
                  <c:v>9.1574382499999996E-2</c:v>
                </c:pt>
                <c:pt idx="73">
                  <c:v>8.86510878E-2</c:v>
                </c:pt>
                <c:pt idx="74">
                  <c:v>8.55896674E-2</c:v>
                </c:pt>
                <c:pt idx="75">
                  <c:v>8.2401021599999999E-2</c:v>
                </c:pt>
                <c:pt idx="76">
                  <c:v>7.90964168E-2</c:v>
                </c:pt>
                <c:pt idx="77">
                  <c:v>7.56874565E-2</c:v>
                </c:pt>
                <c:pt idx="78">
                  <c:v>7.2186048799999999E-2</c:v>
                </c:pt>
                <c:pt idx="79">
                  <c:v>6.8604378800000004E-2</c:v>
                </c:pt>
                <c:pt idx="80">
                  <c:v>6.4954874100000004E-2</c:v>
                </c:pt>
                <c:pt idx="81">
                  <c:v>6.12501778E-2</c:v>
                </c:pt>
                <c:pt idx="82">
                  <c:v>5.7503112500000002E-2</c:v>
                </c:pt>
                <c:pt idx="83">
                  <c:v>5.37266541E-2</c:v>
                </c:pt>
                <c:pt idx="84">
                  <c:v>4.99338951E-2</c:v>
                </c:pt>
                <c:pt idx="85">
                  <c:v>4.6138019400000001E-2</c:v>
                </c:pt>
                <c:pt idx="86">
                  <c:v>4.2352264299999998E-2</c:v>
                </c:pt>
                <c:pt idx="87">
                  <c:v>3.8589897499999998E-2</c:v>
                </c:pt>
                <c:pt idx="88">
                  <c:v>3.4864178000000003E-2</c:v>
                </c:pt>
                <c:pt idx="89">
                  <c:v>3.1188335099999999E-2</c:v>
                </c:pt>
                <c:pt idx="90">
                  <c:v>2.7575528500000002E-2</c:v>
                </c:pt>
                <c:pt idx="91">
                  <c:v>2.4038829800000001E-2</c:v>
                </c:pt>
                <c:pt idx="92">
                  <c:v>2.0591182400000001E-2</c:v>
                </c:pt>
                <c:pt idx="93">
                  <c:v>1.7245383499999999E-2</c:v>
                </c:pt>
                <c:pt idx="94">
                  <c:v>1.4014050300000001E-2</c:v>
                </c:pt>
                <c:pt idx="95">
                  <c:v>1.09096084E-2</c:v>
                </c:pt>
                <c:pt idx="96">
                  <c:v>7.9447551000000009E-3</c:v>
                </c:pt>
                <c:pt idx="97">
                  <c:v>5.1272729000000003E-3</c:v>
                </c:pt>
                <c:pt idx="98">
                  <c:v>2.3991006000000001E-3</c:v>
                </c:pt>
                <c:pt idx="99">
                  <c:v>0</c:v>
                </c:pt>
                <c:pt idx="100">
                  <c:v>0</c:v>
                </c:pt>
                <c:pt idx="101">
                  <c:v>-2.0547717000000002E-3</c:v>
                </c:pt>
                <c:pt idx="102">
                  <c:v>-4.2676379999999998E-3</c:v>
                </c:pt>
                <c:pt idx="103">
                  <c:v>-6.4813064000000002E-3</c:v>
                </c:pt>
                <c:pt idx="104">
                  <c:v>-8.7455914000000006E-3</c:v>
                </c:pt>
                <c:pt idx="105">
                  <c:v>-1.10487437E-2</c:v>
                </c:pt>
                <c:pt idx="106">
                  <c:v>-1.3383086000000001E-2</c:v>
                </c:pt>
                <c:pt idx="107">
                  <c:v>-1.5741018400000001E-2</c:v>
                </c:pt>
                <c:pt idx="108">
                  <c:v>-1.8114995799999999E-2</c:v>
                </c:pt>
                <c:pt idx="109">
                  <c:v>-2.0497614899999999E-2</c:v>
                </c:pt>
                <c:pt idx="110">
                  <c:v>-2.2881597600000001E-2</c:v>
                </c:pt>
                <c:pt idx="111">
                  <c:v>-2.52598006E-2</c:v>
                </c:pt>
                <c:pt idx="112">
                  <c:v>-2.7625248799999998E-2</c:v>
                </c:pt>
                <c:pt idx="113">
                  <c:v>-2.99711306E-2</c:v>
                </c:pt>
                <c:pt idx="114">
                  <c:v>-3.2290820300000002E-2</c:v>
                </c:pt>
                <c:pt idx="115">
                  <c:v>-3.4577889100000002E-2</c:v>
                </c:pt>
                <c:pt idx="116">
                  <c:v>-3.68261119E-2</c:v>
                </c:pt>
                <c:pt idx="117">
                  <c:v>-3.9029485699999998E-2</c:v>
                </c:pt>
                <c:pt idx="118">
                  <c:v>-4.1182232100000001E-2</c:v>
                </c:pt>
                <c:pt idx="119">
                  <c:v>-4.3278813999999999E-2</c:v>
                </c:pt>
                <c:pt idx="120">
                  <c:v>-4.5313938599999999E-2</c:v>
                </c:pt>
                <c:pt idx="121">
                  <c:v>-4.7282571000000002E-2</c:v>
                </c:pt>
                <c:pt idx="122">
                  <c:v>-4.9179937399999998E-2</c:v>
                </c:pt>
                <c:pt idx="123">
                  <c:v>-5.1001535799999997E-2</c:v>
                </c:pt>
                <c:pt idx="124">
                  <c:v>-5.27431394E-2</c:v>
                </c:pt>
                <c:pt idx="125">
                  <c:v>-5.4400804300000001E-2</c:v>
                </c:pt>
                <c:pt idx="126">
                  <c:v>-5.5970873800000001E-2</c:v>
                </c:pt>
                <c:pt idx="127">
                  <c:v>-5.74499817E-2</c:v>
                </c:pt>
                <c:pt idx="128">
                  <c:v>-5.8835058000000003E-2</c:v>
                </c:pt>
                <c:pt idx="129">
                  <c:v>-6.0123329500000003E-2</c:v>
                </c:pt>
                <c:pt idx="130">
                  <c:v>-6.1312323600000003E-2</c:v>
                </c:pt>
                <c:pt idx="131">
                  <c:v>-6.2399869099999998E-2</c:v>
                </c:pt>
                <c:pt idx="132">
                  <c:v>-6.3384097400000006E-2</c:v>
                </c:pt>
                <c:pt idx="133">
                  <c:v>-6.4263442200000007E-2</c:v>
                </c:pt>
                <c:pt idx="134">
                  <c:v>-6.5036639500000007E-2</c:v>
                </c:pt>
                <c:pt idx="135">
                  <c:v>-6.5702726399999994E-2</c:v>
                </c:pt>
                <c:pt idx="136">
                  <c:v>-6.6261038999999994E-2</c:v>
                </c:pt>
                <c:pt idx="137">
                  <c:v>-6.6711210100000001E-2</c:v>
                </c:pt>
                <c:pt idx="138">
                  <c:v>-6.7053166299999994E-2</c:v>
                </c:pt>
                <c:pt idx="139">
                  <c:v>-6.72871211E-2</c:v>
                </c:pt>
                <c:pt idx="140">
                  <c:v>-6.7413530299999996E-2</c:v>
                </c:pt>
                <c:pt idx="141">
                  <c:v>-6.7431378700000003E-2</c:v>
                </c:pt>
                <c:pt idx="142">
                  <c:v>-6.7316175300000003E-2</c:v>
                </c:pt>
                <c:pt idx="143">
                  <c:v>-6.7059041900000005E-2</c:v>
                </c:pt>
                <c:pt idx="144">
                  <c:v>-6.6660684799999995E-2</c:v>
                </c:pt>
                <c:pt idx="145">
                  <c:v>-6.6122375400000002E-2</c:v>
                </c:pt>
                <c:pt idx="146">
                  <c:v>-6.5446067499999996E-2</c:v>
                </c:pt>
                <c:pt idx="147">
                  <c:v>-6.4634395999999997E-2</c:v>
                </c:pt>
                <c:pt idx="148">
                  <c:v>-6.3690662300000006E-2</c:v>
                </c:pt>
                <c:pt idx="149">
                  <c:v>-6.2618816300000005E-2</c:v>
                </c:pt>
                <c:pt idx="150">
                  <c:v>-6.14234356E-2</c:v>
                </c:pt>
                <c:pt idx="151">
                  <c:v>-6.0109702000000001E-2</c:v>
                </c:pt>
                <c:pt idx="152">
                  <c:v>-5.8683375699999998E-2</c:v>
                </c:pt>
                <c:pt idx="153">
                  <c:v>-5.7150767300000002E-2</c:v>
                </c:pt>
                <c:pt idx="154">
                  <c:v>-5.5518707700000003E-2</c:v>
                </c:pt>
                <c:pt idx="155">
                  <c:v>-5.37945149E-2</c:v>
                </c:pt>
                <c:pt idx="156">
                  <c:v>-5.1985959700000001E-2</c:v>
                </c:pt>
                <c:pt idx="157">
                  <c:v>-5.01012287E-2</c:v>
                </c:pt>
                <c:pt idx="158">
                  <c:v>-4.8148885199999998E-2</c:v>
                </c:pt>
                <c:pt idx="159">
                  <c:v>-4.6137828399999997E-2</c:v>
                </c:pt>
                <c:pt idx="160">
                  <c:v>-4.40772501E-2</c:v>
                </c:pt>
                <c:pt idx="161">
                  <c:v>-4.1976589500000001E-2</c:v>
                </c:pt>
                <c:pt idx="162">
                  <c:v>-3.9845485999999999E-2</c:v>
                </c:pt>
                <c:pt idx="163">
                  <c:v>-3.7693729600000003E-2</c:v>
                </c:pt>
                <c:pt idx="164">
                  <c:v>-3.5531209399999999E-2</c:v>
                </c:pt>
                <c:pt idx="165">
                  <c:v>-3.3367859499999999E-2</c:v>
                </c:pt>
                <c:pt idx="166">
                  <c:v>-3.1213602699999999E-2</c:v>
                </c:pt>
                <c:pt idx="167">
                  <c:v>-2.9078292200000001E-2</c:v>
                </c:pt>
                <c:pt idx="168">
                  <c:v>-2.6971649699999999E-2</c:v>
                </c:pt>
                <c:pt idx="169">
                  <c:v>-2.4903202400000001E-2</c:v>
                </c:pt>
                <c:pt idx="170">
                  <c:v>-2.2882215899999999E-2</c:v>
                </c:pt>
                <c:pt idx="171">
                  <c:v>-2.0917625499999998E-2</c:v>
                </c:pt>
                <c:pt idx="172">
                  <c:v>-1.9017963799999999E-2</c:v>
                </c:pt>
                <c:pt idx="173">
                  <c:v>-1.7191286600000001E-2</c:v>
                </c:pt>
                <c:pt idx="174">
                  <c:v>-1.54450957E-2</c:v>
                </c:pt>
                <c:pt idx="175">
                  <c:v>-1.3786259E-2</c:v>
                </c:pt>
                <c:pt idx="176">
                  <c:v>-1.222093E-2</c:v>
                </c:pt>
                <c:pt idx="177">
                  <c:v>-1.07544649E-2</c:v>
                </c:pt>
                <c:pt idx="178">
                  <c:v>-9.3913395E-3</c:v>
                </c:pt>
                <c:pt idx="179">
                  <c:v>-8.1350680000000005E-3</c:v>
                </c:pt>
                <c:pt idx="180">
                  <c:v>-6.9881233000000003E-3</c:v>
                </c:pt>
                <c:pt idx="181">
                  <c:v>-5.9518629000000003E-3</c:v>
                </c:pt>
                <c:pt idx="182">
                  <c:v>-5.0264613E-3</c:v>
                </c:pt>
                <c:pt idx="183">
                  <c:v>-4.2108550000000003E-3</c:v>
                </c:pt>
                <c:pt idx="184">
                  <c:v>-3.5027032999999999E-3</c:v>
                </c:pt>
                <c:pt idx="185">
                  <c:v>-2.8983657999999998E-3</c:v>
                </c:pt>
                <c:pt idx="186">
                  <c:v>-2.3929124000000002E-3</c:v>
                </c:pt>
                <c:pt idx="187">
                  <c:v>-1.9801570000000002E-3</c:v>
                </c:pt>
                <c:pt idx="188">
                  <c:v>-1.6527397999999999E-3</c:v>
                </c:pt>
                <c:pt idx="189">
                  <c:v>-1.4022441E-3</c:v>
                </c:pt>
                <c:pt idx="190">
                  <c:v>-1.2193678999999999E-3</c:v>
                </c:pt>
                <c:pt idx="191">
                  <c:v>-1.0941472E-3</c:v>
                </c:pt>
                <c:pt idx="192">
                  <c:v>-1.0162280999999999E-3</c:v>
                </c:pt>
                <c:pt idx="193">
                  <c:v>-9.7518910000000004E-4</c:v>
                </c:pt>
                <c:pt idx="194">
                  <c:v>-9.6089459999999999E-4</c:v>
                </c:pt>
                <c:pt idx="195">
                  <c:v>-9.6389170000000005E-4</c:v>
                </c:pt>
                <c:pt idx="196">
                  <c:v>-9.7577609999999996E-4</c:v>
                </c:pt>
                <c:pt idx="197">
                  <c:v>-9.8955549999999999E-4</c:v>
                </c:pt>
                <c:pt idx="198">
                  <c:v>-9.9998920000000002E-4</c:v>
                </c:pt>
                <c:pt idx="199">
                  <c:v>-1.003833E-3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F39-4C11-94D1-3D75EF2E3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161888"/>
        <c:axId val="473163568"/>
      </c:scatterChart>
      <c:valAx>
        <c:axId val="473161888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163568"/>
        <c:crosses val="autoZero"/>
        <c:crossBetween val="midCat"/>
        <c:majorUnit val="0.1"/>
        <c:minorUnit val="0.1"/>
      </c:valAx>
      <c:valAx>
        <c:axId val="47316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161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Thickness of structural components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Shell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Thickness_All!$A$4:$A$13</c:f>
              <c:numCache>
                <c:formatCode>General</c:formatCode>
                <c:ptCount val="10"/>
                <c:pt idx="0">
                  <c:v>0</c:v>
                </c:pt>
                <c:pt idx="1">
                  <c:v>1.11E-2</c:v>
                </c:pt>
                <c:pt idx="2">
                  <c:v>3.3300000000000003E-2</c:v>
                </c:pt>
                <c:pt idx="3">
                  <c:v>0.1</c:v>
                </c:pt>
                <c:pt idx="4">
                  <c:v>0.19500000000000001</c:v>
                </c:pt>
                <c:pt idx="5">
                  <c:v>0.4</c:v>
                </c:pt>
                <c:pt idx="6">
                  <c:v>0.6</c:v>
                </c:pt>
                <c:pt idx="7">
                  <c:v>0.8</c:v>
                </c:pt>
                <c:pt idx="8">
                  <c:v>0.97</c:v>
                </c:pt>
                <c:pt idx="9">
                  <c:v>1</c:v>
                </c:pt>
              </c:numCache>
            </c:numRef>
          </c:xVal>
          <c:yVal>
            <c:numRef>
              <c:f>Thickness_All!$B$4:$B$13</c:f>
              <c:numCache>
                <c:formatCode>0.00</c:formatCode>
                <c:ptCount val="10"/>
                <c:pt idx="0">
                  <c:v>70</c:v>
                </c:pt>
                <c:pt idx="1">
                  <c:v>70</c:v>
                </c:pt>
                <c:pt idx="2">
                  <c:v>28</c:v>
                </c:pt>
                <c:pt idx="3">
                  <c:v>10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  <c:pt idx="9">
                  <c:v>1.50038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25-4090-BE8C-EED7AA84A12A}"/>
            </c:ext>
          </c:extLst>
        </c:ser>
        <c:ser>
          <c:idx val="1"/>
          <c:order val="1"/>
          <c:tx>
            <c:v>Spar Caps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Thickness_All!$A$4:$A$13</c:f>
              <c:numCache>
                <c:formatCode>General</c:formatCode>
                <c:ptCount val="10"/>
                <c:pt idx="0">
                  <c:v>0</c:v>
                </c:pt>
                <c:pt idx="1">
                  <c:v>1.11E-2</c:v>
                </c:pt>
                <c:pt idx="2">
                  <c:v>3.3300000000000003E-2</c:v>
                </c:pt>
                <c:pt idx="3">
                  <c:v>0.1</c:v>
                </c:pt>
                <c:pt idx="4">
                  <c:v>0.19500000000000001</c:v>
                </c:pt>
                <c:pt idx="5">
                  <c:v>0.4</c:v>
                </c:pt>
                <c:pt idx="6">
                  <c:v>0.6</c:v>
                </c:pt>
                <c:pt idx="7">
                  <c:v>0.8</c:v>
                </c:pt>
                <c:pt idx="8">
                  <c:v>0.97</c:v>
                </c:pt>
                <c:pt idx="9">
                  <c:v>1</c:v>
                </c:pt>
              </c:numCache>
            </c:numRef>
          </c:xVal>
          <c:yVal>
            <c:numRef>
              <c:f>Thickness_All!$C$4:$C$13</c:f>
              <c:numCache>
                <c:formatCode>0.00</c:formatCode>
                <c:ptCount val="10"/>
                <c:pt idx="2">
                  <c:v>6</c:v>
                </c:pt>
                <c:pt idx="3">
                  <c:v>20</c:v>
                </c:pt>
                <c:pt idx="4">
                  <c:v>34</c:v>
                </c:pt>
                <c:pt idx="5">
                  <c:v>38</c:v>
                </c:pt>
                <c:pt idx="6">
                  <c:v>38</c:v>
                </c:pt>
                <c:pt idx="7">
                  <c:v>30</c:v>
                </c:pt>
                <c:pt idx="8">
                  <c:v>2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25-4090-BE8C-EED7AA84A12A}"/>
            </c:ext>
          </c:extLst>
        </c:ser>
        <c:ser>
          <c:idx val="2"/>
          <c:order val="2"/>
          <c:tx>
            <c:v>Shear Webs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Thickness_All!$A$4:$A$13</c:f>
              <c:numCache>
                <c:formatCode>General</c:formatCode>
                <c:ptCount val="10"/>
                <c:pt idx="0">
                  <c:v>0</c:v>
                </c:pt>
                <c:pt idx="1">
                  <c:v>1.11E-2</c:v>
                </c:pt>
                <c:pt idx="2">
                  <c:v>3.3300000000000003E-2</c:v>
                </c:pt>
                <c:pt idx="3">
                  <c:v>0.1</c:v>
                </c:pt>
                <c:pt idx="4">
                  <c:v>0.19500000000000001</c:v>
                </c:pt>
                <c:pt idx="5">
                  <c:v>0.4</c:v>
                </c:pt>
                <c:pt idx="6">
                  <c:v>0.6</c:v>
                </c:pt>
                <c:pt idx="7">
                  <c:v>0.8</c:v>
                </c:pt>
                <c:pt idx="8">
                  <c:v>0.97</c:v>
                </c:pt>
                <c:pt idx="9">
                  <c:v>1</c:v>
                </c:pt>
              </c:numCache>
            </c:numRef>
          </c:xVal>
          <c:yVal>
            <c:numRef>
              <c:f>Thickness_All!$D$4:$D$13</c:f>
              <c:numCache>
                <c:formatCode>0.00</c:formatCode>
                <c:ptCount val="10"/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25-4090-BE8C-EED7AA84A12A}"/>
            </c:ext>
          </c:extLst>
        </c:ser>
        <c:ser>
          <c:idx val="6"/>
          <c:order val="3"/>
          <c:tx>
            <c:v>LE-TE reinforcements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Thickness_All!$A$4:$A$13</c:f>
              <c:numCache>
                <c:formatCode>General</c:formatCode>
                <c:ptCount val="10"/>
                <c:pt idx="0">
                  <c:v>0</c:v>
                </c:pt>
                <c:pt idx="1">
                  <c:v>1.11E-2</c:v>
                </c:pt>
                <c:pt idx="2">
                  <c:v>3.3300000000000003E-2</c:v>
                </c:pt>
                <c:pt idx="3">
                  <c:v>0.1</c:v>
                </c:pt>
                <c:pt idx="4">
                  <c:v>0.19500000000000001</c:v>
                </c:pt>
                <c:pt idx="5">
                  <c:v>0.4</c:v>
                </c:pt>
                <c:pt idx="6">
                  <c:v>0.6</c:v>
                </c:pt>
                <c:pt idx="7">
                  <c:v>0.8</c:v>
                </c:pt>
                <c:pt idx="8">
                  <c:v>0.97</c:v>
                </c:pt>
                <c:pt idx="9">
                  <c:v>1</c:v>
                </c:pt>
              </c:numCache>
            </c:numRef>
          </c:xVal>
          <c:yVal>
            <c:numRef>
              <c:f>Thickness_All!$E$4:$E$13</c:f>
              <c:numCache>
                <c:formatCode>0.00</c:formatCode>
                <c:ptCount val="10"/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25-4090-BE8C-EED7AA84A12A}"/>
            </c:ext>
          </c:extLst>
        </c:ser>
        <c:ser>
          <c:idx val="3"/>
          <c:order val="4"/>
          <c:tx>
            <c:v>CORE SHELL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Thickness_All!$A$4:$A$13</c:f>
              <c:numCache>
                <c:formatCode>General</c:formatCode>
                <c:ptCount val="10"/>
                <c:pt idx="0">
                  <c:v>0</c:v>
                </c:pt>
                <c:pt idx="1">
                  <c:v>1.11E-2</c:v>
                </c:pt>
                <c:pt idx="2">
                  <c:v>3.3300000000000003E-2</c:v>
                </c:pt>
                <c:pt idx="3">
                  <c:v>0.1</c:v>
                </c:pt>
                <c:pt idx="4">
                  <c:v>0.19500000000000001</c:v>
                </c:pt>
                <c:pt idx="5">
                  <c:v>0.4</c:v>
                </c:pt>
                <c:pt idx="6">
                  <c:v>0.6</c:v>
                </c:pt>
                <c:pt idx="7">
                  <c:v>0.8</c:v>
                </c:pt>
                <c:pt idx="8">
                  <c:v>0.97</c:v>
                </c:pt>
                <c:pt idx="9">
                  <c:v>1</c:v>
                </c:pt>
              </c:numCache>
            </c:numRef>
          </c:xVal>
          <c:yVal>
            <c:numRef>
              <c:f>Thickness_All!$F$4:$F$13</c:f>
              <c:numCache>
                <c:formatCode>General</c:formatCode>
                <c:ptCount val="10"/>
                <c:pt idx="2">
                  <c:v>5</c:v>
                </c:pt>
                <c:pt idx="3">
                  <c:v>20</c:v>
                </c:pt>
                <c:pt idx="4">
                  <c:v>35</c:v>
                </c:pt>
                <c:pt idx="5">
                  <c:v>30</c:v>
                </c:pt>
                <c:pt idx="6">
                  <c:v>15</c:v>
                </c:pt>
                <c:pt idx="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25-4090-BE8C-EED7AA84A12A}"/>
            </c:ext>
          </c:extLst>
        </c:ser>
        <c:ser>
          <c:idx val="5"/>
          <c:order val="5"/>
          <c:tx>
            <c:v>CORE WEBS</c:v>
          </c:tx>
          <c:spPr>
            <a:ln w="19050" cap="rnd">
              <a:solidFill>
                <a:srgbClr val="EC2CD1"/>
              </a:solidFill>
              <a:round/>
            </a:ln>
            <a:effectLst/>
          </c:spPr>
          <c:marker>
            <c:symbol val="none"/>
          </c:marker>
          <c:xVal>
            <c:numRef>
              <c:f>Thickness_All!$A$4:$A$13</c:f>
              <c:numCache>
                <c:formatCode>General</c:formatCode>
                <c:ptCount val="10"/>
                <c:pt idx="0">
                  <c:v>0</c:v>
                </c:pt>
                <c:pt idx="1">
                  <c:v>1.11E-2</c:v>
                </c:pt>
                <c:pt idx="2">
                  <c:v>3.3300000000000003E-2</c:v>
                </c:pt>
                <c:pt idx="3">
                  <c:v>0.1</c:v>
                </c:pt>
                <c:pt idx="4">
                  <c:v>0.19500000000000001</c:v>
                </c:pt>
                <c:pt idx="5">
                  <c:v>0.4</c:v>
                </c:pt>
                <c:pt idx="6">
                  <c:v>0.6</c:v>
                </c:pt>
                <c:pt idx="7">
                  <c:v>0.8</c:v>
                </c:pt>
                <c:pt idx="8">
                  <c:v>0.97</c:v>
                </c:pt>
                <c:pt idx="9">
                  <c:v>1</c:v>
                </c:pt>
              </c:numCache>
            </c:numRef>
          </c:xVal>
          <c:yVal>
            <c:numRef>
              <c:f>Thickness_All!$G$4:$G$13</c:f>
              <c:numCache>
                <c:formatCode>General</c:formatCode>
                <c:ptCount val="10"/>
                <c:pt idx="2">
                  <c:v>5</c:v>
                </c:pt>
                <c:pt idx="3">
                  <c:v>5</c:v>
                </c:pt>
                <c:pt idx="4">
                  <c:v>25</c:v>
                </c:pt>
                <c:pt idx="5">
                  <c:v>25</c:v>
                </c:pt>
                <c:pt idx="6">
                  <c:v>15</c:v>
                </c:pt>
                <c:pt idx="7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25-4090-BE8C-EED7AA84A12A}"/>
            </c:ext>
          </c:extLst>
        </c:ser>
        <c:ser>
          <c:idx val="4"/>
          <c:order val="6"/>
          <c:tx>
            <c:v>PAINT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Thickness_All!$A$4:$A$13</c:f>
              <c:numCache>
                <c:formatCode>General</c:formatCode>
                <c:ptCount val="10"/>
                <c:pt idx="0">
                  <c:v>0</c:v>
                </c:pt>
                <c:pt idx="1">
                  <c:v>1.11E-2</c:v>
                </c:pt>
                <c:pt idx="2">
                  <c:v>3.3300000000000003E-2</c:v>
                </c:pt>
                <c:pt idx="3">
                  <c:v>0.1</c:v>
                </c:pt>
                <c:pt idx="4">
                  <c:v>0.19500000000000001</c:v>
                </c:pt>
                <c:pt idx="5">
                  <c:v>0.4</c:v>
                </c:pt>
                <c:pt idx="6">
                  <c:v>0.6</c:v>
                </c:pt>
                <c:pt idx="7">
                  <c:v>0.8</c:v>
                </c:pt>
                <c:pt idx="8">
                  <c:v>0.97</c:v>
                </c:pt>
                <c:pt idx="9">
                  <c:v>1</c:v>
                </c:pt>
              </c:numCache>
            </c:numRef>
          </c:xVal>
          <c:yVal>
            <c:numRef>
              <c:f>Thickness_All!$H$4:$H$13</c:f>
              <c:numCache>
                <c:formatCode>General</c:formatCode>
                <c:ptCount val="1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625-4090-BE8C-EED7AA84A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493920"/>
        <c:axId val="372225584"/>
      </c:scatterChart>
      <c:valAx>
        <c:axId val="48249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/>
                  <a:t>r/R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225584"/>
        <c:crosses val="autoZero"/>
        <c:crossBetween val="midCat"/>
      </c:valAx>
      <c:valAx>
        <c:axId val="37222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1"/>
                  <a:t>t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49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944198758135301"/>
          <c:y val="0.31802393451310956"/>
          <c:w val="0.16017761341432457"/>
          <c:h val="0.447667423423165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175297</xdr:colOff>
      <xdr:row>3</xdr:row>
      <xdr:rowOff>115856</xdr:rowOff>
    </xdr:from>
    <xdr:to>
      <xdr:col>18</xdr:col>
      <xdr:colOff>779440</xdr:colOff>
      <xdr:row>25</xdr:row>
      <xdr:rowOff>7307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95250</xdr:rowOff>
    </xdr:from>
    <xdr:to>
      <xdr:col>6</xdr:col>
      <xdr:colOff>395287</xdr:colOff>
      <xdr:row>33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14</xdr:row>
      <xdr:rowOff>34636</xdr:rowOff>
    </xdr:from>
    <xdr:to>
      <xdr:col>6</xdr:col>
      <xdr:colOff>44183</xdr:colOff>
      <xdr:row>33</xdr:row>
      <xdr:rowOff>138545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2701636"/>
          <a:ext cx="7127318" cy="372340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99390</xdr:colOff>
      <xdr:row>13</xdr:row>
      <xdr:rowOff>107674</xdr:rowOff>
    </xdr:from>
    <xdr:to>
      <xdr:col>9</xdr:col>
      <xdr:colOff>33130</xdr:colOff>
      <xdr:row>31</xdr:row>
      <xdr:rowOff>29818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ylinder" connectionId="1" xr16:uid="{00000000-0016-0000-03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>
      <selection activeCell="B19" sqref="B19"/>
    </sheetView>
  </sheetViews>
  <sheetFormatPr defaultRowHeight="14.5" x14ac:dyDescent="0.35"/>
  <cols>
    <col min="1" max="1" width="13.453125" style="2" customWidth="1"/>
    <col min="2" max="2" width="103" customWidth="1"/>
  </cols>
  <sheetData>
    <row r="1" spans="1:2" x14ac:dyDescent="0.35">
      <c r="A1" s="52">
        <v>30</v>
      </c>
      <c r="B1" s="86" t="s">
        <v>89</v>
      </c>
    </row>
    <row r="2" spans="1:2" x14ac:dyDescent="0.35">
      <c r="A2" s="90">
        <v>69.599999999999994</v>
      </c>
      <c r="B2" s="87" t="s">
        <v>90</v>
      </c>
    </row>
    <row r="3" spans="1:2" x14ac:dyDescent="0.35">
      <c r="A3" s="11">
        <v>1.2</v>
      </c>
      <c r="B3" s="87" t="s">
        <v>91</v>
      </c>
    </row>
    <row r="4" spans="1:2" x14ac:dyDescent="0.35">
      <c r="A4" s="11">
        <v>12</v>
      </c>
      <c r="B4" s="87" t="s">
        <v>92</v>
      </c>
    </row>
    <row r="5" spans="1:2" x14ac:dyDescent="0.35">
      <c r="A5" s="11">
        <v>100</v>
      </c>
      <c r="B5" s="87" t="s">
        <v>93</v>
      </c>
    </row>
    <row r="6" spans="1:2" x14ac:dyDescent="0.35">
      <c r="A6" s="90">
        <v>0</v>
      </c>
      <c r="B6" s="87" t="s">
        <v>120</v>
      </c>
    </row>
    <row r="7" spans="1:2" x14ac:dyDescent="0.35">
      <c r="A7" s="11">
        <v>1</v>
      </c>
      <c r="B7" s="87" t="s">
        <v>94</v>
      </c>
    </row>
    <row r="8" spans="1:2" x14ac:dyDescent="0.35">
      <c r="A8" s="91">
        <v>0</v>
      </c>
      <c r="B8" s="86" t="s">
        <v>103</v>
      </c>
    </row>
    <row r="9" spans="1:2" x14ac:dyDescent="0.35">
      <c r="A9" s="11">
        <v>1</v>
      </c>
      <c r="B9" s="87" t="s">
        <v>95</v>
      </c>
    </row>
    <row r="10" spans="1:2" x14ac:dyDescent="0.35">
      <c r="A10" s="11">
        <v>1</v>
      </c>
      <c r="B10" s="87" t="s">
        <v>100</v>
      </c>
    </row>
    <row r="11" spans="1:2" x14ac:dyDescent="0.35">
      <c r="A11" s="11">
        <v>0</v>
      </c>
      <c r="B11" s="87" t="s">
        <v>96</v>
      </c>
    </row>
    <row r="12" spans="1:2" x14ac:dyDescent="0.35">
      <c r="A12" s="11">
        <v>0</v>
      </c>
      <c r="B12" s="87" t="s">
        <v>101</v>
      </c>
    </row>
    <row r="13" spans="1:2" x14ac:dyDescent="0.35">
      <c r="A13" s="11">
        <v>0</v>
      </c>
      <c r="B13" s="87" t="s">
        <v>102</v>
      </c>
    </row>
    <row r="14" spans="1:2" x14ac:dyDescent="0.35">
      <c r="A14" s="11">
        <v>1</v>
      </c>
      <c r="B14" s="87" t="s">
        <v>97</v>
      </c>
    </row>
    <row r="15" spans="1:2" x14ac:dyDescent="0.35">
      <c r="A15" s="11">
        <v>1</v>
      </c>
      <c r="B15" s="87" t="s">
        <v>98</v>
      </c>
    </row>
    <row r="16" spans="1:2" x14ac:dyDescent="0.35">
      <c r="A16" s="14">
        <v>1</v>
      </c>
      <c r="B16" s="88" t="s">
        <v>99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8"/>
  <sheetViews>
    <sheetView workbookViewId="0">
      <selection activeCell="D12" sqref="D12"/>
    </sheetView>
  </sheetViews>
  <sheetFormatPr defaultRowHeight="14.5" x14ac:dyDescent="0.35"/>
  <cols>
    <col min="1" max="1" width="26.6328125" customWidth="1"/>
    <col min="2" max="2" width="35.08984375" style="2" customWidth="1"/>
    <col min="3" max="3" width="25.54296875" style="2" customWidth="1"/>
    <col min="4" max="4" width="26.36328125" style="2" customWidth="1"/>
    <col min="5" max="5" width="19.6328125" style="2" customWidth="1"/>
    <col min="6" max="6" width="18.54296875" customWidth="1"/>
  </cols>
  <sheetData>
    <row r="1" spans="1:6" x14ac:dyDescent="0.35">
      <c r="A1" s="20" t="s">
        <v>16</v>
      </c>
      <c r="B1" s="10">
        <v>3</v>
      </c>
    </row>
    <row r="2" spans="1:6" x14ac:dyDescent="0.35">
      <c r="A2" s="21" t="s">
        <v>17</v>
      </c>
      <c r="B2" s="16" t="s">
        <v>21</v>
      </c>
    </row>
    <row r="3" spans="1:6" x14ac:dyDescent="0.35">
      <c r="A3" s="23"/>
      <c r="B3" s="12"/>
    </row>
    <row r="4" spans="1:6" x14ac:dyDescent="0.35">
      <c r="A4" s="25" t="s">
        <v>19</v>
      </c>
      <c r="B4" s="26">
        <v>4</v>
      </c>
    </row>
    <row r="6" spans="1:6" x14ac:dyDescent="0.35">
      <c r="A6" s="92" t="s">
        <v>15</v>
      </c>
      <c r="B6" s="93"/>
    </row>
    <row r="7" spans="1:6" x14ac:dyDescent="0.35">
      <c r="A7" s="24" t="s">
        <v>13</v>
      </c>
      <c r="B7" s="5" t="s">
        <v>14</v>
      </c>
    </row>
    <row r="8" spans="1:6" x14ac:dyDescent="0.35">
      <c r="A8" s="49" t="s">
        <v>48</v>
      </c>
      <c r="B8" s="54" t="s">
        <v>49</v>
      </c>
    </row>
    <row r="9" spans="1:6" x14ac:dyDescent="0.35">
      <c r="A9" s="47" t="s">
        <v>12</v>
      </c>
      <c r="B9" s="13" t="s">
        <v>8</v>
      </c>
    </row>
    <row r="10" spans="1:6" x14ac:dyDescent="0.35">
      <c r="A10" s="28" t="s">
        <v>4</v>
      </c>
      <c r="B10" s="13" t="s">
        <v>10</v>
      </c>
    </row>
    <row r="11" spans="1:6" x14ac:dyDescent="0.35">
      <c r="A11" s="29" t="s">
        <v>12</v>
      </c>
      <c r="B11" s="16" t="s">
        <v>8</v>
      </c>
    </row>
    <row r="13" spans="1:6" x14ac:dyDescent="0.35">
      <c r="A13" s="27" t="s">
        <v>20</v>
      </c>
      <c r="B13" s="26">
        <v>7</v>
      </c>
    </row>
    <row r="15" spans="1:6" x14ac:dyDescent="0.35">
      <c r="A15" s="4" t="s">
        <v>0</v>
      </c>
      <c r="B15" s="3" t="s">
        <v>48</v>
      </c>
      <c r="C15" s="4" t="s">
        <v>9</v>
      </c>
      <c r="D15" s="4" t="s">
        <v>4</v>
      </c>
      <c r="E15" s="4" t="s">
        <v>9</v>
      </c>
      <c r="F15" s="4" t="s">
        <v>18</v>
      </c>
    </row>
    <row r="16" spans="1:6" x14ac:dyDescent="0.35">
      <c r="A16" s="60">
        <f>Thickness_All!A6</f>
        <v>3.3300000000000003E-2</v>
      </c>
      <c r="B16" s="35">
        <f>Thickness_All!H6</f>
        <v>0.5</v>
      </c>
      <c r="C16" s="60">
        <f>0.5*Thickness_All!B6</f>
        <v>14</v>
      </c>
      <c r="D16" s="60">
        <f>Thickness_All!C6</f>
        <v>6</v>
      </c>
      <c r="E16" s="60">
        <f>0.5*Thickness_All!B6</f>
        <v>14</v>
      </c>
      <c r="F16" s="60">
        <f t="shared" ref="F16:F22" si="0">SUM(B16:E16)</f>
        <v>34.5</v>
      </c>
    </row>
    <row r="17" spans="1:6" x14ac:dyDescent="0.35">
      <c r="A17" s="60">
        <f>Thickness_All!A7</f>
        <v>0.1</v>
      </c>
      <c r="B17" s="35">
        <f>Thickness_All!H7</f>
        <v>0.5</v>
      </c>
      <c r="C17" s="60">
        <f>0.5*Thickness_All!B7</f>
        <v>5</v>
      </c>
      <c r="D17" s="60">
        <f>Thickness_All!C7</f>
        <v>20</v>
      </c>
      <c r="E17" s="60">
        <f>0.5*Thickness_All!B7</f>
        <v>5</v>
      </c>
      <c r="F17" s="60">
        <f t="shared" si="0"/>
        <v>30.5</v>
      </c>
    </row>
    <row r="18" spans="1:6" x14ac:dyDescent="0.35">
      <c r="A18" s="60">
        <f>Thickness_All!A8</f>
        <v>0.19500000000000001</v>
      </c>
      <c r="B18" s="35">
        <f>Thickness_All!H8</f>
        <v>0.5</v>
      </c>
      <c r="C18" s="60">
        <f>0.5*Thickness_All!B8</f>
        <v>2</v>
      </c>
      <c r="D18" s="60">
        <f>Thickness_All!C8</f>
        <v>34</v>
      </c>
      <c r="E18" s="60">
        <f>0.5*Thickness_All!B8</f>
        <v>2</v>
      </c>
      <c r="F18" s="60">
        <f t="shared" si="0"/>
        <v>38.5</v>
      </c>
    </row>
    <row r="19" spans="1:6" x14ac:dyDescent="0.35">
      <c r="A19" s="60">
        <f>Thickness_All!A9</f>
        <v>0.4</v>
      </c>
      <c r="B19" s="35">
        <f>Thickness_All!H9</f>
        <v>0.5</v>
      </c>
      <c r="C19" s="60">
        <f>0.5*Thickness_All!B9</f>
        <v>2.5</v>
      </c>
      <c r="D19" s="60">
        <f>Thickness_All!C9</f>
        <v>38</v>
      </c>
      <c r="E19" s="60">
        <f>0.5*Thickness_All!B9</f>
        <v>2.5</v>
      </c>
      <c r="F19" s="60">
        <f t="shared" si="0"/>
        <v>43.5</v>
      </c>
    </row>
    <row r="20" spans="1:6" x14ac:dyDescent="0.35">
      <c r="A20" s="60">
        <f>Thickness_All!A10</f>
        <v>0.6</v>
      </c>
      <c r="B20" s="35">
        <f>Thickness_All!H10</f>
        <v>0.5</v>
      </c>
      <c r="C20" s="60">
        <f>0.5*Thickness_All!B10</f>
        <v>2.5</v>
      </c>
      <c r="D20" s="60">
        <f>Thickness_All!C10</f>
        <v>38</v>
      </c>
      <c r="E20" s="60">
        <f>0.5*Thickness_All!B10</f>
        <v>2.5</v>
      </c>
      <c r="F20" s="60">
        <f t="shared" si="0"/>
        <v>43.5</v>
      </c>
    </row>
    <row r="21" spans="1:6" x14ac:dyDescent="0.35">
      <c r="A21" s="60">
        <f>Thickness_All!A11</f>
        <v>0.8</v>
      </c>
      <c r="B21" s="35">
        <f>Thickness_All!H11</f>
        <v>0.5</v>
      </c>
      <c r="C21" s="60">
        <f>0.5*Thickness_All!B11</f>
        <v>1.5</v>
      </c>
      <c r="D21" s="60">
        <f>Thickness_All!C11</f>
        <v>30</v>
      </c>
      <c r="E21" s="60">
        <f>0.5*Thickness_All!B11</f>
        <v>1.5</v>
      </c>
      <c r="F21" s="60">
        <f t="shared" si="0"/>
        <v>33.5</v>
      </c>
    </row>
    <row r="22" spans="1:6" x14ac:dyDescent="0.35">
      <c r="A22" s="60">
        <f>Thickness_All!A12</f>
        <v>0.97</v>
      </c>
      <c r="B22" s="35">
        <f>Thickness_All!H12</f>
        <v>0.5</v>
      </c>
      <c r="C22" s="60">
        <f>0.5*Thickness_All!B12</f>
        <v>0.5</v>
      </c>
      <c r="D22" s="60">
        <f>Thickness_All!C12</f>
        <v>2</v>
      </c>
      <c r="E22" s="60">
        <f>0.5*Thickness_All!B12</f>
        <v>0.5</v>
      </c>
      <c r="F22" s="60">
        <f t="shared" si="0"/>
        <v>3.5</v>
      </c>
    </row>
    <row r="23" spans="1:6" x14ac:dyDescent="0.35">
      <c r="A23" s="45"/>
      <c r="B23" s="12"/>
      <c r="C23" s="12"/>
      <c r="D23" s="12"/>
      <c r="E23" s="12"/>
    </row>
    <row r="24" spans="1:6" x14ac:dyDescent="0.35">
      <c r="A24" s="45"/>
      <c r="B24" s="12"/>
      <c r="C24" s="12"/>
      <c r="D24" s="12"/>
      <c r="E24" s="12"/>
    </row>
    <row r="29" spans="1:6" x14ac:dyDescent="0.35">
      <c r="A29" s="12"/>
      <c r="B29" s="42"/>
    </row>
    <row r="30" spans="1:6" x14ac:dyDescent="0.35">
      <c r="A30" s="12"/>
      <c r="B30" s="42"/>
    </row>
    <row r="31" spans="1:6" x14ac:dyDescent="0.35">
      <c r="A31" s="12"/>
      <c r="B31" s="42"/>
    </row>
    <row r="32" spans="1:6" x14ac:dyDescent="0.35">
      <c r="A32" s="12"/>
      <c r="B32" s="42"/>
    </row>
    <row r="33" spans="1:2" x14ac:dyDescent="0.35">
      <c r="A33" s="12"/>
      <c r="B33" s="42"/>
    </row>
    <row r="34" spans="1:2" x14ac:dyDescent="0.35">
      <c r="A34" s="12"/>
      <c r="B34" s="42"/>
    </row>
    <row r="35" spans="1:2" x14ac:dyDescent="0.35">
      <c r="A35" s="12"/>
      <c r="B35" s="42"/>
    </row>
    <row r="36" spans="1:2" x14ac:dyDescent="0.35">
      <c r="A36" s="12"/>
      <c r="B36" s="42"/>
    </row>
    <row r="37" spans="1:2" x14ac:dyDescent="0.35">
      <c r="A37" s="12"/>
      <c r="B37" s="42"/>
    </row>
    <row r="38" spans="1:2" x14ac:dyDescent="0.35">
      <c r="A38" s="12"/>
      <c r="B38" s="42"/>
    </row>
  </sheetData>
  <mergeCells count="1">
    <mergeCell ref="A6:B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1"/>
  <sheetViews>
    <sheetView workbookViewId="0">
      <selection activeCell="D32" sqref="D32"/>
    </sheetView>
  </sheetViews>
  <sheetFormatPr defaultRowHeight="14.5" x14ac:dyDescent="0.35"/>
  <cols>
    <col min="1" max="1" width="26.6328125" customWidth="1"/>
    <col min="2" max="4" width="35.08984375" style="2" customWidth="1"/>
    <col min="5" max="5" width="25.54296875" style="2" customWidth="1"/>
    <col min="6" max="6" width="19.6328125" style="2" customWidth="1"/>
  </cols>
  <sheetData>
    <row r="1" spans="1:5" x14ac:dyDescent="0.35">
      <c r="A1" s="20" t="s">
        <v>16</v>
      </c>
      <c r="B1" s="10">
        <v>9</v>
      </c>
      <c r="C1" s="12"/>
      <c r="D1" s="12"/>
    </row>
    <row r="2" spans="1:5" x14ac:dyDescent="0.35">
      <c r="A2" s="21" t="s">
        <v>17</v>
      </c>
      <c r="B2" s="16" t="s">
        <v>60</v>
      </c>
      <c r="C2" s="12"/>
      <c r="D2" s="12"/>
    </row>
    <row r="3" spans="1:5" x14ac:dyDescent="0.35">
      <c r="A3" s="23"/>
      <c r="B3" s="12"/>
      <c r="C3" s="12"/>
      <c r="D3" s="12"/>
    </row>
    <row r="4" spans="1:5" x14ac:dyDescent="0.35">
      <c r="A4" s="25" t="s">
        <v>19</v>
      </c>
      <c r="B4" s="26">
        <v>3</v>
      </c>
      <c r="C4" s="12"/>
      <c r="D4" s="12"/>
    </row>
    <row r="6" spans="1:5" x14ac:dyDescent="0.35">
      <c r="A6" s="92" t="s">
        <v>15</v>
      </c>
      <c r="B6" s="93"/>
      <c r="C6" s="4"/>
      <c r="D6" s="4"/>
    </row>
    <row r="7" spans="1:5" x14ac:dyDescent="0.35">
      <c r="A7" s="20" t="s">
        <v>13</v>
      </c>
      <c r="B7" s="5" t="s">
        <v>14</v>
      </c>
      <c r="C7" s="4"/>
      <c r="D7" s="4"/>
    </row>
    <row r="8" spans="1:5" x14ac:dyDescent="0.35">
      <c r="A8" s="67" t="s">
        <v>66</v>
      </c>
      <c r="B8" s="65" t="s">
        <v>11</v>
      </c>
      <c r="C8" s="64"/>
      <c r="D8" s="64"/>
    </row>
    <row r="9" spans="1:5" x14ac:dyDescent="0.35">
      <c r="A9" s="28" t="s">
        <v>65</v>
      </c>
      <c r="B9" s="13" t="s">
        <v>39</v>
      </c>
      <c r="C9" s="12"/>
      <c r="D9" s="12"/>
    </row>
    <row r="10" spans="1:5" x14ac:dyDescent="0.35">
      <c r="A10" s="68" t="s">
        <v>66</v>
      </c>
      <c r="B10" s="66" t="s">
        <v>11</v>
      </c>
      <c r="C10" s="64"/>
      <c r="D10" s="64"/>
    </row>
    <row r="11" spans="1:5" x14ac:dyDescent="0.35">
      <c r="A11" s="62"/>
      <c r="B11" s="63"/>
      <c r="C11" s="63"/>
      <c r="D11" s="63"/>
    </row>
    <row r="12" spans="1:5" s="2" customFormat="1" x14ac:dyDescent="0.35">
      <c r="A12" s="27" t="s">
        <v>20</v>
      </c>
      <c r="B12" s="26">
        <v>7</v>
      </c>
      <c r="C12" s="12"/>
      <c r="D12" s="12"/>
    </row>
    <row r="14" spans="1:5" x14ac:dyDescent="0.35">
      <c r="A14" s="4" t="s">
        <v>0</v>
      </c>
      <c r="B14" s="4" t="s">
        <v>22</v>
      </c>
      <c r="C14" s="4" t="s">
        <v>64</v>
      </c>
      <c r="D14" s="4" t="s">
        <v>22</v>
      </c>
      <c r="E14" s="4" t="s">
        <v>18</v>
      </c>
    </row>
    <row r="15" spans="1:5" x14ac:dyDescent="0.35">
      <c r="A15" s="60">
        <f>Thickness_All!A6</f>
        <v>3.3300000000000003E-2</v>
      </c>
      <c r="B15" s="60">
        <f>0.5*Thickness_All!D6</f>
        <v>1</v>
      </c>
      <c r="C15" s="60">
        <f>Thickness_All!G6</f>
        <v>5</v>
      </c>
      <c r="D15" s="60">
        <f>0.5*Thickness_All!D6</f>
        <v>1</v>
      </c>
      <c r="E15" s="60">
        <f t="shared" ref="E15:E21" si="0">SUM(B15:D15)</f>
        <v>7</v>
      </c>
    </row>
    <row r="16" spans="1:5" x14ac:dyDescent="0.35">
      <c r="A16" s="60">
        <f>Thickness_All!A7</f>
        <v>0.1</v>
      </c>
      <c r="B16" s="60">
        <f>0.5*Thickness_All!D7</f>
        <v>1</v>
      </c>
      <c r="C16" s="60">
        <f>Thickness_All!G7</f>
        <v>5</v>
      </c>
      <c r="D16" s="60">
        <f>0.5*Thickness_All!D7</f>
        <v>1</v>
      </c>
      <c r="E16" s="60">
        <f t="shared" si="0"/>
        <v>7</v>
      </c>
    </row>
    <row r="17" spans="1:5" x14ac:dyDescent="0.35">
      <c r="A17" s="60">
        <f>Thickness_All!A8</f>
        <v>0.19500000000000001</v>
      </c>
      <c r="B17" s="60">
        <f>0.5*Thickness_All!D8</f>
        <v>1</v>
      </c>
      <c r="C17" s="60">
        <f>Thickness_All!G8</f>
        <v>25</v>
      </c>
      <c r="D17" s="60">
        <f>0.5*Thickness_All!D8</f>
        <v>1</v>
      </c>
      <c r="E17" s="60">
        <f t="shared" si="0"/>
        <v>27</v>
      </c>
    </row>
    <row r="18" spans="1:5" x14ac:dyDescent="0.35">
      <c r="A18" s="60">
        <f>Thickness_All!A9</f>
        <v>0.4</v>
      </c>
      <c r="B18" s="60">
        <f>0.5*Thickness_All!D9</f>
        <v>1.5</v>
      </c>
      <c r="C18" s="60">
        <f>Thickness_All!G9</f>
        <v>25</v>
      </c>
      <c r="D18" s="60">
        <f>0.5*Thickness_All!D9</f>
        <v>1.5</v>
      </c>
      <c r="E18" s="60">
        <f t="shared" si="0"/>
        <v>28</v>
      </c>
    </row>
    <row r="19" spans="1:5" x14ac:dyDescent="0.35">
      <c r="A19" s="60">
        <f>Thickness_All!A10</f>
        <v>0.6</v>
      </c>
      <c r="B19" s="60">
        <f>0.5*Thickness_All!D10</f>
        <v>1.5</v>
      </c>
      <c r="C19" s="60">
        <f>Thickness_All!G10</f>
        <v>15</v>
      </c>
      <c r="D19" s="60">
        <f>0.5*Thickness_All!D10</f>
        <v>1.5</v>
      </c>
      <c r="E19" s="60">
        <f t="shared" si="0"/>
        <v>18</v>
      </c>
    </row>
    <row r="20" spans="1:5" x14ac:dyDescent="0.35">
      <c r="A20" s="60">
        <f>Thickness_All!A11</f>
        <v>0.8</v>
      </c>
      <c r="B20" s="60">
        <f>0.5*Thickness_All!D11</f>
        <v>1</v>
      </c>
      <c r="C20" s="60">
        <f>Thickness_All!G11</f>
        <v>5</v>
      </c>
      <c r="D20" s="60">
        <f>0.5*Thickness_All!D11</f>
        <v>1</v>
      </c>
      <c r="E20" s="60">
        <f t="shared" si="0"/>
        <v>7</v>
      </c>
    </row>
    <row r="21" spans="1:5" x14ac:dyDescent="0.35">
      <c r="A21" s="60">
        <f>Thickness_All!A12</f>
        <v>0.97</v>
      </c>
      <c r="B21" s="60">
        <f>0.5*Thickness_All!D12</f>
        <v>0.5</v>
      </c>
      <c r="C21" s="60">
        <f>Thickness_All!G12</f>
        <v>0</v>
      </c>
      <c r="D21" s="60">
        <f>0.5*Thickness_All!D12</f>
        <v>0.5</v>
      </c>
      <c r="E21" s="60">
        <f t="shared" si="0"/>
        <v>1</v>
      </c>
    </row>
  </sheetData>
  <mergeCells count="1">
    <mergeCell ref="A6:B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95"/>
  <sheetViews>
    <sheetView workbookViewId="0">
      <selection activeCell="G19" sqref="G19"/>
    </sheetView>
  </sheetViews>
  <sheetFormatPr defaultColWidth="9.08984375" defaultRowHeight="14.5" x14ac:dyDescent="0.35"/>
  <cols>
    <col min="1" max="1" width="12" style="35" customWidth="1"/>
    <col min="2" max="2" width="20.6328125" style="2" customWidth="1"/>
    <col min="3" max="3" width="39.453125" style="2" customWidth="1"/>
    <col min="4" max="4" width="22.90625" style="2" customWidth="1"/>
    <col min="5" max="16384" width="9.08984375" style="2"/>
  </cols>
  <sheetData>
    <row r="1" spans="1:4" s="1" customFormat="1" x14ac:dyDescent="0.35">
      <c r="A1" s="95" t="s">
        <v>74</v>
      </c>
      <c r="B1" s="96"/>
      <c r="C1" s="97"/>
      <c r="D1" s="61" t="s">
        <v>76</v>
      </c>
    </row>
    <row r="2" spans="1:4" ht="16.5" x14ac:dyDescent="0.35">
      <c r="A2" s="72" t="s">
        <v>0</v>
      </c>
      <c r="B2" s="7" t="s">
        <v>67</v>
      </c>
      <c r="C2" s="8" t="s">
        <v>75</v>
      </c>
      <c r="D2" s="46" t="s">
        <v>77</v>
      </c>
    </row>
    <row r="3" spans="1:4" x14ac:dyDescent="0.35">
      <c r="A3" s="69">
        <f>Blade_Layout!A2</f>
        <v>0</v>
      </c>
      <c r="B3" s="60">
        <f>Blade_Layout!C2</f>
        <v>1.88</v>
      </c>
      <c r="C3" s="73">
        <v>3.6044999999999998</v>
      </c>
      <c r="D3" s="71">
        <f>B3*C3</f>
        <v>6.7764599999999993</v>
      </c>
    </row>
    <row r="4" spans="1:4" x14ac:dyDescent="0.35">
      <c r="A4" s="69">
        <f>Blade_Layout!A3</f>
        <v>1.11E-2</v>
      </c>
      <c r="B4" s="60">
        <f>Blade_Layout!C3</f>
        <v>1.88</v>
      </c>
      <c r="C4" s="73">
        <v>3.6044999999999998</v>
      </c>
      <c r="D4" s="71">
        <f t="shared" ref="D4:D67" si="0">B4*C4</f>
        <v>6.7764599999999993</v>
      </c>
    </row>
    <row r="5" spans="1:4" x14ac:dyDescent="0.35">
      <c r="A5" s="69">
        <f>Blade_Layout!A4</f>
        <v>2.222E-2</v>
      </c>
      <c r="B5" s="60">
        <f>Blade_Layout!C4</f>
        <v>1.88</v>
      </c>
      <c r="C5" s="73">
        <v>2.8428993243243204</v>
      </c>
      <c r="D5" s="71">
        <f t="shared" si="0"/>
        <v>5.3446507297297217</v>
      </c>
    </row>
    <row r="6" spans="1:4" x14ac:dyDescent="0.35">
      <c r="A6" s="69">
        <f>Blade_Layout!A5</f>
        <v>3.3300000000000003E-2</v>
      </c>
      <c r="B6" s="60">
        <f>Blade_Layout!C5</f>
        <v>1.91546890661294</v>
      </c>
      <c r="C6" s="73">
        <v>2.0730450692548104</v>
      </c>
      <c r="D6" s="71">
        <f t="shared" si="0"/>
        <v>3.970853372164858</v>
      </c>
    </row>
    <row r="7" spans="1:4" x14ac:dyDescent="0.35">
      <c r="A7" s="69">
        <f>Blade_Layout!A6</f>
        <v>4.4439999999999993E-2</v>
      </c>
      <c r="B7" s="60">
        <f>Blade_Layout!C6</f>
        <v>2.0136599999999998</v>
      </c>
      <c r="C7" s="73">
        <v>2.0793126372007547</v>
      </c>
      <c r="D7" s="71">
        <f t="shared" si="0"/>
        <v>4.1870286850256715</v>
      </c>
    </row>
    <row r="8" spans="1:4" x14ac:dyDescent="0.35">
      <c r="A8" s="69">
        <f>Blade_Layout!A7</f>
        <v>5.5559999999999991E-2</v>
      </c>
      <c r="B8" s="60">
        <f>Blade_Layout!C7</f>
        <v>2.1609799999999999</v>
      </c>
      <c r="C8" s="73">
        <v>2.1226273496909474</v>
      </c>
      <c r="D8" s="71">
        <f t="shared" si="0"/>
        <v>4.5869552501351434</v>
      </c>
    </row>
    <row r="9" spans="1:4" x14ac:dyDescent="0.35">
      <c r="A9" s="69">
        <f>Blade_Layout!A8</f>
        <v>6.6669999999999993E-2</v>
      </c>
      <c r="B9" s="60">
        <f>Blade_Layout!C8</f>
        <v>2.3443900000000002</v>
      </c>
      <c r="C9" s="73">
        <v>2.151627732961539</v>
      </c>
      <c r="D9" s="71">
        <f t="shared" si="0"/>
        <v>5.0442545408777031</v>
      </c>
    </row>
    <row r="10" spans="1:4" x14ac:dyDescent="0.35">
      <c r="A10" s="69">
        <f>Blade_Layout!A9</f>
        <v>7.7779999999999988E-2</v>
      </c>
      <c r="B10" s="60">
        <f>Blade_Layout!C9</f>
        <v>2.55071</v>
      </c>
      <c r="C10" s="73">
        <v>2.1802095977079325</v>
      </c>
      <c r="D10" s="71">
        <f t="shared" si="0"/>
        <v>5.5610824229696005</v>
      </c>
    </row>
    <row r="11" spans="1:4" x14ac:dyDescent="0.35">
      <c r="A11" s="69">
        <f>Blade_Layout!A10</f>
        <v>8.8889999999999997E-2</v>
      </c>
      <c r="B11" s="60">
        <f>Blade_Layout!C10</f>
        <v>2.7667600000000001</v>
      </c>
      <c r="C11" s="73">
        <v>2.2087870668357583</v>
      </c>
      <c r="D11" s="71">
        <f t="shared" si="0"/>
        <v>6.1111837050385027</v>
      </c>
    </row>
    <row r="12" spans="1:4" x14ac:dyDescent="0.35">
      <c r="A12" s="69">
        <f>Blade_Layout!A11</f>
        <v>0.1</v>
      </c>
      <c r="B12" s="60">
        <f>Blade_Layout!C11</f>
        <v>2.9793799999999999</v>
      </c>
      <c r="C12" s="73">
        <v>2.2376283718508549</v>
      </c>
      <c r="D12" s="71">
        <f t="shared" si="0"/>
        <v>6.6667452185250005</v>
      </c>
    </row>
    <row r="13" spans="1:4" x14ac:dyDescent="0.35">
      <c r="A13" s="69">
        <f>Blade_Layout!A12</f>
        <v>0.11111</v>
      </c>
      <c r="B13" s="60">
        <f>Blade_Layout!C12</f>
        <v>3.1753900000000002</v>
      </c>
      <c r="C13" s="73">
        <v>2.2309895447694723</v>
      </c>
      <c r="D13" s="71">
        <f t="shared" si="0"/>
        <v>7.0842618905655348</v>
      </c>
    </row>
    <row r="14" spans="1:4" x14ac:dyDescent="0.35">
      <c r="A14" s="69">
        <f>Blade_Layout!A13</f>
        <v>0.12222000000000001</v>
      </c>
      <c r="B14" s="60">
        <f>Blade_Layout!C13</f>
        <v>3.3441100000000001</v>
      </c>
      <c r="C14" s="73">
        <v>2.2248089255677614</v>
      </c>
      <c r="D14" s="71">
        <f t="shared" si="0"/>
        <v>7.4400057760804073</v>
      </c>
    </row>
    <row r="15" spans="1:4" x14ac:dyDescent="0.35">
      <c r="A15" s="69">
        <f>Blade_Layout!A14</f>
        <v>0.13333</v>
      </c>
      <c r="B15" s="60">
        <f>Blade_Layout!C14</f>
        <v>3.4848400000000002</v>
      </c>
      <c r="C15" s="73">
        <v>2.219017370378904</v>
      </c>
      <c r="D15" s="71">
        <f t="shared" si="0"/>
        <v>7.7329204929912203</v>
      </c>
    </row>
    <row r="16" spans="1:4" x14ac:dyDescent="0.35">
      <c r="A16" s="69">
        <f>Blade_Layout!A15</f>
        <v>0.14443999999999999</v>
      </c>
      <c r="B16" s="60">
        <f>Blade_Layout!C15</f>
        <v>3.5994000000000002</v>
      </c>
      <c r="C16" s="73">
        <v>2.2135043325813299</v>
      </c>
      <c r="D16" s="71">
        <f t="shared" si="0"/>
        <v>7.967287494693239</v>
      </c>
    </row>
    <row r="17" spans="1:4" x14ac:dyDescent="0.35">
      <c r="A17" s="69">
        <f>Blade_Layout!A16</f>
        <v>0.15556</v>
      </c>
      <c r="B17" s="60">
        <f>Blade_Layout!C16</f>
        <v>3.6895799999999999</v>
      </c>
      <c r="C17" s="73">
        <v>2.2116265204658561</v>
      </c>
      <c r="D17" s="71">
        <f t="shared" si="0"/>
        <v>8.1599729773804128</v>
      </c>
    </row>
    <row r="18" spans="1:4" x14ac:dyDescent="0.35">
      <c r="A18" s="69">
        <f>Blade_Layout!A17</f>
        <v>0.16666999999999998</v>
      </c>
      <c r="B18" s="60">
        <f>Blade_Layout!C17</f>
        <v>3.7572000000000001</v>
      </c>
      <c r="C18" s="73">
        <v>2.2055157083389108</v>
      </c>
      <c r="D18" s="71">
        <f t="shared" si="0"/>
        <v>8.2865636193709555</v>
      </c>
    </row>
    <row r="19" spans="1:4" x14ac:dyDescent="0.35">
      <c r="A19" s="69">
        <f>Blade_Layout!A18</f>
        <v>0.17777999999999999</v>
      </c>
      <c r="B19" s="60">
        <f>Blade_Layout!C18</f>
        <v>3.8040500000000002</v>
      </c>
      <c r="C19" s="73">
        <v>2.1996723846201252</v>
      </c>
      <c r="D19" s="71">
        <f t="shared" si="0"/>
        <v>8.3676637347141867</v>
      </c>
    </row>
    <row r="20" spans="1:4" x14ac:dyDescent="0.35">
      <c r="A20" s="69">
        <f>Blade_Layout!A19</f>
        <v>0.18889</v>
      </c>
      <c r="B20" s="60">
        <f>Blade_Layout!C19</f>
        <v>3.8319399999999999</v>
      </c>
      <c r="C20" s="73">
        <v>2.1940661912956254</v>
      </c>
      <c r="D20" s="71">
        <f t="shared" si="0"/>
        <v>8.4075300010733578</v>
      </c>
    </row>
    <row r="21" spans="1:4" x14ac:dyDescent="0.35">
      <c r="A21" s="69">
        <f>Blade_Layout!A20</f>
        <v>0.19500000000000001</v>
      </c>
      <c r="B21" s="60">
        <f>Blade_Layout!C20</f>
        <v>3.8398395139664099</v>
      </c>
      <c r="C21" s="73">
        <v>2.1910512049719473</v>
      </c>
      <c r="D21" s="71">
        <f t="shared" si="0"/>
        <v>8.4132849939749992</v>
      </c>
    </row>
    <row r="22" spans="1:4" x14ac:dyDescent="0.35">
      <c r="A22" s="69">
        <f>Blade_Layout!A21</f>
        <v>0.2</v>
      </c>
      <c r="B22" s="60">
        <f>Blade_Layout!C21</f>
        <v>3.8426800000000001</v>
      </c>
      <c r="C22" s="73">
        <v>2.1925327174914382</v>
      </c>
      <c r="D22" s="71">
        <f t="shared" si="0"/>
        <v>8.4252016228500004</v>
      </c>
    </row>
    <row r="23" spans="1:4" x14ac:dyDescent="0.35">
      <c r="A23" s="69">
        <f>Blade_Layout!A22</f>
        <v>0.21110999999999999</v>
      </c>
      <c r="B23" s="60">
        <f>Blade_Layout!C22</f>
        <v>3.8380800000000002</v>
      </c>
      <c r="C23" s="73">
        <v>2.1958126627376187</v>
      </c>
      <c r="D23" s="71">
        <f t="shared" si="0"/>
        <v>8.4277046646000002</v>
      </c>
    </row>
    <row r="24" spans="1:4" x14ac:dyDescent="0.35">
      <c r="A24" s="69">
        <f>Blade_Layout!A23</f>
        <v>0.22222</v>
      </c>
      <c r="B24" s="60">
        <f>Blade_Layout!C23</f>
        <v>3.8199299999999998</v>
      </c>
      <c r="C24" s="73">
        <v>2.1992369893751071</v>
      </c>
      <c r="D24" s="71">
        <f t="shared" si="0"/>
        <v>8.4009313528236529</v>
      </c>
    </row>
    <row r="25" spans="1:4" x14ac:dyDescent="0.35">
      <c r="A25" s="69">
        <f>Blade_Layout!A24</f>
        <v>0.23333000000000001</v>
      </c>
      <c r="B25" s="60">
        <f>Blade_Layout!C24</f>
        <v>3.7900399999999999</v>
      </c>
      <c r="C25" s="73">
        <v>2.202779361946225</v>
      </c>
      <c r="D25" s="71">
        <f t="shared" si="0"/>
        <v>8.3486218929506713</v>
      </c>
    </row>
    <row r="26" spans="1:4" x14ac:dyDescent="0.35">
      <c r="A26" s="69">
        <f>Blade_Layout!A25</f>
        <v>0.24444000000000002</v>
      </c>
      <c r="B26" s="60">
        <f>Blade_Layout!C25</f>
        <v>3.7502200000000001</v>
      </c>
      <c r="C26" s="73">
        <v>2.2064134922156633</v>
      </c>
      <c r="D26" s="71">
        <f t="shared" si="0"/>
        <v>8.2745360067770246</v>
      </c>
    </row>
    <row r="27" spans="1:4" x14ac:dyDescent="0.35">
      <c r="A27" s="69">
        <f>Blade_Layout!A26</f>
        <v>0.25556000000000001</v>
      </c>
      <c r="B27" s="60">
        <f>Blade_Layout!C26</f>
        <v>3.7022699999999999</v>
      </c>
      <c r="C27" s="73">
        <v>2.207960161429813</v>
      </c>
      <c r="D27" s="71">
        <f t="shared" si="0"/>
        <v>8.1744646668567533</v>
      </c>
    </row>
    <row r="28" spans="1:4" x14ac:dyDescent="0.35">
      <c r="A28" s="69">
        <f>Blade_Layout!A27</f>
        <v>0.26667000000000002</v>
      </c>
      <c r="B28" s="60">
        <f>Blade_Layout!C27</f>
        <v>3.6480000000000001</v>
      </c>
      <c r="C28" s="73">
        <v>2.2114240452324863</v>
      </c>
      <c r="D28" s="71">
        <f t="shared" si="0"/>
        <v>8.0672749170081097</v>
      </c>
    </row>
    <row r="29" spans="1:4" x14ac:dyDescent="0.35">
      <c r="A29" s="69">
        <f>Blade_Layout!A28</f>
        <v>0.27777999999999997</v>
      </c>
      <c r="B29" s="60">
        <f>Blade_Layout!C28</f>
        <v>3.5892200000000001</v>
      </c>
      <c r="C29" s="73">
        <v>2.2149595975019514</v>
      </c>
      <c r="D29" s="71">
        <f t="shared" si="0"/>
        <v>7.9499772865459537</v>
      </c>
    </row>
    <row r="30" spans="1:4" x14ac:dyDescent="0.35">
      <c r="A30" s="69">
        <f>Blade_Layout!A29</f>
        <v>0.28888999999999998</v>
      </c>
      <c r="B30" s="60">
        <f>Blade_Layout!C29</f>
        <v>3.52772</v>
      </c>
      <c r="C30" s="73">
        <v>2.2185492337009394</v>
      </c>
      <c r="D30" s="71">
        <f t="shared" si="0"/>
        <v>7.8264205027114775</v>
      </c>
    </row>
    <row r="31" spans="1:4" x14ac:dyDescent="0.35">
      <c r="A31" s="69">
        <f>Blade_Layout!A30</f>
        <v>0.3</v>
      </c>
      <c r="B31" s="60">
        <f>Blade_Layout!C30</f>
        <v>3.4650300000000001</v>
      </c>
      <c r="C31" s="73">
        <v>2.2221686559640177</v>
      </c>
      <c r="D31" s="71">
        <f t="shared" si="0"/>
        <v>7.6998810579750003</v>
      </c>
    </row>
    <row r="32" spans="1:4" x14ac:dyDescent="0.35">
      <c r="A32" s="69">
        <f>Blade_Layout!A31</f>
        <v>0.31111</v>
      </c>
      <c r="B32" s="60">
        <f>Blade_Layout!C31</f>
        <v>3.40158</v>
      </c>
      <c r="C32" s="73">
        <v>2.2258018300801958</v>
      </c>
      <c r="D32" s="71">
        <f t="shared" si="0"/>
        <v>7.571242989164193</v>
      </c>
    </row>
    <row r="33" spans="1:4" x14ac:dyDescent="0.35">
      <c r="A33" s="69">
        <f>Blade_Layout!A32</f>
        <v>0.32222000000000001</v>
      </c>
      <c r="B33" s="60">
        <f>Blade_Layout!C32</f>
        <v>3.33751</v>
      </c>
      <c r="C33" s="73">
        <v>2.2294544016533782</v>
      </c>
      <c r="D33" s="71">
        <f t="shared" si="0"/>
        <v>7.4408263600621662</v>
      </c>
    </row>
    <row r="34" spans="1:4" x14ac:dyDescent="0.35">
      <c r="A34" s="69">
        <f>Blade_Layout!A33</f>
        <v>0.33333000000000007</v>
      </c>
      <c r="B34" s="60">
        <f>Blade_Layout!C33</f>
        <v>3.2729499999999998</v>
      </c>
      <c r="C34" s="73">
        <v>2.2331325181741577</v>
      </c>
      <c r="D34" s="71">
        <f t="shared" si="0"/>
        <v>7.3089310753581094</v>
      </c>
    </row>
    <row r="35" spans="1:4" x14ac:dyDescent="0.35">
      <c r="A35" s="69">
        <f>Blade_Layout!A34</f>
        <v>0.34444000000000002</v>
      </c>
      <c r="B35" s="60">
        <f>Blade_Layout!C34</f>
        <v>3.2080500000000001</v>
      </c>
      <c r="C35" s="73">
        <v>2.2368289815617968</v>
      </c>
      <c r="D35" s="71">
        <f t="shared" si="0"/>
        <v>7.1758592142993223</v>
      </c>
    </row>
    <row r="36" spans="1:4" x14ac:dyDescent="0.35">
      <c r="A36" s="69">
        <f>Blade_Layout!A35</f>
        <v>0.35555999999999999</v>
      </c>
      <c r="B36" s="60">
        <f>Blade_Layout!C35</f>
        <v>3.1429399999999998</v>
      </c>
      <c r="C36" s="73">
        <v>2.2370854663173416</v>
      </c>
      <c r="D36" s="71">
        <f t="shared" si="0"/>
        <v>7.0310253955074256</v>
      </c>
    </row>
    <row r="37" spans="1:4" x14ac:dyDescent="0.35">
      <c r="A37" s="69">
        <f>Blade_Layout!A36</f>
        <v>0.36667000000000005</v>
      </c>
      <c r="B37" s="60">
        <f>Blade_Layout!C36</f>
        <v>3.0777700000000001</v>
      </c>
      <c r="C37" s="73">
        <v>2.2407388891896005</v>
      </c>
      <c r="D37" s="71">
        <f t="shared" si="0"/>
        <v>6.8964789309810772</v>
      </c>
    </row>
    <row r="38" spans="1:4" x14ac:dyDescent="0.35">
      <c r="A38" s="69">
        <f>Blade_Layout!A37</f>
        <v>0.37778</v>
      </c>
      <c r="B38" s="60">
        <f>Blade_Layout!C37</f>
        <v>3.01268</v>
      </c>
      <c r="C38" s="73">
        <v>2.2444110399791288</v>
      </c>
      <c r="D38" s="71">
        <f t="shared" si="0"/>
        <v>6.7616922519243223</v>
      </c>
    </row>
    <row r="39" spans="1:4" x14ac:dyDescent="0.35">
      <c r="A39" s="69">
        <f>Blade_Layout!A38</f>
        <v>0.38889000000000001</v>
      </c>
      <c r="B39" s="60">
        <f>Blade_Layout!C38</f>
        <v>2.9478200000000001</v>
      </c>
      <c r="C39" s="73">
        <v>2.2480933061986104</v>
      </c>
      <c r="D39" s="71">
        <f t="shared" si="0"/>
        <v>6.6269744098783878</v>
      </c>
    </row>
    <row r="40" spans="1:4" x14ac:dyDescent="0.35">
      <c r="A40" s="69">
        <f>Blade_Layout!A39</f>
        <v>0.4</v>
      </c>
      <c r="B40" s="60">
        <f>Blade_Layout!C39</f>
        <v>2.8833099999999998</v>
      </c>
      <c r="C40" s="73">
        <v>2.251799648841089</v>
      </c>
      <c r="D40" s="71">
        <f t="shared" si="0"/>
        <v>6.4926364454999996</v>
      </c>
    </row>
    <row r="41" spans="1:4" x14ac:dyDescent="0.35">
      <c r="A41" s="69">
        <f>Blade_Layout!A40</f>
        <v>0.41110999999999776</v>
      </c>
      <c r="B41" s="60">
        <f>Blade_Layout!C40</f>
        <v>2.8193100000000002</v>
      </c>
      <c r="C41" s="73">
        <v>2.2598302950491886</v>
      </c>
      <c r="D41" s="71">
        <f t="shared" si="0"/>
        <v>6.3711621491351282</v>
      </c>
    </row>
    <row r="42" spans="1:4" x14ac:dyDescent="0.35">
      <c r="A42" s="69">
        <f>Blade_Layout!A41</f>
        <v>0.42221999999999998</v>
      </c>
      <c r="B42" s="60">
        <f>Blade_Layout!C41</f>
        <v>2.7559399999999998</v>
      </c>
      <c r="C42" s="73">
        <v>2.26788644794786</v>
      </c>
      <c r="D42" s="71">
        <f t="shared" si="0"/>
        <v>6.2501589773574251</v>
      </c>
    </row>
    <row r="43" spans="1:4" x14ac:dyDescent="0.35">
      <c r="A43" s="69">
        <f>Blade_Layout!A42</f>
        <v>0.43332999999999777</v>
      </c>
      <c r="B43" s="60">
        <f>Blade_Layout!C42</f>
        <v>2.6933699999999998</v>
      </c>
      <c r="C43" s="73">
        <v>2.2759418404750953</v>
      </c>
      <c r="D43" s="71">
        <f t="shared" si="0"/>
        <v>6.1299534748804074</v>
      </c>
    </row>
    <row r="44" spans="1:4" x14ac:dyDescent="0.35">
      <c r="A44" s="69">
        <f>Blade_Layout!A43</f>
        <v>0.44444</v>
      </c>
      <c r="B44" s="60">
        <f>Blade_Layout!C43</f>
        <v>2.6317200000000001</v>
      </c>
      <c r="C44" s="73">
        <v>2.2840104973507209</v>
      </c>
      <c r="D44" s="71">
        <f t="shared" si="0"/>
        <v>6.0108761060878395</v>
      </c>
    </row>
    <row r="45" spans="1:4" x14ac:dyDescent="0.35">
      <c r="A45" s="69">
        <f>Blade_Layout!A44</f>
        <v>0.45555999999999996</v>
      </c>
      <c r="B45" s="60">
        <f>Blade_Layout!C44</f>
        <v>2.5711300000000001</v>
      </c>
      <c r="C45" s="73">
        <v>2.2884436225246283</v>
      </c>
      <c r="D45" s="71">
        <f t="shared" si="0"/>
        <v>5.8838860511817481</v>
      </c>
    </row>
    <row r="46" spans="1:4" x14ac:dyDescent="0.35">
      <c r="A46" s="69">
        <f>Blade_Layout!A45</f>
        <v>0.46666999999999775</v>
      </c>
      <c r="B46" s="60">
        <f>Blade_Layout!C45</f>
        <v>2.5117500000000001</v>
      </c>
      <c r="C46" s="73">
        <v>2.2964910184508502</v>
      </c>
      <c r="D46" s="71">
        <f t="shared" si="0"/>
        <v>5.7682113155939234</v>
      </c>
    </row>
    <row r="47" spans="1:4" x14ac:dyDescent="0.35">
      <c r="A47" s="69">
        <f>Blade_Layout!A46</f>
        <v>0.47777999999999998</v>
      </c>
      <c r="B47" s="60">
        <f>Blade_Layout!C46</f>
        <v>2.4537200000000001</v>
      </c>
      <c r="C47" s="73">
        <v>2.3045431114921042</v>
      </c>
      <c r="D47" s="71">
        <f t="shared" si="0"/>
        <v>5.6547035235304062</v>
      </c>
    </row>
    <row r="48" spans="1:4" x14ac:dyDescent="0.35">
      <c r="A48" s="69">
        <f>Blade_Layout!A47</f>
        <v>0.48888999999999777</v>
      </c>
      <c r="B48" s="60">
        <f>Blade_Layout!C47</f>
        <v>2.3971800000000001</v>
      </c>
      <c r="C48" s="73">
        <v>2.312596298141028</v>
      </c>
      <c r="D48" s="71">
        <f t="shared" si="0"/>
        <v>5.5437095939777095</v>
      </c>
    </row>
    <row r="49" spans="1:4" x14ac:dyDescent="0.35">
      <c r="A49" s="69">
        <f>Blade_Layout!A48</f>
        <v>0.5</v>
      </c>
      <c r="B49" s="60">
        <f>Blade_Layout!C48</f>
        <v>2.3422700000000001</v>
      </c>
      <c r="C49" s="73">
        <v>2.3206467501718415</v>
      </c>
      <c r="D49" s="71">
        <f t="shared" si="0"/>
        <v>5.4355812635249992</v>
      </c>
    </row>
    <row r="50" spans="1:4" x14ac:dyDescent="0.35">
      <c r="A50" s="69">
        <f>Blade_Layout!A49</f>
        <v>0.51110999999999773</v>
      </c>
      <c r="B50" s="60">
        <f>Blade_Layout!C49</f>
        <v>2.2891300000000001</v>
      </c>
      <c r="C50" s="73">
        <v>2.3287045370644797</v>
      </c>
      <c r="D50" s="71">
        <f t="shared" si="0"/>
        <v>5.3307074169304123</v>
      </c>
    </row>
    <row r="51" spans="1:4" x14ac:dyDescent="0.35">
      <c r="A51" s="69">
        <f>Blade_Layout!A50</f>
        <v>0.52222000000000002</v>
      </c>
      <c r="B51" s="60">
        <f>Blade_Layout!C50</f>
        <v>2.2378999999999998</v>
      </c>
      <c r="C51" s="73">
        <v>2.336753649353037</v>
      </c>
      <c r="D51" s="71">
        <f t="shared" si="0"/>
        <v>5.229420991887161</v>
      </c>
    </row>
    <row r="52" spans="1:4" x14ac:dyDescent="0.35">
      <c r="A52" s="69">
        <f>Blade_Layout!A51</f>
        <v>0.53332999999999775</v>
      </c>
      <c r="B52" s="60">
        <f>Blade_Layout!C51</f>
        <v>2.18872</v>
      </c>
      <c r="C52" s="73">
        <v>2.3447888536879651</v>
      </c>
      <c r="D52" s="71">
        <f t="shared" si="0"/>
        <v>5.1320862598439225</v>
      </c>
    </row>
    <row r="53" spans="1:4" x14ac:dyDescent="0.35">
      <c r="A53" s="69">
        <f>Blade_Layout!A52</f>
        <v>0.54444000000000004</v>
      </c>
      <c r="B53" s="60">
        <f>Blade_Layout!C52</f>
        <v>2.14174</v>
      </c>
      <c r="C53" s="73">
        <v>2.3527935820227834</v>
      </c>
      <c r="D53" s="71">
        <f t="shared" si="0"/>
        <v>5.0390721263614759</v>
      </c>
    </row>
    <row r="54" spans="1:4" x14ac:dyDescent="0.35">
      <c r="A54" s="69">
        <f>Blade_Layout!A53</f>
        <v>0.55555999999999994</v>
      </c>
      <c r="B54" s="60">
        <f>Blade_Layout!C53</f>
        <v>2.0970900000000001</v>
      </c>
      <c r="C54" s="73">
        <v>2.3574899148685207</v>
      </c>
      <c r="D54" s="71">
        <f t="shared" si="0"/>
        <v>4.9438685255716264</v>
      </c>
    </row>
    <row r="55" spans="1:4" x14ac:dyDescent="0.35">
      <c r="A55" s="69">
        <f>Blade_Layout!A54</f>
        <v>0.56667000000000001</v>
      </c>
      <c r="B55" s="60">
        <f>Blade_Layout!C54</f>
        <v>2.0549200000000001</v>
      </c>
      <c r="C55" s="73">
        <v>2.3655401427454139</v>
      </c>
      <c r="D55" s="71">
        <f t="shared" si="0"/>
        <v>4.8609957501304057</v>
      </c>
    </row>
    <row r="56" spans="1:4" x14ac:dyDescent="0.35">
      <c r="A56" s="69">
        <f>Blade_Layout!A55</f>
        <v>0.57777999999999996</v>
      </c>
      <c r="B56" s="60">
        <f>Blade_Layout!C55</f>
        <v>2.0153599999999998</v>
      </c>
      <c r="C56" s="73">
        <v>2.3735701448064637</v>
      </c>
      <c r="D56" s="71">
        <f t="shared" si="0"/>
        <v>4.7835983270371543</v>
      </c>
    </row>
    <row r="57" spans="1:4" x14ac:dyDescent="0.35">
      <c r="A57" s="69">
        <f>Blade_Layout!A56</f>
        <v>0.58889000000000002</v>
      </c>
      <c r="B57" s="60">
        <f>Blade_Layout!C56</f>
        <v>1.9785600000000001</v>
      </c>
      <c r="C57" s="73">
        <v>2.3815603215268353</v>
      </c>
      <c r="D57" s="71">
        <f t="shared" si="0"/>
        <v>4.7120599897601352</v>
      </c>
    </row>
    <row r="58" spans="1:4" x14ac:dyDescent="0.35">
      <c r="A58" s="69">
        <f>Blade_Layout!A57</f>
        <v>0.6</v>
      </c>
      <c r="B58" s="60">
        <f>Blade_Layout!C57</f>
        <v>1.9446600000000001</v>
      </c>
      <c r="C58" s="73">
        <v>2.3895024939449572</v>
      </c>
      <c r="D58" s="71">
        <f t="shared" si="0"/>
        <v>4.646769919875001</v>
      </c>
    </row>
    <row r="59" spans="1:4" x14ac:dyDescent="0.35">
      <c r="A59" s="69">
        <f>Blade_Layout!A58</f>
        <v>0.61110999999999993</v>
      </c>
      <c r="B59" s="60">
        <f>Blade_Layout!C58</f>
        <v>1.9137500000000001</v>
      </c>
      <c r="C59" s="73">
        <v>2.3920763944127699</v>
      </c>
      <c r="D59" s="71">
        <f t="shared" si="0"/>
        <v>4.5778361998074386</v>
      </c>
    </row>
    <row r="60" spans="1:4" x14ac:dyDescent="0.35">
      <c r="A60" s="69">
        <f>Blade_Layout!A59</f>
        <v>0.62222</v>
      </c>
      <c r="B60" s="60">
        <f>Blade_Layout!C59</f>
        <v>1.8857200000000001</v>
      </c>
      <c r="C60" s="73">
        <v>2.3945901335234461</v>
      </c>
      <c r="D60" s="71">
        <f t="shared" si="0"/>
        <v>4.5155265065878325</v>
      </c>
    </row>
    <row r="61" spans="1:4" x14ac:dyDescent="0.35">
      <c r="A61" s="69">
        <f>Blade_Layout!A60</f>
        <v>0.63332999999999773</v>
      </c>
      <c r="B61" s="60">
        <f>Blade_Layout!C60</f>
        <v>1.86039</v>
      </c>
      <c r="C61" s="73">
        <v>2.3970668976775111</v>
      </c>
      <c r="D61" s="71">
        <f t="shared" si="0"/>
        <v>4.4594792857702652</v>
      </c>
    </row>
    <row r="62" spans="1:4" x14ac:dyDescent="0.35">
      <c r="A62" s="69">
        <f>Blade_Layout!A61</f>
        <v>0.64444000000000001</v>
      </c>
      <c r="B62" s="60">
        <f>Blade_Layout!C61</f>
        <v>1.83762</v>
      </c>
      <c r="C62" s="73">
        <v>2.39947906983901</v>
      </c>
      <c r="D62" s="71">
        <f t="shared" si="0"/>
        <v>4.4093307283175616</v>
      </c>
    </row>
    <row r="63" spans="1:4" x14ac:dyDescent="0.35">
      <c r="A63" s="69">
        <f>Blade_Layout!A62</f>
        <v>0.65556000000000003</v>
      </c>
      <c r="B63" s="60">
        <f>Blade_Layout!C62</f>
        <v>1.8172299999999999</v>
      </c>
      <c r="C63" s="73">
        <v>2.3999755711603501</v>
      </c>
      <c r="D63" s="71">
        <f t="shared" si="0"/>
        <v>4.3613076071797225</v>
      </c>
    </row>
    <row r="64" spans="1:4" x14ac:dyDescent="0.35">
      <c r="A64" s="69">
        <f>Blade_Layout!A63</f>
        <v>0.66666999999999776</v>
      </c>
      <c r="B64" s="60">
        <f>Blade_Layout!C63</f>
        <v>1.7990600000000001</v>
      </c>
      <c r="C64" s="73">
        <v>2.402492142254991</v>
      </c>
      <c r="D64" s="71">
        <f t="shared" si="0"/>
        <v>4.3222275134452639</v>
      </c>
    </row>
    <row r="65" spans="1:4" x14ac:dyDescent="0.35">
      <c r="A65" s="69">
        <f>Blade_Layout!A64</f>
        <v>0.67778000000000005</v>
      </c>
      <c r="B65" s="60">
        <f>Blade_Layout!C64</f>
        <v>1.7829600000000001</v>
      </c>
      <c r="C65" s="73">
        <v>2.4049459071155184</v>
      </c>
      <c r="D65" s="71">
        <f t="shared" si="0"/>
        <v>4.2879223545506848</v>
      </c>
    </row>
    <row r="66" spans="1:4" x14ac:dyDescent="0.35">
      <c r="A66" s="69">
        <f>Blade_Layout!A65</f>
        <v>0.68889000000000011</v>
      </c>
      <c r="B66" s="60">
        <f>Blade_Layout!C65</f>
        <v>1.76875</v>
      </c>
      <c r="C66" s="73">
        <v>2.4073629999560655</v>
      </c>
      <c r="D66" s="71">
        <f t="shared" si="0"/>
        <v>4.2580233061722907</v>
      </c>
    </row>
    <row r="67" spans="1:4" x14ac:dyDescent="0.35">
      <c r="A67" s="69">
        <f>Blade_Layout!A66</f>
        <v>0.69999999999999785</v>
      </c>
      <c r="B67" s="60">
        <f>Blade_Layout!C66</f>
        <v>1.7562599999999999</v>
      </c>
      <c r="C67" s="73">
        <v>2.4097566817413143</v>
      </c>
      <c r="D67" s="71">
        <f t="shared" si="0"/>
        <v>4.2321592698750008</v>
      </c>
    </row>
    <row r="68" spans="1:4" x14ac:dyDescent="0.35">
      <c r="A68" s="69">
        <f>Blade_Layout!A67</f>
        <v>0.71111000000000002</v>
      </c>
      <c r="B68" s="60">
        <f>Blade_Layout!C67</f>
        <v>1.74535</v>
      </c>
      <c r="C68" s="73">
        <v>2.4121167979569638</v>
      </c>
      <c r="D68" s="71">
        <f t="shared" ref="D68:D95" si="1">B68*C68</f>
        <v>4.2099880533141869</v>
      </c>
    </row>
    <row r="69" spans="1:4" x14ac:dyDescent="0.35">
      <c r="A69" s="69">
        <f>Blade_Layout!A68</f>
        <v>0.72221999999999775</v>
      </c>
      <c r="B69" s="60">
        <f>Blade_Layout!C68</f>
        <v>1.7358499999999999</v>
      </c>
      <c r="C69" s="73">
        <v>2.414436326804609</v>
      </c>
      <c r="D69" s="71">
        <f t="shared" si="1"/>
        <v>4.1910992978837802</v>
      </c>
    </row>
    <row r="70" spans="1:4" x14ac:dyDescent="0.35">
      <c r="A70" s="69">
        <f>Blade_Layout!A69</f>
        <v>0.73333000000000004</v>
      </c>
      <c r="B70" s="60">
        <f>Blade_Layout!C69</f>
        <v>1.7275799999999999</v>
      </c>
      <c r="C70" s="73">
        <v>2.4167432971837246</v>
      </c>
      <c r="D70" s="71">
        <f t="shared" si="1"/>
        <v>4.1751173853486589</v>
      </c>
    </row>
    <row r="71" spans="1:4" x14ac:dyDescent="0.35">
      <c r="A71" s="69">
        <f>Blade_Layout!A70</f>
        <v>0.74443999999999999</v>
      </c>
      <c r="B71" s="60">
        <f>Blade_Layout!C70</f>
        <v>1.7203900000000001</v>
      </c>
      <c r="C71" s="73">
        <v>2.4190248868472359</v>
      </c>
      <c r="D71" s="71">
        <f t="shared" si="1"/>
        <v>4.161666225083116</v>
      </c>
    </row>
    <row r="72" spans="1:4" x14ac:dyDescent="0.35">
      <c r="A72" s="69">
        <f>Blade_Layout!A71</f>
        <v>0.75556000000000001</v>
      </c>
      <c r="B72" s="60">
        <f>Blade_Layout!C71</f>
        <v>1.7141200000000001</v>
      </c>
      <c r="C72" s="73">
        <v>2.4208041581296036</v>
      </c>
      <c r="D72" s="71">
        <f t="shared" si="1"/>
        <v>4.1495488235331166</v>
      </c>
    </row>
    <row r="73" spans="1:4" x14ac:dyDescent="0.35">
      <c r="A73" s="69">
        <f>Blade_Layout!A72</f>
        <v>0.76666999999999774</v>
      </c>
      <c r="B73" s="60">
        <f>Blade_Layout!C72</f>
        <v>1.7085900000000001</v>
      </c>
      <c r="C73" s="73">
        <v>2.4231335975823649</v>
      </c>
      <c r="D73" s="71">
        <f t="shared" si="1"/>
        <v>4.1401418334932529</v>
      </c>
    </row>
    <row r="74" spans="1:4" x14ac:dyDescent="0.35">
      <c r="A74" s="69">
        <f>Blade_Layout!A73</f>
        <v>0.77778000000000003</v>
      </c>
      <c r="B74" s="60">
        <f>Blade_Layout!C73</f>
        <v>1.70366</v>
      </c>
      <c r="C74" s="73">
        <v>2.4254268117195013</v>
      </c>
      <c r="D74" s="71">
        <f t="shared" si="1"/>
        <v>4.1321026420540452</v>
      </c>
    </row>
    <row r="75" spans="1:4" x14ac:dyDescent="0.35">
      <c r="A75" s="69">
        <f>Blade_Layout!A74</f>
        <v>0.78889000000000009</v>
      </c>
      <c r="B75" s="60">
        <f>Blade_Layout!C74</f>
        <v>1.6991499999999999</v>
      </c>
      <c r="C75" s="73">
        <v>2.4277131722944167</v>
      </c>
      <c r="D75" s="71">
        <f t="shared" si="1"/>
        <v>4.1250488367040576</v>
      </c>
    </row>
    <row r="76" spans="1:4" x14ac:dyDescent="0.35">
      <c r="A76" s="69">
        <f>Blade_Layout!A75</f>
        <v>0.8</v>
      </c>
      <c r="B76" s="60">
        <f>Blade_Layout!C75</f>
        <v>1.6949000000000001</v>
      </c>
      <c r="C76" s="73">
        <v>2.4299940214171931</v>
      </c>
      <c r="D76" s="71">
        <f t="shared" si="1"/>
        <v>4.1185968669000008</v>
      </c>
    </row>
    <row r="77" spans="1:4" x14ac:dyDescent="0.35">
      <c r="A77" s="69">
        <f>Blade_Layout!A76</f>
        <v>0.81110999999999778</v>
      </c>
      <c r="B77" s="60">
        <f>Blade_Layout!C76</f>
        <v>1.6907399999999999</v>
      </c>
      <c r="C77" s="73">
        <v>2.4519807534506746</v>
      </c>
      <c r="D77" s="71">
        <f t="shared" si="1"/>
        <v>4.1456619390891936</v>
      </c>
    </row>
    <row r="78" spans="1:4" x14ac:dyDescent="0.35">
      <c r="A78" s="69">
        <f>Blade_Layout!A77</f>
        <v>0.82221999999999773</v>
      </c>
      <c r="B78" s="60">
        <f>Blade_Layout!C77</f>
        <v>1.68652</v>
      </c>
      <c r="C78" s="73">
        <v>2.4739612752278677</v>
      </c>
      <c r="D78" s="71">
        <f t="shared" si="1"/>
        <v>4.1723851698973036</v>
      </c>
    </row>
    <row r="79" spans="1:4" x14ac:dyDescent="0.35">
      <c r="A79" s="69">
        <f>Blade_Layout!A78</f>
        <v>0.83333000000000002</v>
      </c>
      <c r="B79" s="60">
        <f>Blade_Layout!C78</f>
        <v>1.68207</v>
      </c>
      <c r="C79" s="73">
        <v>2.495951561382133</v>
      </c>
      <c r="D79" s="71">
        <f t="shared" si="1"/>
        <v>4.1983652428540443</v>
      </c>
    </row>
    <row r="80" spans="1:4" x14ac:dyDescent="0.35">
      <c r="A80" s="69">
        <f>Blade_Layout!A79</f>
        <v>0.84443999999999997</v>
      </c>
      <c r="B80" s="60">
        <f>Blade_Layout!C79</f>
        <v>1.67723</v>
      </c>
      <c r="C80" s="73">
        <v>2.5179534075883838</v>
      </c>
      <c r="D80" s="71">
        <f t="shared" si="1"/>
        <v>4.2231869938094651</v>
      </c>
    </row>
    <row r="81" spans="1:4" x14ac:dyDescent="0.35">
      <c r="A81" s="69">
        <f>Blade_Layout!A80</f>
        <v>0.85555999999999999</v>
      </c>
      <c r="B81" s="60">
        <f>Blade_Layout!C80</f>
        <v>1.6712899999999999</v>
      </c>
      <c r="C81" s="73">
        <v>2.5410737042728595</v>
      </c>
      <c r="D81" s="71">
        <f t="shared" si="1"/>
        <v>4.2468710712141871</v>
      </c>
    </row>
    <row r="82" spans="1:4" x14ac:dyDescent="0.35">
      <c r="A82" s="69">
        <f>Blade_Layout!A81</f>
        <v>0.86666999999999994</v>
      </c>
      <c r="B82" s="60">
        <f>Blade_Layout!C81</f>
        <v>1.66143</v>
      </c>
      <c r="C82" s="73">
        <v>2.562818428792045</v>
      </c>
      <c r="D82" s="71">
        <f t="shared" si="1"/>
        <v>4.2579434221479673</v>
      </c>
    </row>
    <row r="83" spans="1:4" x14ac:dyDescent="0.35">
      <c r="A83" s="69">
        <f>Blade_Layout!A82</f>
        <v>0.87778000000000012</v>
      </c>
      <c r="B83" s="60">
        <f>Blade_Layout!C82</f>
        <v>1.6442699999999999</v>
      </c>
      <c r="C83" s="73">
        <v>2.5846706208254862</v>
      </c>
      <c r="D83" s="71">
        <f t="shared" si="1"/>
        <v>4.2498963617047218</v>
      </c>
    </row>
    <row r="84" spans="1:4" x14ac:dyDescent="0.35">
      <c r="A84" s="69">
        <f>Blade_Layout!A83</f>
        <v>0.88889000000000007</v>
      </c>
      <c r="B84" s="60">
        <f>Blade_Layout!C83</f>
        <v>1.6164400000000001</v>
      </c>
      <c r="C84" s="73">
        <v>2.6067811614278216</v>
      </c>
      <c r="D84" s="71">
        <f t="shared" si="1"/>
        <v>4.2137053405783877</v>
      </c>
    </row>
    <row r="85" spans="1:4" x14ac:dyDescent="0.35">
      <c r="A85" s="69">
        <f>Blade_Layout!A84</f>
        <v>0.9</v>
      </c>
      <c r="B85" s="60">
        <f>Blade_Layout!C84</f>
        <v>1.5745800000000001</v>
      </c>
      <c r="C85" s="73">
        <v>2.6293114242845714</v>
      </c>
      <c r="D85" s="71">
        <f t="shared" si="1"/>
        <v>4.1400611824500011</v>
      </c>
    </row>
    <row r="86" spans="1:4" x14ac:dyDescent="0.35">
      <c r="A86" s="69">
        <f>Blade_Layout!A85</f>
        <v>0.91110999999999776</v>
      </c>
      <c r="B86" s="60">
        <f>Blade_Layout!C85</f>
        <v>1.5153099999999999</v>
      </c>
      <c r="C86" s="73">
        <v>2.6521573673204268</v>
      </c>
      <c r="D86" s="71">
        <f t="shared" si="1"/>
        <v>4.0188405802743157</v>
      </c>
    </row>
    <row r="87" spans="1:4" x14ac:dyDescent="0.35">
      <c r="A87" s="69">
        <f>Blade_Layout!A86</f>
        <v>0.92221999999999993</v>
      </c>
      <c r="B87" s="60">
        <f>Blade_Layout!C86</f>
        <v>1.43526</v>
      </c>
      <c r="C87" s="73">
        <v>2.6758164010588885</v>
      </c>
      <c r="D87" s="71">
        <f t="shared" si="1"/>
        <v>3.8404922477837804</v>
      </c>
    </row>
    <row r="88" spans="1:4" x14ac:dyDescent="0.35">
      <c r="A88" s="69">
        <f>Blade_Layout!A87</f>
        <v>0.93332999999999999</v>
      </c>
      <c r="B88" s="60">
        <f>Blade_Layout!C87</f>
        <v>1.3310599999999999</v>
      </c>
      <c r="C88" s="73">
        <v>2.7007327226928619</v>
      </c>
      <c r="D88" s="71">
        <f t="shared" si="1"/>
        <v>3.5948372978675605</v>
      </c>
    </row>
    <row r="89" spans="1:4" x14ac:dyDescent="0.35">
      <c r="A89" s="69">
        <f>Blade_Layout!A88</f>
        <v>0.94444000000000006</v>
      </c>
      <c r="B89" s="60">
        <f>Blade_Layout!C88</f>
        <v>1.1993400000000001</v>
      </c>
      <c r="C89" s="73">
        <v>2.7276703507216173</v>
      </c>
      <c r="D89" s="71">
        <f t="shared" si="1"/>
        <v>3.2714041584344646</v>
      </c>
    </row>
    <row r="90" spans="1:4" x14ac:dyDescent="0.35">
      <c r="A90" s="69">
        <f>Blade_Layout!A89</f>
        <v>0.95555999999999996</v>
      </c>
      <c r="B90" s="60">
        <f>Blade_Layout!C89</f>
        <v>1.0367299999999999</v>
      </c>
      <c r="C90" s="73">
        <v>2.7220202774426348</v>
      </c>
      <c r="D90" s="71">
        <f t="shared" si="1"/>
        <v>2.8220000822331026</v>
      </c>
    </row>
    <row r="91" spans="1:4" x14ac:dyDescent="0.35">
      <c r="A91" s="69">
        <f>Blade_Layout!A90</f>
        <v>0.9666699999999977</v>
      </c>
      <c r="B91" s="60">
        <f>Blade_Layout!C90</f>
        <v>0.83986000000000005</v>
      </c>
      <c r="C91" s="73">
        <v>2.7418442162080967</v>
      </c>
      <c r="D91" s="71">
        <f t="shared" si="1"/>
        <v>2.3027652834245322</v>
      </c>
    </row>
    <row r="92" spans="1:4" x14ac:dyDescent="0.35">
      <c r="A92" s="69">
        <f>Blade_Layout!A91</f>
        <v>0.96999999999999775</v>
      </c>
      <c r="B92" s="60">
        <f>Blade_Layout!C91</f>
        <v>0.77376573719670505</v>
      </c>
      <c r="C92" s="73">
        <v>2.7544764916722815</v>
      </c>
      <c r="D92" s="71">
        <f t="shared" si="1"/>
        <v>2.1313195331697967</v>
      </c>
    </row>
    <row r="93" spans="1:4" x14ac:dyDescent="0.35">
      <c r="A93" s="69">
        <f>Blade_Layout!A92</f>
        <v>0.97777999999999765</v>
      </c>
      <c r="B93" s="60">
        <f>Blade_Layout!C92</f>
        <v>0.60536000000000001</v>
      </c>
      <c r="C93" s="73">
        <v>2.7615619990087463</v>
      </c>
      <c r="D93" s="71">
        <f t="shared" si="1"/>
        <v>1.6717391717199348</v>
      </c>
    </row>
    <row r="94" spans="1:4" x14ac:dyDescent="0.35">
      <c r="A94" s="69">
        <f>Blade_Layout!A93</f>
        <v>0.98889000000000005</v>
      </c>
      <c r="B94" s="60">
        <f>Blade_Layout!C93</f>
        <v>0.32987</v>
      </c>
      <c r="C94" s="73">
        <v>2.7600224431225593</v>
      </c>
      <c r="D94" s="71">
        <f t="shared" si="1"/>
        <v>0.91044860331283861</v>
      </c>
    </row>
    <row r="95" spans="1:4" x14ac:dyDescent="0.35">
      <c r="A95" s="70">
        <f>Blade_Layout!A94</f>
        <v>1</v>
      </c>
      <c r="B95" s="75">
        <f>Blade_Layout!C94</f>
        <v>0.1</v>
      </c>
      <c r="C95" s="74">
        <v>0.27843749999999995</v>
      </c>
      <c r="D95" s="76">
        <f t="shared" si="1"/>
        <v>2.7843749999999997E-2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4"/>
  <sheetViews>
    <sheetView zoomScaleNormal="100" workbookViewId="0">
      <selection activeCell="O3" sqref="O3"/>
    </sheetView>
  </sheetViews>
  <sheetFormatPr defaultColWidth="12.453125" defaultRowHeight="14.5" x14ac:dyDescent="0.35"/>
  <cols>
    <col min="1" max="7" width="12.36328125" style="35" customWidth="1"/>
    <col min="8" max="8" width="14" style="35" customWidth="1"/>
    <col min="9" max="11" width="12.36328125" style="35" customWidth="1"/>
    <col min="12" max="12" width="13.54296875" style="35" customWidth="1"/>
    <col min="13" max="13" width="9.6328125" style="35" customWidth="1"/>
    <col min="14" max="16384" width="12.453125" style="35"/>
  </cols>
  <sheetData>
    <row r="1" spans="1:15" x14ac:dyDescent="0.35">
      <c r="A1" s="36" t="s">
        <v>0</v>
      </c>
      <c r="B1" s="36" t="s">
        <v>68</v>
      </c>
      <c r="C1" s="36" t="s">
        <v>67</v>
      </c>
      <c r="D1" s="36" t="s">
        <v>88</v>
      </c>
      <c r="E1" s="36" t="s">
        <v>69</v>
      </c>
      <c r="F1" s="36" t="s">
        <v>70</v>
      </c>
      <c r="G1" s="36" t="s">
        <v>71</v>
      </c>
      <c r="H1" s="36" t="s">
        <v>72</v>
      </c>
      <c r="I1" s="36" t="s">
        <v>73</v>
      </c>
      <c r="J1" s="36" t="s">
        <v>78</v>
      </c>
      <c r="K1" s="36" t="s">
        <v>79</v>
      </c>
      <c r="L1" s="36" t="s">
        <v>47</v>
      </c>
      <c r="M1" s="59"/>
      <c r="N1" s="36" t="s">
        <v>121</v>
      </c>
      <c r="O1" s="35">
        <f>Settings!A2</f>
        <v>69.599999999999994</v>
      </c>
    </row>
    <row r="2" spans="1:15" x14ac:dyDescent="0.35">
      <c r="A2" s="35">
        <v>0</v>
      </c>
      <c r="B2" s="35">
        <f t="shared" ref="B2:B33" si="0">A2*$O$3+$O$2</f>
        <v>1.2</v>
      </c>
      <c r="C2" s="35">
        <v>1.88</v>
      </c>
      <c r="D2" s="35">
        <v>18.754200000000001</v>
      </c>
      <c r="E2" s="35">
        <v>50</v>
      </c>
      <c r="F2" s="35">
        <f t="shared" ref="F2:F33" si="1">-C2*E2/100</f>
        <v>-0.94</v>
      </c>
      <c r="G2" s="37">
        <f t="shared" ref="G2:G33" si="2">C2-ABS(F2)</f>
        <v>0.94</v>
      </c>
      <c r="H2" s="35">
        <v>0</v>
      </c>
      <c r="I2" s="35">
        <v>0</v>
      </c>
      <c r="J2" s="35">
        <v>0</v>
      </c>
      <c r="K2" s="35">
        <v>0</v>
      </c>
      <c r="L2" s="35">
        <f>NSM!D3</f>
        <v>6.7764599999999993</v>
      </c>
      <c r="N2" s="36" t="s">
        <v>122</v>
      </c>
      <c r="O2" s="35">
        <f>Settings!A3</f>
        <v>1.2</v>
      </c>
    </row>
    <row r="3" spans="1:15" x14ac:dyDescent="0.35">
      <c r="A3" s="35">
        <v>1.11E-2</v>
      </c>
      <c r="B3" s="35">
        <f t="shared" si="0"/>
        <v>1.9592399999999999</v>
      </c>
      <c r="C3" s="35">
        <v>1.88</v>
      </c>
      <c r="D3" s="35">
        <v>18.754200000000001</v>
      </c>
      <c r="E3" s="35">
        <v>50</v>
      </c>
      <c r="F3" s="35">
        <f t="shared" si="1"/>
        <v>-0.94</v>
      </c>
      <c r="G3" s="37">
        <f t="shared" si="2"/>
        <v>0.94</v>
      </c>
      <c r="H3" s="35">
        <v>0</v>
      </c>
      <c r="I3" s="35">
        <v>0</v>
      </c>
      <c r="J3" s="35">
        <v>0</v>
      </c>
      <c r="K3" s="35">
        <v>0</v>
      </c>
      <c r="L3" s="35">
        <f>NSM!D4</f>
        <v>6.7764599999999993</v>
      </c>
      <c r="N3" s="36" t="s">
        <v>123</v>
      </c>
      <c r="O3" s="35">
        <f>O1-O2</f>
        <v>68.399999999999991</v>
      </c>
    </row>
    <row r="4" spans="1:15" x14ac:dyDescent="0.35">
      <c r="A4" s="35">
        <v>2.222E-2</v>
      </c>
      <c r="B4" s="35">
        <f t="shared" si="0"/>
        <v>2.7198479999999998</v>
      </c>
      <c r="C4" s="35">
        <v>1.88</v>
      </c>
      <c r="D4" s="35">
        <v>18.754200000000001</v>
      </c>
      <c r="E4" s="35">
        <v>50</v>
      </c>
      <c r="F4" s="35">
        <f t="shared" si="1"/>
        <v>-0.94</v>
      </c>
      <c r="G4" s="37">
        <f t="shared" si="2"/>
        <v>0.94</v>
      </c>
      <c r="H4" s="35">
        <v>0</v>
      </c>
      <c r="I4" s="35">
        <v>0</v>
      </c>
      <c r="J4" s="35">
        <v>0</v>
      </c>
      <c r="K4" s="35">
        <v>0</v>
      </c>
      <c r="L4" s="35">
        <f>NSM!D5</f>
        <v>5.3446507297297217</v>
      </c>
    </row>
    <row r="5" spans="1:15" x14ac:dyDescent="0.35">
      <c r="A5" s="35">
        <v>3.3300000000000003E-2</v>
      </c>
      <c r="B5" s="35">
        <f t="shared" si="0"/>
        <v>3.4777199999999997</v>
      </c>
      <c r="C5" s="35">
        <v>1.91546890661294</v>
      </c>
      <c r="D5" s="35">
        <v>18.745834695761001</v>
      </c>
      <c r="E5" s="35">
        <v>49.475629774977399</v>
      </c>
      <c r="F5" s="35">
        <f t="shared" si="1"/>
        <v>-0.94769030469062576</v>
      </c>
      <c r="G5" s="37">
        <f t="shared" si="2"/>
        <v>0.96777860192231424</v>
      </c>
      <c r="H5" s="77">
        <v>-0.29017999999999999</v>
      </c>
      <c r="I5" s="77">
        <v>0.36209000000000002</v>
      </c>
      <c r="J5" s="35">
        <v>0</v>
      </c>
      <c r="K5" s="35">
        <v>0</v>
      </c>
      <c r="L5" s="35">
        <f>NSM!D6</f>
        <v>3.970853372164858</v>
      </c>
    </row>
    <row r="6" spans="1:15" x14ac:dyDescent="0.35">
      <c r="A6" s="35">
        <v>4.4439999999999993E-2</v>
      </c>
      <c r="B6" s="35">
        <f t="shared" si="0"/>
        <v>4.2396959999999995</v>
      </c>
      <c r="C6" s="35">
        <v>2.0136599999999998</v>
      </c>
      <c r="D6" s="35">
        <v>18.71847</v>
      </c>
      <c r="E6" s="35">
        <v>48.099440000000001</v>
      </c>
      <c r="F6" s="35">
        <f t="shared" si="1"/>
        <v>-0.96855918350399994</v>
      </c>
      <c r="G6" s="37">
        <f t="shared" si="2"/>
        <v>1.0451008164959998</v>
      </c>
      <c r="H6" s="77">
        <v>-0.28817999999999999</v>
      </c>
      <c r="I6" s="77">
        <v>0.36109000000000002</v>
      </c>
      <c r="J6" s="35">
        <v>0</v>
      </c>
      <c r="K6" s="35">
        <v>0</v>
      </c>
      <c r="L6" s="35">
        <f>NSM!D7</f>
        <v>4.1870286850256715</v>
      </c>
    </row>
    <row r="7" spans="1:15" x14ac:dyDescent="0.35">
      <c r="A7" s="35">
        <v>5.5559999999999991E-2</v>
      </c>
      <c r="B7" s="35">
        <f t="shared" si="0"/>
        <v>5.000303999999999</v>
      </c>
      <c r="C7" s="35">
        <v>2.1609799999999999</v>
      </c>
      <c r="D7" s="35">
        <v>18.669060000000002</v>
      </c>
      <c r="E7" s="35">
        <v>46.179569999999899</v>
      </c>
      <c r="F7" s="35">
        <f t="shared" si="1"/>
        <v>-0.99793127178599772</v>
      </c>
      <c r="G7" s="37">
        <f t="shared" si="2"/>
        <v>1.1630487282140023</v>
      </c>
      <c r="H7" s="77">
        <v>-0.28599999999999998</v>
      </c>
      <c r="I7" s="77">
        <v>0.36</v>
      </c>
      <c r="J7" s="35">
        <v>0</v>
      </c>
      <c r="K7" s="35">
        <v>0</v>
      </c>
      <c r="L7" s="35">
        <f>NSM!D8</f>
        <v>4.5869552501351434</v>
      </c>
    </row>
    <row r="8" spans="1:15" x14ac:dyDescent="0.35">
      <c r="A8" s="35">
        <v>6.6669999999999993E-2</v>
      </c>
      <c r="B8" s="35">
        <f t="shared" si="0"/>
        <v>5.7602279999999988</v>
      </c>
      <c r="C8" s="35">
        <v>2.3443900000000002</v>
      </c>
      <c r="D8" s="35">
        <v>18.594370000000001</v>
      </c>
      <c r="E8" s="35">
        <v>44.018459999999898</v>
      </c>
      <c r="F8" s="35">
        <f t="shared" si="1"/>
        <v>-1.0319643743939977</v>
      </c>
      <c r="G8" s="37">
        <f t="shared" si="2"/>
        <v>1.3124256256060025</v>
      </c>
      <c r="H8" s="77">
        <v>-0.28399999999999997</v>
      </c>
      <c r="I8" s="77">
        <v>0.35899999999999999</v>
      </c>
      <c r="J8" s="35">
        <v>0</v>
      </c>
      <c r="K8" s="35">
        <v>0</v>
      </c>
      <c r="L8" s="35">
        <f>NSM!D9</f>
        <v>5.0442545408777031</v>
      </c>
    </row>
    <row r="9" spans="1:15" x14ac:dyDescent="0.35">
      <c r="A9" s="35">
        <v>7.7779999999999988E-2</v>
      </c>
      <c r="B9" s="35">
        <f t="shared" si="0"/>
        <v>6.5201519999999986</v>
      </c>
      <c r="C9" s="35">
        <v>2.55071</v>
      </c>
      <c r="D9" s="35">
        <v>18.491240000000001</v>
      </c>
      <c r="E9" s="35">
        <v>41.920020000000001</v>
      </c>
      <c r="F9" s="35">
        <f t="shared" si="1"/>
        <v>-1.069258142142</v>
      </c>
      <c r="G9" s="37">
        <f t="shared" si="2"/>
        <v>1.481451857858</v>
      </c>
      <c r="H9" s="77">
        <v>-0.28199999999999997</v>
      </c>
      <c r="I9" s="77">
        <v>0.35799999999999998</v>
      </c>
      <c r="J9" s="35">
        <v>0</v>
      </c>
      <c r="K9" s="35">
        <v>0</v>
      </c>
      <c r="L9" s="35">
        <f>NSM!D10</f>
        <v>5.5610824229696005</v>
      </c>
    </row>
    <row r="10" spans="1:15" x14ac:dyDescent="0.35">
      <c r="A10" s="35">
        <v>8.8889999999999997E-2</v>
      </c>
      <c r="B10" s="35">
        <f t="shared" si="0"/>
        <v>7.2800759999999993</v>
      </c>
      <c r="C10" s="35">
        <v>2.7667600000000001</v>
      </c>
      <c r="D10" s="35">
        <v>18.356490000000001</v>
      </c>
      <c r="E10" s="35">
        <v>40.188099999999899</v>
      </c>
      <c r="F10" s="35">
        <f t="shared" si="1"/>
        <v>-1.1119082755599974</v>
      </c>
      <c r="G10" s="37">
        <f t="shared" si="2"/>
        <v>1.6548517244400027</v>
      </c>
      <c r="H10" s="77">
        <v>-0.28000000000000003</v>
      </c>
      <c r="I10" s="77">
        <v>0.35699999999999998</v>
      </c>
      <c r="J10" s="35">
        <v>0</v>
      </c>
      <c r="K10" s="35">
        <v>0</v>
      </c>
      <c r="L10" s="35">
        <f>NSM!D11</f>
        <v>6.1111837050385027</v>
      </c>
    </row>
    <row r="11" spans="1:15" x14ac:dyDescent="0.35">
      <c r="A11" s="35">
        <v>0.1</v>
      </c>
      <c r="B11" s="35">
        <f t="shared" si="0"/>
        <v>8.0399999999999991</v>
      </c>
      <c r="C11" s="35">
        <v>2.9793799999999999</v>
      </c>
      <c r="D11" s="35">
        <v>18.18694</v>
      </c>
      <c r="E11" s="35">
        <v>38.786479999999898</v>
      </c>
      <c r="F11" s="35">
        <f t="shared" si="1"/>
        <v>-1.1555966278239971</v>
      </c>
      <c r="G11" s="37">
        <f t="shared" si="2"/>
        <v>1.8237833721760028</v>
      </c>
      <c r="H11" s="35">
        <v>-0.27800000000000002</v>
      </c>
      <c r="I11" s="35">
        <v>0.35599999999999998</v>
      </c>
      <c r="J11" s="35">
        <v>0</v>
      </c>
      <c r="K11" s="35">
        <v>0</v>
      </c>
      <c r="L11" s="35">
        <f>NSM!D12</f>
        <v>6.6667452185250005</v>
      </c>
    </row>
    <row r="12" spans="1:15" x14ac:dyDescent="0.35">
      <c r="A12" s="35">
        <v>0.11111</v>
      </c>
      <c r="B12" s="35">
        <f t="shared" si="0"/>
        <v>8.799923999999999</v>
      </c>
      <c r="C12" s="35">
        <v>3.1753900000000002</v>
      </c>
      <c r="D12" s="35">
        <v>17.979430000000001</v>
      </c>
      <c r="E12" s="35">
        <v>37.483919999999898</v>
      </c>
      <c r="F12" s="35">
        <f t="shared" si="1"/>
        <v>-1.1902606472879969</v>
      </c>
      <c r="G12" s="37">
        <f t="shared" si="2"/>
        <v>1.9851293527120033</v>
      </c>
      <c r="H12" s="35">
        <v>-0.27600000000000002</v>
      </c>
      <c r="I12" s="35">
        <v>0.35499999999999998</v>
      </c>
      <c r="J12" s="35">
        <v>0</v>
      </c>
      <c r="K12" s="35">
        <v>0</v>
      </c>
      <c r="L12" s="35">
        <f>NSM!D13</f>
        <v>7.0842618905655348</v>
      </c>
    </row>
    <row r="13" spans="1:15" x14ac:dyDescent="0.35">
      <c r="A13" s="35">
        <v>0.12222000000000001</v>
      </c>
      <c r="B13" s="35">
        <f t="shared" si="0"/>
        <v>9.5598479999999988</v>
      </c>
      <c r="C13" s="35">
        <v>3.3441100000000001</v>
      </c>
      <c r="D13" s="35">
        <v>17.73077</v>
      </c>
      <c r="E13" s="35">
        <v>36.29186</v>
      </c>
      <c r="F13" s="35">
        <f t="shared" si="1"/>
        <v>-1.213639719446</v>
      </c>
      <c r="G13" s="37">
        <f t="shared" si="2"/>
        <v>2.1304702805540003</v>
      </c>
      <c r="H13" s="35">
        <v>-0.27400000000000002</v>
      </c>
      <c r="I13" s="35">
        <v>0.35499999999999998</v>
      </c>
      <c r="J13" s="35">
        <v>0</v>
      </c>
      <c r="K13" s="35">
        <v>0</v>
      </c>
      <c r="L13" s="35">
        <f>NSM!D14</f>
        <v>7.4400057760804073</v>
      </c>
    </row>
    <row r="14" spans="1:15" x14ac:dyDescent="0.35">
      <c r="A14" s="35">
        <v>0.13333</v>
      </c>
      <c r="B14" s="35">
        <f t="shared" si="0"/>
        <v>10.319771999999999</v>
      </c>
      <c r="C14" s="35">
        <v>3.4848400000000002</v>
      </c>
      <c r="D14" s="35">
        <v>17.43779</v>
      </c>
      <c r="E14" s="35">
        <v>35.221699999999899</v>
      </c>
      <c r="F14" s="35">
        <f t="shared" si="1"/>
        <v>-1.2274198902799964</v>
      </c>
      <c r="G14" s="37">
        <f t="shared" si="2"/>
        <v>2.2574201097200035</v>
      </c>
      <c r="H14" s="35">
        <v>-0.27300000000000002</v>
      </c>
      <c r="I14" s="35">
        <v>0.35399999999999998</v>
      </c>
      <c r="J14" s="35">
        <v>0</v>
      </c>
      <c r="K14" s="35">
        <v>0</v>
      </c>
      <c r="L14" s="35">
        <f>NSM!D15</f>
        <v>7.7329204929912203</v>
      </c>
    </row>
    <row r="15" spans="1:15" x14ac:dyDescent="0.35">
      <c r="A15" s="35">
        <v>0.14443999999999999</v>
      </c>
      <c r="B15" s="35">
        <f t="shared" si="0"/>
        <v>11.079695999999997</v>
      </c>
      <c r="C15" s="35">
        <v>3.5994000000000002</v>
      </c>
      <c r="D15" s="35">
        <v>17.0973299999999</v>
      </c>
      <c r="E15" s="35">
        <v>34.284860000000002</v>
      </c>
      <c r="F15" s="35">
        <f t="shared" si="1"/>
        <v>-1.2340492508400001</v>
      </c>
      <c r="G15" s="37">
        <f t="shared" si="2"/>
        <v>2.3653507491600001</v>
      </c>
      <c r="H15" s="35">
        <v>-0.27100000000000002</v>
      </c>
      <c r="I15" s="35">
        <v>0.35399999999999998</v>
      </c>
      <c r="J15" s="35">
        <v>0</v>
      </c>
      <c r="K15" s="35">
        <v>0</v>
      </c>
      <c r="L15" s="35">
        <f>NSM!D16</f>
        <v>7.967287494693239</v>
      </c>
    </row>
    <row r="16" spans="1:15" x14ac:dyDescent="0.35">
      <c r="A16" s="35">
        <v>0.15556</v>
      </c>
      <c r="B16" s="35">
        <f t="shared" si="0"/>
        <v>11.840303999999998</v>
      </c>
      <c r="C16" s="35">
        <v>3.6895799999999999</v>
      </c>
      <c r="D16" s="35">
        <v>16.7061899999999</v>
      </c>
      <c r="E16" s="35">
        <v>33.492750000000001</v>
      </c>
      <c r="F16" s="35">
        <f t="shared" si="1"/>
        <v>-1.23574180545</v>
      </c>
      <c r="G16" s="37">
        <f t="shared" si="2"/>
        <v>2.4538381945499999</v>
      </c>
      <c r="H16" s="35">
        <v>-0.26900000000000002</v>
      </c>
      <c r="I16" s="35">
        <v>0.35299999999999998</v>
      </c>
      <c r="J16" s="35">
        <v>0</v>
      </c>
      <c r="K16" s="35">
        <v>0</v>
      </c>
      <c r="L16" s="35">
        <f>NSM!D17</f>
        <v>8.1599729773804128</v>
      </c>
    </row>
    <row r="17" spans="1:12" x14ac:dyDescent="0.35">
      <c r="A17" s="35">
        <v>0.16666999999999998</v>
      </c>
      <c r="B17" s="35">
        <f t="shared" si="0"/>
        <v>12.600227999999996</v>
      </c>
      <c r="C17" s="35">
        <v>3.7572000000000001</v>
      </c>
      <c r="D17" s="35">
        <v>16.262979999999899</v>
      </c>
      <c r="E17" s="35">
        <v>32.8568</v>
      </c>
      <c r="F17" s="35">
        <f t="shared" si="1"/>
        <v>-1.2344956896000001</v>
      </c>
      <c r="G17" s="37">
        <f t="shared" si="2"/>
        <v>2.5227043104</v>
      </c>
      <c r="H17" s="35">
        <v>-0.26800000000000002</v>
      </c>
      <c r="I17" s="35">
        <v>0.35199999999999998</v>
      </c>
      <c r="J17" s="35">
        <v>0</v>
      </c>
      <c r="K17" s="35">
        <v>0</v>
      </c>
      <c r="L17" s="35">
        <f>NSM!D18</f>
        <v>8.2865636193709555</v>
      </c>
    </row>
    <row r="18" spans="1:12" x14ac:dyDescent="0.35">
      <c r="A18" s="35">
        <v>0.17777999999999999</v>
      </c>
      <c r="B18" s="35">
        <f t="shared" si="0"/>
        <v>13.360151999999998</v>
      </c>
      <c r="C18" s="35">
        <v>3.8040500000000002</v>
      </c>
      <c r="D18" s="35">
        <v>15.7733399999999</v>
      </c>
      <c r="E18" s="35">
        <v>32.38841</v>
      </c>
      <c r="F18" s="35">
        <f t="shared" si="1"/>
        <v>-1.2320713106050001</v>
      </c>
      <c r="G18" s="37">
        <f t="shared" si="2"/>
        <v>2.5719786893950003</v>
      </c>
      <c r="H18" s="35">
        <v>-0.26600000000000001</v>
      </c>
      <c r="I18" s="35">
        <v>0.35199999999999998</v>
      </c>
      <c r="J18" s="35">
        <v>0</v>
      </c>
      <c r="K18" s="35">
        <v>0</v>
      </c>
      <c r="L18" s="35">
        <f>NSM!D19</f>
        <v>8.3676637347141867</v>
      </c>
    </row>
    <row r="19" spans="1:12" x14ac:dyDescent="0.35">
      <c r="A19" s="35">
        <v>0.18889</v>
      </c>
      <c r="B19" s="35">
        <f t="shared" si="0"/>
        <v>14.120075999999997</v>
      </c>
      <c r="C19" s="35">
        <v>3.8319399999999999</v>
      </c>
      <c r="D19" s="35">
        <v>15.2446699999999</v>
      </c>
      <c r="E19" s="35">
        <v>32.09901</v>
      </c>
      <c r="F19" s="35">
        <f t="shared" si="1"/>
        <v>-1.230014803794</v>
      </c>
      <c r="G19" s="37">
        <f t="shared" si="2"/>
        <v>2.6019251962059999</v>
      </c>
      <c r="H19" s="35">
        <v>-0.26500000000000001</v>
      </c>
      <c r="I19" s="35">
        <v>0.35099999999999998</v>
      </c>
      <c r="J19" s="35">
        <v>0</v>
      </c>
      <c r="K19" s="35">
        <v>0</v>
      </c>
      <c r="L19" s="35">
        <f>NSM!D20</f>
        <v>8.4075300010733578</v>
      </c>
    </row>
    <row r="20" spans="1:12" x14ac:dyDescent="0.35">
      <c r="A20" s="35">
        <v>0.19500000000000001</v>
      </c>
      <c r="B20" s="35">
        <f t="shared" si="0"/>
        <v>14.537999999999998</v>
      </c>
      <c r="C20" s="35">
        <v>3.8398395139664099</v>
      </c>
      <c r="D20" s="35">
        <v>14.9399748190084</v>
      </c>
      <c r="E20" s="35">
        <v>32.044558955895504</v>
      </c>
      <c r="F20" s="35">
        <f t="shared" si="1"/>
        <v>-1.2304596368647376</v>
      </c>
      <c r="G20" s="37">
        <f t="shared" si="2"/>
        <v>2.6093798771016723</v>
      </c>
      <c r="H20" s="35">
        <v>-0.26400000000000001</v>
      </c>
      <c r="I20" s="35">
        <v>0.35099999999999998</v>
      </c>
      <c r="J20" s="35">
        <f>F20*0.75</f>
        <v>-0.92284472764855319</v>
      </c>
      <c r="K20" s="35">
        <f>G20*0.85</f>
        <v>2.2179728955364215</v>
      </c>
      <c r="L20" s="35">
        <f>NSM!D21</f>
        <v>8.4132849939749992</v>
      </c>
    </row>
    <row r="21" spans="1:12" x14ac:dyDescent="0.35">
      <c r="A21" s="35">
        <v>0.2</v>
      </c>
      <c r="B21" s="35">
        <f t="shared" si="0"/>
        <v>14.879999999999999</v>
      </c>
      <c r="C21" s="35">
        <v>3.8426800000000001</v>
      </c>
      <c r="D21" s="35">
        <v>14.6844099999999</v>
      </c>
      <c r="E21" s="35">
        <v>32</v>
      </c>
      <c r="F21" s="35">
        <f t="shared" si="1"/>
        <v>-1.2296576000000001</v>
      </c>
      <c r="G21" s="37">
        <f t="shared" si="2"/>
        <v>2.6130224000000002</v>
      </c>
      <c r="H21" s="35">
        <v>-0.26300000000000001</v>
      </c>
      <c r="I21" s="35">
        <v>0.35099999999999998</v>
      </c>
      <c r="J21" s="35">
        <f t="shared" ref="J21:J74" si="3">F21*0.75</f>
        <v>-0.92224320000000004</v>
      </c>
      <c r="K21" s="35">
        <f t="shared" ref="K21:K75" si="4">G21*0.85</f>
        <v>2.2210690400000002</v>
      </c>
      <c r="L21" s="35">
        <f>NSM!D22</f>
        <v>8.4252016228500004</v>
      </c>
    </row>
    <row r="22" spans="1:12" x14ac:dyDescent="0.35">
      <c r="A22" s="35">
        <v>0.21110999999999999</v>
      </c>
      <c r="B22" s="35">
        <f t="shared" si="0"/>
        <v>15.639923999999997</v>
      </c>
      <c r="C22" s="35">
        <v>3.8380800000000002</v>
      </c>
      <c r="D22" s="35">
        <v>14.09995</v>
      </c>
      <c r="E22" s="35">
        <v>32</v>
      </c>
      <c r="F22" s="35">
        <f t="shared" si="1"/>
        <v>-1.2281856</v>
      </c>
      <c r="G22" s="37">
        <f t="shared" si="2"/>
        <v>2.6098943999999999</v>
      </c>
      <c r="H22" s="35">
        <v>-0.26100000000000001</v>
      </c>
      <c r="I22" s="35">
        <v>0.35</v>
      </c>
      <c r="J22" s="35">
        <f t="shared" si="3"/>
        <v>-0.92113920000000005</v>
      </c>
      <c r="K22" s="35">
        <f t="shared" si="4"/>
        <v>2.2184102399999999</v>
      </c>
      <c r="L22" s="35">
        <f>NSM!D23</f>
        <v>8.4277046646000002</v>
      </c>
    </row>
    <row r="23" spans="1:12" x14ac:dyDescent="0.35">
      <c r="A23" s="35">
        <v>0.22222</v>
      </c>
      <c r="B23" s="35">
        <f t="shared" si="0"/>
        <v>16.399847999999999</v>
      </c>
      <c r="C23" s="35">
        <v>3.8199299999999998</v>
      </c>
      <c r="D23" s="35">
        <v>13.4986999999999</v>
      </c>
      <c r="E23" s="35">
        <v>32</v>
      </c>
      <c r="F23" s="35">
        <f t="shared" si="1"/>
        <v>-1.2223776</v>
      </c>
      <c r="G23" s="37">
        <f t="shared" si="2"/>
        <v>2.5975523999999997</v>
      </c>
      <c r="H23" s="35">
        <v>-0.26</v>
      </c>
      <c r="I23" s="35">
        <v>0.35</v>
      </c>
      <c r="J23" s="35">
        <f t="shared" si="3"/>
        <v>-0.91678320000000002</v>
      </c>
      <c r="K23" s="35">
        <f t="shared" si="4"/>
        <v>2.2079195399999998</v>
      </c>
      <c r="L23" s="35">
        <f>NSM!D24</f>
        <v>8.4009313528236529</v>
      </c>
    </row>
    <row r="24" spans="1:12" x14ac:dyDescent="0.35">
      <c r="A24" s="35">
        <v>0.23333000000000001</v>
      </c>
      <c r="B24" s="35">
        <f t="shared" si="0"/>
        <v>17.159772</v>
      </c>
      <c r="C24" s="35">
        <v>3.7900399999999999</v>
      </c>
      <c r="D24" s="35">
        <v>12.88809</v>
      </c>
      <c r="E24" s="35">
        <v>32</v>
      </c>
      <c r="F24" s="35">
        <f t="shared" si="1"/>
        <v>-1.2128128</v>
      </c>
      <c r="G24" s="37">
        <f t="shared" si="2"/>
        <v>2.5772271999999998</v>
      </c>
      <c r="H24" s="35">
        <v>-0.25800000000000001</v>
      </c>
      <c r="I24" s="35">
        <v>0.34899999999999998</v>
      </c>
      <c r="J24" s="35">
        <f t="shared" si="3"/>
        <v>-0.90960960000000002</v>
      </c>
      <c r="K24" s="35">
        <f t="shared" si="4"/>
        <v>2.1906431199999998</v>
      </c>
      <c r="L24" s="35">
        <f>NSM!D25</f>
        <v>8.3486218929506713</v>
      </c>
    </row>
    <row r="25" spans="1:12" x14ac:dyDescent="0.35">
      <c r="A25" s="35">
        <v>0.24444000000000002</v>
      </c>
      <c r="B25" s="35">
        <f t="shared" si="0"/>
        <v>17.919695999999998</v>
      </c>
      <c r="C25" s="35">
        <v>3.7502200000000001</v>
      </c>
      <c r="D25" s="35">
        <v>12.275510000000001</v>
      </c>
      <c r="E25" s="35">
        <v>32</v>
      </c>
      <c r="F25" s="35">
        <f t="shared" si="1"/>
        <v>-1.2000704</v>
      </c>
      <c r="G25" s="37">
        <f t="shared" si="2"/>
        <v>2.5501496000000001</v>
      </c>
      <c r="H25" s="35">
        <v>-0.25600000000000001</v>
      </c>
      <c r="I25" s="35">
        <v>0.34899999999999998</v>
      </c>
      <c r="J25" s="35">
        <f t="shared" si="3"/>
        <v>-0.90005279999999999</v>
      </c>
      <c r="K25" s="35">
        <f t="shared" si="4"/>
        <v>2.1676271599999999</v>
      </c>
      <c r="L25" s="35">
        <f>NSM!D26</f>
        <v>8.2745360067770246</v>
      </c>
    </row>
    <row r="26" spans="1:12" x14ac:dyDescent="0.35">
      <c r="A26" s="35">
        <v>0.25556000000000001</v>
      </c>
      <c r="B26" s="35">
        <f t="shared" si="0"/>
        <v>18.680303999999996</v>
      </c>
      <c r="C26" s="35">
        <v>3.7022699999999999</v>
      </c>
      <c r="D26" s="35">
        <v>11.66839</v>
      </c>
      <c r="E26" s="35">
        <v>32</v>
      </c>
      <c r="F26" s="35">
        <f t="shared" si="1"/>
        <v>-1.1847264</v>
      </c>
      <c r="G26" s="37">
        <f t="shared" si="2"/>
        <v>2.5175435999999998</v>
      </c>
      <c r="H26" s="35">
        <v>-0.255</v>
      </c>
      <c r="I26" s="35">
        <v>0.34799999999999998</v>
      </c>
      <c r="J26" s="35">
        <f t="shared" si="3"/>
        <v>-0.88854480000000002</v>
      </c>
      <c r="K26" s="35">
        <f t="shared" si="4"/>
        <v>2.1399120599999999</v>
      </c>
      <c r="L26" s="35">
        <f>NSM!D27</f>
        <v>8.1744646668567533</v>
      </c>
    </row>
    <row r="27" spans="1:12" x14ac:dyDescent="0.35">
      <c r="A27" s="35">
        <v>0.26667000000000002</v>
      </c>
      <c r="B27" s="35">
        <f t="shared" si="0"/>
        <v>19.440227999999998</v>
      </c>
      <c r="C27" s="35">
        <v>3.6480000000000001</v>
      </c>
      <c r="D27" s="35">
        <v>11.07413</v>
      </c>
      <c r="E27" s="35">
        <v>32</v>
      </c>
      <c r="F27" s="35">
        <f t="shared" si="1"/>
        <v>-1.16736</v>
      </c>
      <c r="G27" s="37">
        <f t="shared" si="2"/>
        <v>2.4806400000000002</v>
      </c>
      <c r="H27" s="35">
        <v>-0.253</v>
      </c>
      <c r="I27" s="35">
        <v>0.34699999999999998</v>
      </c>
      <c r="J27" s="35">
        <f t="shared" si="3"/>
        <v>-0.87551999999999996</v>
      </c>
      <c r="K27" s="35">
        <f t="shared" si="4"/>
        <v>2.1085440000000002</v>
      </c>
      <c r="L27" s="35">
        <f>NSM!D28</f>
        <v>8.0672749170081097</v>
      </c>
    </row>
    <row r="28" spans="1:12" x14ac:dyDescent="0.35">
      <c r="A28" s="35">
        <v>0.27777999999999997</v>
      </c>
      <c r="B28" s="35">
        <f t="shared" si="0"/>
        <v>20.200151999999996</v>
      </c>
      <c r="C28" s="35">
        <v>3.5892200000000001</v>
      </c>
      <c r="D28" s="35">
        <v>10.50015</v>
      </c>
      <c r="E28" s="35">
        <v>32</v>
      </c>
      <c r="F28" s="35">
        <f t="shared" si="1"/>
        <v>-1.1485504</v>
      </c>
      <c r="G28" s="37">
        <f t="shared" si="2"/>
        <v>2.4406696000000001</v>
      </c>
      <c r="H28" s="35">
        <v>-0.251</v>
      </c>
      <c r="I28" s="35">
        <v>0.34699999999999998</v>
      </c>
      <c r="J28" s="35">
        <f t="shared" si="3"/>
        <v>-0.86141279999999998</v>
      </c>
      <c r="K28" s="35">
        <f t="shared" si="4"/>
        <v>2.0745691600000002</v>
      </c>
      <c r="L28" s="35">
        <f>NSM!D29</f>
        <v>7.9499772865459537</v>
      </c>
    </row>
    <row r="29" spans="1:12" x14ac:dyDescent="0.35">
      <c r="A29" s="35">
        <v>0.28888999999999998</v>
      </c>
      <c r="B29" s="35">
        <f t="shared" si="0"/>
        <v>20.960075999999994</v>
      </c>
      <c r="C29" s="35">
        <v>3.52772</v>
      </c>
      <c r="D29" s="35">
        <v>9.9538499999999903</v>
      </c>
      <c r="E29" s="35">
        <v>32</v>
      </c>
      <c r="F29" s="35">
        <f t="shared" si="1"/>
        <v>-1.1288704000000001</v>
      </c>
      <c r="G29" s="37">
        <f t="shared" si="2"/>
        <v>2.3988496000000001</v>
      </c>
      <c r="H29" s="35">
        <v>-0.25</v>
      </c>
      <c r="I29" s="35">
        <v>0.34599999999999997</v>
      </c>
      <c r="J29" s="35">
        <f t="shared" si="3"/>
        <v>-0.84665279999999998</v>
      </c>
      <c r="K29" s="35">
        <f t="shared" si="4"/>
        <v>2.03902216</v>
      </c>
      <c r="L29" s="35">
        <f>NSM!D30</f>
        <v>7.8264205027114775</v>
      </c>
    </row>
    <row r="30" spans="1:12" x14ac:dyDescent="0.35">
      <c r="A30" s="35">
        <v>0.3</v>
      </c>
      <c r="B30" s="35">
        <f t="shared" si="0"/>
        <v>21.719999999999995</v>
      </c>
      <c r="C30" s="35">
        <v>3.4650300000000001</v>
      </c>
      <c r="D30" s="35">
        <v>9.4411699999999996</v>
      </c>
      <c r="E30" s="35">
        <v>32</v>
      </c>
      <c r="F30" s="35">
        <f t="shared" si="1"/>
        <v>-1.1088096000000001</v>
      </c>
      <c r="G30" s="37">
        <f t="shared" si="2"/>
        <v>2.3562203999999998</v>
      </c>
      <c r="H30" s="35">
        <v>-0.248</v>
      </c>
      <c r="I30" s="35">
        <v>0.34599999999999997</v>
      </c>
      <c r="J30" s="35">
        <f t="shared" si="3"/>
        <v>-0.8316072000000001</v>
      </c>
      <c r="K30" s="35">
        <f t="shared" si="4"/>
        <v>2.0027873399999998</v>
      </c>
      <c r="L30" s="35">
        <f>NSM!D31</f>
        <v>7.6998810579750003</v>
      </c>
    </row>
    <row r="31" spans="1:12" x14ac:dyDescent="0.35">
      <c r="A31" s="35">
        <v>0.31111</v>
      </c>
      <c r="B31" s="35">
        <f t="shared" si="0"/>
        <v>22.479923999999997</v>
      </c>
      <c r="C31" s="35">
        <v>3.40158</v>
      </c>
      <c r="D31" s="35">
        <v>8.9620700000000006</v>
      </c>
      <c r="E31" s="35">
        <v>32</v>
      </c>
      <c r="F31" s="35">
        <f t="shared" si="1"/>
        <v>-1.0885056</v>
      </c>
      <c r="G31" s="37">
        <f t="shared" si="2"/>
        <v>2.3130744000000001</v>
      </c>
      <c r="H31" s="35">
        <v>-0.246</v>
      </c>
      <c r="I31" s="35">
        <v>0.34499999999999997</v>
      </c>
      <c r="J31" s="35">
        <f t="shared" si="3"/>
        <v>-0.81637919999999997</v>
      </c>
      <c r="K31" s="35">
        <f t="shared" si="4"/>
        <v>1.9661132400000001</v>
      </c>
      <c r="L31" s="35">
        <f>NSM!D32</f>
        <v>7.571242989164193</v>
      </c>
    </row>
    <row r="32" spans="1:12" x14ac:dyDescent="0.35">
      <c r="A32" s="35">
        <v>0.32222000000000001</v>
      </c>
      <c r="B32" s="35">
        <f t="shared" si="0"/>
        <v>23.239847999999999</v>
      </c>
      <c r="C32" s="35">
        <v>3.33751</v>
      </c>
      <c r="D32" s="35">
        <v>8.5150299999999906</v>
      </c>
      <c r="E32" s="35">
        <v>32</v>
      </c>
      <c r="F32" s="35">
        <f t="shared" si="1"/>
        <v>-1.0680031999999999</v>
      </c>
      <c r="G32" s="37">
        <f t="shared" si="2"/>
        <v>2.2695068000000003</v>
      </c>
      <c r="H32" s="35">
        <v>-0.245</v>
      </c>
      <c r="I32" s="35">
        <v>0.34499999999999997</v>
      </c>
      <c r="J32" s="35">
        <f t="shared" si="3"/>
        <v>-0.8010024</v>
      </c>
      <c r="K32" s="35">
        <f t="shared" si="4"/>
        <v>1.9290807800000003</v>
      </c>
      <c r="L32" s="35">
        <f>NSM!D33</f>
        <v>7.4408263600621662</v>
      </c>
    </row>
    <row r="33" spans="1:12" x14ac:dyDescent="0.35">
      <c r="A33" s="35">
        <v>0.33333000000000007</v>
      </c>
      <c r="B33" s="35">
        <f t="shared" si="0"/>
        <v>23.999772</v>
      </c>
      <c r="C33" s="35">
        <v>3.2729499999999998</v>
      </c>
      <c r="D33" s="35">
        <v>8.0985200000000006</v>
      </c>
      <c r="E33" s="35">
        <v>32</v>
      </c>
      <c r="F33" s="35">
        <f t="shared" si="1"/>
        <v>-1.0473439999999998</v>
      </c>
      <c r="G33" s="37">
        <f t="shared" si="2"/>
        <v>2.225606</v>
      </c>
      <c r="H33" s="35">
        <v>-0.24299999999999999</v>
      </c>
      <c r="I33" s="35">
        <v>0.34399999999999997</v>
      </c>
      <c r="J33" s="35">
        <f t="shared" si="3"/>
        <v>-0.78550799999999987</v>
      </c>
      <c r="K33" s="35">
        <f t="shared" si="4"/>
        <v>1.8917651</v>
      </c>
      <c r="L33" s="35">
        <f>NSM!D34</f>
        <v>7.3089310753581094</v>
      </c>
    </row>
    <row r="34" spans="1:12" x14ac:dyDescent="0.35">
      <c r="A34" s="35">
        <v>0.34444000000000002</v>
      </c>
      <c r="B34" s="35">
        <f t="shared" ref="B34:B65" si="5">A34*$O$3+$O$2</f>
        <v>24.759695999999998</v>
      </c>
      <c r="C34" s="35">
        <v>3.2080500000000001</v>
      </c>
      <c r="D34" s="35">
        <v>7.7110399999999899</v>
      </c>
      <c r="E34" s="35">
        <v>32</v>
      </c>
      <c r="F34" s="35">
        <f t="shared" ref="F34:F65" si="6">-C34*E34/100</f>
        <v>-1.0265759999999999</v>
      </c>
      <c r="G34" s="37">
        <f t="shared" ref="G34:G65" si="7">C34-ABS(F34)</f>
        <v>2.1814740000000001</v>
      </c>
      <c r="H34" s="35">
        <v>-0.24199999999999999</v>
      </c>
      <c r="I34" s="35">
        <v>0.34399999999999997</v>
      </c>
      <c r="J34" s="35">
        <f t="shared" si="3"/>
        <v>-0.76993199999999995</v>
      </c>
      <c r="K34" s="35">
        <f t="shared" si="4"/>
        <v>1.8542529000000001</v>
      </c>
      <c r="L34" s="35">
        <f>NSM!D35</f>
        <v>7.1758592142993223</v>
      </c>
    </row>
    <row r="35" spans="1:12" x14ac:dyDescent="0.35">
      <c r="A35" s="35">
        <v>0.35555999999999999</v>
      </c>
      <c r="B35" s="35">
        <f t="shared" si="5"/>
        <v>25.520303999999996</v>
      </c>
      <c r="C35" s="35">
        <v>3.1429399999999998</v>
      </c>
      <c r="D35" s="35">
        <v>7.3510600000000004</v>
      </c>
      <c r="E35" s="35">
        <v>32</v>
      </c>
      <c r="F35" s="35">
        <f t="shared" si="6"/>
        <v>-1.0057407999999999</v>
      </c>
      <c r="G35" s="37">
        <f t="shared" si="7"/>
        <v>2.1371992</v>
      </c>
      <c r="H35" s="35">
        <v>-0.24</v>
      </c>
      <c r="I35" s="35">
        <v>0.34300000000000003</v>
      </c>
      <c r="J35" s="35">
        <f t="shared" si="3"/>
        <v>-0.75430559999999991</v>
      </c>
      <c r="K35" s="35">
        <f t="shared" si="4"/>
        <v>1.8166193199999998</v>
      </c>
      <c r="L35" s="35">
        <f>NSM!D36</f>
        <v>7.0310253955074256</v>
      </c>
    </row>
    <row r="36" spans="1:12" x14ac:dyDescent="0.35">
      <c r="A36" s="35">
        <v>0.36667000000000005</v>
      </c>
      <c r="B36" s="35">
        <f t="shared" si="5"/>
        <v>26.280228000000001</v>
      </c>
      <c r="C36" s="35">
        <v>3.0777700000000001</v>
      </c>
      <c r="D36" s="35">
        <v>7.0170599999999999</v>
      </c>
      <c r="E36" s="35">
        <v>32</v>
      </c>
      <c r="F36" s="35">
        <f t="shared" si="6"/>
        <v>-0.98488640000000005</v>
      </c>
      <c r="G36" s="37">
        <f t="shared" si="7"/>
        <v>2.0928836</v>
      </c>
      <c r="H36" s="35">
        <v>-0.23799999999999999</v>
      </c>
      <c r="I36" s="35">
        <v>0.34200000000000003</v>
      </c>
      <c r="J36" s="35">
        <f t="shared" si="3"/>
        <v>-0.73866480000000001</v>
      </c>
      <c r="K36" s="35">
        <f t="shared" si="4"/>
        <v>1.7789510599999998</v>
      </c>
      <c r="L36" s="35">
        <f>NSM!D37</f>
        <v>6.8964789309810772</v>
      </c>
    </row>
    <row r="37" spans="1:12" x14ac:dyDescent="0.35">
      <c r="A37" s="35">
        <v>0.37778</v>
      </c>
      <c r="B37" s="35">
        <f t="shared" si="5"/>
        <v>27.040151999999996</v>
      </c>
      <c r="C37" s="35">
        <v>3.01268</v>
      </c>
      <c r="D37" s="35">
        <v>6.7075199999999997</v>
      </c>
      <c r="E37" s="35">
        <v>32</v>
      </c>
      <c r="F37" s="35">
        <f t="shared" si="6"/>
        <v>-0.96405759999999996</v>
      </c>
      <c r="G37" s="37">
        <f t="shared" si="7"/>
        <v>2.0486224000000002</v>
      </c>
      <c r="H37" s="35">
        <v>-0.23699999999999999</v>
      </c>
      <c r="I37" s="35">
        <v>0.34200000000000003</v>
      </c>
      <c r="J37" s="35">
        <f t="shared" si="3"/>
        <v>-0.7230432</v>
      </c>
      <c r="K37" s="35">
        <f t="shared" si="4"/>
        <v>1.7413290400000001</v>
      </c>
      <c r="L37" s="35">
        <f>NSM!D38</f>
        <v>6.7616922519243223</v>
      </c>
    </row>
    <row r="38" spans="1:12" x14ac:dyDescent="0.35">
      <c r="A38" s="35">
        <v>0.38889000000000001</v>
      </c>
      <c r="B38" s="35">
        <f t="shared" si="5"/>
        <v>27.800075999999997</v>
      </c>
      <c r="C38" s="35">
        <v>2.9478200000000001</v>
      </c>
      <c r="D38" s="35">
        <v>6.4209199999999997</v>
      </c>
      <c r="E38" s="35">
        <v>32</v>
      </c>
      <c r="F38" s="35">
        <f t="shared" si="6"/>
        <v>-0.94330239999999999</v>
      </c>
      <c r="G38" s="37">
        <f t="shared" si="7"/>
        <v>2.0045176000000002</v>
      </c>
      <c r="H38" s="35">
        <v>-0.23499999999999999</v>
      </c>
      <c r="I38" s="35">
        <v>0.34100000000000003</v>
      </c>
      <c r="J38" s="35">
        <f t="shared" si="3"/>
        <v>-0.70747680000000002</v>
      </c>
      <c r="K38" s="35">
        <f t="shared" si="4"/>
        <v>1.70383996</v>
      </c>
      <c r="L38" s="35">
        <f>NSM!D39</f>
        <v>6.6269744098783878</v>
      </c>
    </row>
    <row r="39" spans="1:12" x14ac:dyDescent="0.35">
      <c r="A39" s="35">
        <v>0.4</v>
      </c>
      <c r="B39" s="35">
        <f t="shared" si="5"/>
        <v>28.56</v>
      </c>
      <c r="C39" s="35">
        <v>2.8833099999999998</v>
      </c>
      <c r="D39" s="35">
        <v>6.15573999999999</v>
      </c>
      <c r="E39" s="35">
        <v>32</v>
      </c>
      <c r="F39" s="35">
        <f t="shared" si="6"/>
        <v>-0.9226591999999999</v>
      </c>
      <c r="G39" s="37">
        <f t="shared" si="7"/>
        <v>1.9606507999999998</v>
      </c>
      <c r="H39" s="35">
        <v>-0.23300000000000001</v>
      </c>
      <c r="I39" s="35">
        <v>0.34100000000000003</v>
      </c>
      <c r="J39" s="35">
        <f t="shared" si="3"/>
        <v>-0.6919943999999999</v>
      </c>
      <c r="K39" s="35">
        <f t="shared" si="4"/>
        <v>1.6665531799999997</v>
      </c>
      <c r="L39" s="35">
        <f>NSM!D40</f>
        <v>6.4926364454999996</v>
      </c>
    </row>
    <row r="40" spans="1:12" x14ac:dyDescent="0.35">
      <c r="A40" s="35">
        <v>0.41110999999999776</v>
      </c>
      <c r="B40" s="35">
        <f t="shared" si="5"/>
        <v>29.319923999999844</v>
      </c>
      <c r="C40" s="35">
        <v>2.8193100000000002</v>
      </c>
      <c r="D40" s="35">
        <v>5.9104700000000001</v>
      </c>
      <c r="E40" s="35">
        <v>32</v>
      </c>
      <c r="F40" s="35">
        <f t="shared" si="6"/>
        <v>-0.90217920000000007</v>
      </c>
      <c r="G40" s="37">
        <f t="shared" si="7"/>
        <v>1.9171308000000002</v>
      </c>
      <c r="H40" s="35">
        <v>-0.23200000000000001</v>
      </c>
      <c r="I40" s="35">
        <v>0.34</v>
      </c>
      <c r="J40" s="35">
        <f t="shared" si="3"/>
        <v>-0.67663440000000008</v>
      </c>
      <c r="K40" s="35">
        <f t="shared" si="4"/>
        <v>1.6295611800000003</v>
      </c>
      <c r="L40" s="35">
        <f>NSM!D41</f>
        <v>6.3711621491351282</v>
      </c>
    </row>
    <row r="41" spans="1:12" x14ac:dyDescent="0.35">
      <c r="A41" s="35">
        <v>0.42221999999999998</v>
      </c>
      <c r="B41" s="35">
        <f t="shared" si="5"/>
        <v>30.079847999999995</v>
      </c>
      <c r="C41" s="35">
        <v>2.7559399999999998</v>
      </c>
      <c r="D41" s="35">
        <v>5.6835699999999996</v>
      </c>
      <c r="E41" s="35">
        <v>32</v>
      </c>
      <c r="F41" s="35">
        <f t="shared" si="6"/>
        <v>-0.88190079999999993</v>
      </c>
      <c r="G41" s="37">
        <f t="shared" si="7"/>
        <v>1.8740391999999999</v>
      </c>
      <c r="H41" s="35">
        <v>-0.23</v>
      </c>
      <c r="I41" s="35">
        <v>0.34</v>
      </c>
      <c r="J41" s="35">
        <f t="shared" si="3"/>
        <v>-0.66142559999999995</v>
      </c>
      <c r="K41" s="35">
        <f t="shared" si="4"/>
        <v>1.59293332</v>
      </c>
      <c r="L41" s="35">
        <f>NSM!D42</f>
        <v>6.2501589773574251</v>
      </c>
    </row>
    <row r="42" spans="1:12" x14ac:dyDescent="0.35">
      <c r="A42" s="35">
        <v>0.43332999999999777</v>
      </c>
      <c r="B42" s="35">
        <f t="shared" si="5"/>
        <v>30.839771999999844</v>
      </c>
      <c r="C42" s="35">
        <v>2.6933699999999998</v>
      </c>
      <c r="D42" s="35">
        <v>5.4735399999999998</v>
      </c>
      <c r="E42" s="35">
        <v>32</v>
      </c>
      <c r="F42" s="35">
        <f t="shared" si="6"/>
        <v>-0.86187839999999993</v>
      </c>
      <c r="G42" s="37">
        <f t="shared" si="7"/>
        <v>1.8314915999999999</v>
      </c>
      <c r="H42" s="35">
        <v>-0.22800000000000001</v>
      </c>
      <c r="I42" s="35">
        <v>0.33900000000000002</v>
      </c>
      <c r="J42" s="35">
        <f>F42*0.75</f>
        <v>-0.64640879999999989</v>
      </c>
      <c r="K42" s="35">
        <f t="shared" si="4"/>
        <v>1.5567678599999999</v>
      </c>
      <c r="L42" s="35">
        <f>NSM!D43</f>
        <v>6.1299534748804074</v>
      </c>
    </row>
    <row r="43" spans="1:12" x14ac:dyDescent="0.35">
      <c r="A43" s="35">
        <v>0.44444</v>
      </c>
      <c r="B43" s="35">
        <f t="shared" si="5"/>
        <v>31.599695999999994</v>
      </c>
      <c r="C43" s="35">
        <v>2.6317200000000001</v>
      </c>
      <c r="D43" s="35">
        <v>5.2788500000000003</v>
      </c>
      <c r="E43" s="35">
        <v>32</v>
      </c>
      <c r="F43" s="35">
        <f t="shared" si="6"/>
        <v>-0.84215039999999997</v>
      </c>
      <c r="G43" s="37">
        <f t="shared" si="7"/>
        <v>1.7895696000000001</v>
      </c>
      <c r="H43" s="35">
        <v>-0.22700000000000001</v>
      </c>
      <c r="I43" s="35">
        <v>0.33900000000000002</v>
      </c>
      <c r="J43" s="35">
        <f t="shared" si="3"/>
        <v>-0.63161279999999997</v>
      </c>
      <c r="K43" s="35">
        <f t="shared" si="4"/>
        <v>1.5211341600000001</v>
      </c>
      <c r="L43" s="35">
        <f>NSM!D44</f>
        <v>6.0108761060878395</v>
      </c>
    </row>
    <row r="44" spans="1:12" x14ac:dyDescent="0.35">
      <c r="A44" s="35">
        <v>0.45555999999999996</v>
      </c>
      <c r="B44" s="35">
        <f t="shared" si="5"/>
        <v>32.360303999999992</v>
      </c>
      <c r="C44" s="35">
        <v>2.5711300000000001</v>
      </c>
      <c r="D44" s="35">
        <v>5.0979799999999997</v>
      </c>
      <c r="E44" s="35">
        <v>32</v>
      </c>
      <c r="F44" s="35">
        <f t="shared" si="6"/>
        <v>-0.82276160000000009</v>
      </c>
      <c r="G44" s="37">
        <f t="shared" si="7"/>
        <v>1.7483683999999999</v>
      </c>
      <c r="H44" s="35">
        <v>-0.22500000000000001</v>
      </c>
      <c r="I44" s="35">
        <v>0.33800000000000002</v>
      </c>
      <c r="J44" s="35">
        <f t="shared" si="3"/>
        <v>-0.61707120000000004</v>
      </c>
      <c r="K44" s="35">
        <f t="shared" si="4"/>
        <v>1.4861131399999998</v>
      </c>
      <c r="L44" s="35">
        <f>NSM!D45</f>
        <v>5.8838860511817481</v>
      </c>
    </row>
    <row r="45" spans="1:12" x14ac:dyDescent="0.35">
      <c r="A45" s="35">
        <v>0.46666999999999775</v>
      </c>
      <c r="B45" s="35">
        <f t="shared" si="5"/>
        <v>33.120227999999841</v>
      </c>
      <c r="C45" s="35">
        <v>2.5117500000000001</v>
      </c>
      <c r="D45" s="35">
        <v>4.9294099999999901</v>
      </c>
      <c r="E45" s="35">
        <v>32</v>
      </c>
      <c r="F45" s="35">
        <f t="shared" si="6"/>
        <v>-0.80376000000000003</v>
      </c>
      <c r="G45" s="37">
        <f t="shared" si="7"/>
        <v>1.7079900000000001</v>
      </c>
      <c r="H45" s="35">
        <v>-0.224</v>
      </c>
      <c r="I45" s="35">
        <v>0.33700000000000002</v>
      </c>
      <c r="J45" s="35">
        <f t="shared" si="3"/>
        <v>-0.60282000000000002</v>
      </c>
      <c r="K45" s="35">
        <f t="shared" si="4"/>
        <v>1.4517915000000001</v>
      </c>
      <c r="L45" s="35">
        <f>NSM!D46</f>
        <v>5.7682113155939234</v>
      </c>
    </row>
    <row r="46" spans="1:12" x14ac:dyDescent="0.35">
      <c r="A46" s="35">
        <v>0.47777999999999998</v>
      </c>
      <c r="B46" s="35">
        <f t="shared" si="5"/>
        <v>33.880151999999995</v>
      </c>
      <c r="C46" s="35">
        <v>2.4537200000000001</v>
      </c>
      <c r="D46" s="35">
        <v>4.7716299999999903</v>
      </c>
      <c r="E46" s="35">
        <v>32</v>
      </c>
      <c r="F46" s="35">
        <f t="shared" si="6"/>
        <v>-0.78519040000000007</v>
      </c>
      <c r="G46" s="37">
        <f t="shared" si="7"/>
        <v>1.6685296000000001</v>
      </c>
      <c r="H46" s="35">
        <v>-0.222</v>
      </c>
      <c r="I46" s="35">
        <v>0.33700000000000002</v>
      </c>
      <c r="J46" s="35">
        <f t="shared" si="3"/>
        <v>-0.58889279999999999</v>
      </c>
      <c r="K46" s="35">
        <f t="shared" si="4"/>
        <v>1.4182501599999999</v>
      </c>
      <c r="L46" s="35">
        <f>NSM!D47</f>
        <v>5.6547035235304062</v>
      </c>
    </row>
    <row r="47" spans="1:12" x14ac:dyDescent="0.35">
      <c r="A47" s="35">
        <v>0.48888999999999777</v>
      </c>
      <c r="B47" s="35">
        <f t="shared" si="5"/>
        <v>34.640075999999844</v>
      </c>
      <c r="C47" s="35">
        <v>2.3971800000000001</v>
      </c>
      <c r="D47" s="35">
        <v>4.6231099999999996</v>
      </c>
      <c r="E47" s="35">
        <v>32</v>
      </c>
      <c r="F47" s="35">
        <f t="shared" si="6"/>
        <v>-0.76709760000000005</v>
      </c>
      <c r="G47" s="37">
        <f t="shared" si="7"/>
        <v>1.6300824</v>
      </c>
      <c r="H47" s="35">
        <v>-0.22</v>
      </c>
      <c r="I47" s="35">
        <v>0.33600000000000002</v>
      </c>
      <c r="J47" s="35">
        <f t="shared" si="3"/>
        <v>-0.57532320000000003</v>
      </c>
      <c r="K47" s="35">
        <f t="shared" si="4"/>
        <v>1.3855700399999999</v>
      </c>
      <c r="L47" s="35">
        <f>NSM!D48</f>
        <v>5.5437095939777095</v>
      </c>
    </row>
    <row r="48" spans="1:12" x14ac:dyDescent="0.35">
      <c r="A48" s="35">
        <v>0.5</v>
      </c>
      <c r="B48" s="35">
        <f t="shared" si="5"/>
        <v>35.4</v>
      </c>
      <c r="C48" s="35">
        <v>2.3422700000000001</v>
      </c>
      <c r="D48" s="35">
        <v>4.4823300000000001</v>
      </c>
      <c r="E48" s="35">
        <v>32</v>
      </c>
      <c r="F48" s="35">
        <f t="shared" si="6"/>
        <v>-0.74952640000000004</v>
      </c>
      <c r="G48" s="37">
        <f t="shared" si="7"/>
        <v>1.5927435999999999</v>
      </c>
      <c r="H48" s="35">
        <v>-0.219</v>
      </c>
      <c r="I48" s="35">
        <v>0.33600000000000002</v>
      </c>
      <c r="J48" s="35">
        <f t="shared" si="3"/>
        <v>-0.5621448</v>
      </c>
      <c r="K48" s="35">
        <f>G48*0.85</f>
        <v>1.35383206</v>
      </c>
      <c r="L48" s="35">
        <f>NSM!D49</f>
        <v>5.4355812635249992</v>
      </c>
    </row>
    <row r="49" spans="1:12" x14ac:dyDescent="0.35">
      <c r="A49" s="35">
        <v>0.51110999999999773</v>
      </c>
      <c r="B49" s="35">
        <f t="shared" si="5"/>
        <v>36.15992399999984</v>
      </c>
      <c r="C49" s="35">
        <v>2.2891300000000001</v>
      </c>
      <c r="D49" s="35">
        <v>4.3477699999999997</v>
      </c>
      <c r="E49" s="35">
        <v>32</v>
      </c>
      <c r="F49" s="35">
        <f t="shared" si="6"/>
        <v>-0.73252159999999999</v>
      </c>
      <c r="G49" s="37">
        <f t="shared" si="7"/>
        <v>1.5566084</v>
      </c>
      <c r="H49" s="35">
        <v>-0.217</v>
      </c>
      <c r="I49" s="35">
        <v>0.33500000000000002</v>
      </c>
      <c r="J49" s="35">
        <f t="shared" si="3"/>
        <v>-0.54939119999999997</v>
      </c>
      <c r="K49" s="35">
        <f t="shared" si="4"/>
        <v>1.3231171399999999</v>
      </c>
      <c r="L49" s="35">
        <f>NSM!D50</f>
        <v>5.3307074169304123</v>
      </c>
    </row>
    <row r="50" spans="1:12" x14ac:dyDescent="0.35">
      <c r="A50" s="35">
        <v>0.52222000000000002</v>
      </c>
      <c r="B50" s="35">
        <f t="shared" si="5"/>
        <v>36.919848000000002</v>
      </c>
      <c r="C50" s="35">
        <v>2.2378999999999998</v>
      </c>
      <c r="D50" s="35">
        <v>4.2179200000000003</v>
      </c>
      <c r="E50" s="35">
        <v>32</v>
      </c>
      <c r="F50" s="35">
        <f t="shared" si="6"/>
        <v>-0.71612799999999988</v>
      </c>
      <c r="G50" s="37">
        <f t="shared" si="7"/>
        <v>1.5217719999999999</v>
      </c>
      <c r="H50" s="35">
        <v>-0.215</v>
      </c>
      <c r="I50" s="35">
        <v>0.33500000000000002</v>
      </c>
      <c r="J50" s="35">
        <f t="shared" si="3"/>
        <v>-0.53709599999999991</v>
      </c>
      <c r="K50" s="35">
        <f t="shared" si="4"/>
        <v>1.2935061999999999</v>
      </c>
      <c r="L50" s="35">
        <f>NSM!D51</f>
        <v>5.229420991887161</v>
      </c>
    </row>
    <row r="51" spans="1:12" x14ac:dyDescent="0.35">
      <c r="A51" s="35">
        <v>0.53332999999999775</v>
      </c>
      <c r="B51" s="35">
        <f t="shared" si="5"/>
        <v>37.679771999999844</v>
      </c>
      <c r="C51" s="35">
        <v>2.18872</v>
      </c>
      <c r="D51" s="35">
        <v>4.0912499999999898</v>
      </c>
      <c r="E51" s="35">
        <v>32</v>
      </c>
      <c r="F51" s="35">
        <f t="shared" si="6"/>
        <v>-0.70039039999999997</v>
      </c>
      <c r="G51" s="37">
        <f t="shared" si="7"/>
        <v>1.4883296000000001</v>
      </c>
      <c r="H51" s="35">
        <v>-0.214</v>
      </c>
      <c r="I51" s="35">
        <v>0.33400000000000002</v>
      </c>
      <c r="J51" s="35">
        <f t="shared" si="3"/>
        <v>-0.5252928</v>
      </c>
      <c r="K51" s="35">
        <f t="shared" si="4"/>
        <v>1.2650801600000001</v>
      </c>
      <c r="L51" s="35">
        <f>NSM!D52</f>
        <v>5.1320862598439225</v>
      </c>
    </row>
    <row r="52" spans="1:12" x14ac:dyDescent="0.35">
      <c r="A52" s="35">
        <v>0.54444000000000004</v>
      </c>
      <c r="B52" s="35">
        <f t="shared" si="5"/>
        <v>38.439695999999998</v>
      </c>
      <c r="C52" s="35">
        <v>2.14174</v>
      </c>
      <c r="D52" s="35">
        <v>3.96624</v>
      </c>
      <c r="E52" s="35">
        <v>32</v>
      </c>
      <c r="F52" s="35">
        <f t="shared" si="6"/>
        <v>-0.68535679999999999</v>
      </c>
      <c r="G52" s="37">
        <f t="shared" si="7"/>
        <v>1.4563831999999999</v>
      </c>
      <c r="H52" s="35">
        <v>-0.21199999999999999</v>
      </c>
      <c r="I52" s="35">
        <v>0.33400000000000002</v>
      </c>
      <c r="J52" s="35">
        <f t="shared" si="3"/>
        <v>-0.51401759999999996</v>
      </c>
      <c r="K52" s="35">
        <f t="shared" si="4"/>
        <v>1.2379257199999998</v>
      </c>
      <c r="L52" s="35">
        <f>NSM!D53</f>
        <v>5.0390721263614759</v>
      </c>
    </row>
    <row r="53" spans="1:12" x14ac:dyDescent="0.35">
      <c r="A53" s="35">
        <v>0.55555999999999994</v>
      </c>
      <c r="B53" s="35">
        <f t="shared" si="5"/>
        <v>39.200303999999996</v>
      </c>
      <c r="C53" s="35">
        <v>2.0970900000000001</v>
      </c>
      <c r="D53" s="35">
        <v>3.84138</v>
      </c>
      <c r="E53" s="35">
        <v>32</v>
      </c>
      <c r="F53" s="35">
        <f t="shared" si="6"/>
        <v>-0.67106880000000002</v>
      </c>
      <c r="G53" s="37">
        <f t="shared" si="7"/>
        <v>1.4260212000000001</v>
      </c>
      <c r="H53" s="35">
        <v>-0.21</v>
      </c>
      <c r="I53" s="35">
        <v>0.33300000000000002</v>
      </c>
      <c r="J53" s="35">
        <f t="shared" si="3"/>
        <v>-0.50330160000000002</v>
      </c>
      <c r="K53" s="35">
        <f t="shared" si="4"/>
        <v>1.2121180200000001</v>
      </c>
      <c r="L53" s="35">
        <f>NSM!D54</f>
        <v>4.9438685255716264</v>
      </c>
    </row>
    <row r="54" spans="1:12" x14ac:dyDescent="0.35">
      <c r="A54" s="35">
        <v>0.56667000000000001</v>
      </c>
      <c r="B54" s="35">
        <f t="shared" si="5"/>
        <v>39.960228000000001</v>
      </c>
      <c r="C54" s="35">
        <v>2.0549200000000001</v>
      </c>
      <c r="D54" s="35">
        <v>3.7151399999999901</v>
      </c>
      <c r="E54" s="35">
        <v>32</v>
      </c>
      <c r="F54" s="35">
        <f t="shared" si="6"/>
        <v>-0.6575744</v>
      </c>
      <c r="G54" s="37">
        <f t="shared" si="7"/>
        <v>1.3973456</v>
      </c>
      <c r="H54" s="35">
        <v>-0.20899999999999999</v>
      </c>
      <c r="I54" s="35">
        <v>0.33200000000000002</v>
      </c>
      <c r="J54" s="35">
        <f t="shared" si="3"/>
        <v>-0.49318079999999997</v>
      </c>
      <c r="K54" s="35">
        <f t="shared" si="4"/>
        <v>1.18774376</v>
      </c>
      <c r="L54" s="35">
        <f>NSM!D55</f>
        <v>4.8609957501304057</v>
      </c>
    </row>
    <row r="55" spans="1:12" x14ac:dyDescent="0.35">
      <c r="A55" s="35">
        <v>0.57777999999999996</v>
      </c>
      <c r="B55" s="35">
        <f t="shared" si="5"/>
        <v>40.720151999999992</v>
      </c>
      <c r="C55" s="35">
        <v>2.0153599999999998</v>
      </c>
      <c r="D55" s="35">
        <v>3.5860099999999999</v>
      </c>
      <c r="E55" s="35">
        <v>32</v>
      </c>
      <c r="F55" s="35">
        <f t="shared" si="6"/>
        <v>-0.64491519999999991</v>
      </c>
      <c r="G55" s="37">
        <f t="shared" si="7"/>
        <v>1.3704448</v>
      </c>
      <c r="H55" s="35">
        <v>-0.20699999999999999</v>
      </c>
      <c r="I55" s="35">
        <v>0.33200000000000002</v>
      </c>
      <c r="J55" s="35">
        <f t="shared" si="3"/>
        <v>-0.48368639999999996</v>
      </c>
      <c r="K55" s="35">
        <f t="shared" si="4"/>
        <v>1.16487808</v>
      </c>
      <c r="L55" s="35">
        <f>NSM!D56</f>
        <v>4.7835983270371543</v>
      </c>
    </row>
    <row r="56" spans="1:12" x14ac:dyDescent="0.35">
      <c r="A56" s="35">
        <v>0.58889000000000002</v>
      </c>
      <c r="B56" s="35">
        <f t="shared" si="5"/>
        <v>41.480075999999997</v>
      </c>
      <c r="C56" s="35">
        <v>1.9785600000000001</v>
      </c>
      <c r="D56" s="35">
        <v>3.4524499999999998</v>
      </c>
      <c r="E56" s="35">
        <v>32</v>
      </c>
      <c r="F56" s="35">
        <f t="shared" si="6"/>
        <v>-0.63313920000000001</v>
      </c>
      <c r="G56" s="37">
        <f t="shared" si="7"/>
        <v>1.3454208000000001</v>
      </c>
      <c r="H56" s="35">
        <v>-0.20499999999999999</v>
      </c>
      <c r="I56" s="35">
        <v>0.33100000000000002</v>
      </c>
      <c r="J56" s="35">
        <f t="shared" si="3"/>
        <v>-0.47485440000000001</v>
      </c>
      <c r="K56" s="35">
        <f t="shared" si="4"/>
        <v>1.1436076800000001</v>
      </c>
      <c r="L56" s="35">
        <f>NSM!D57</f>
        <v>4.7120599897601352</v>
      </c>
    </row>
    <row r="57" spans="1:12" x14ac:dyDescent="0.35">
      <c r="A57" s="35">
        <v>0.6</v>
      </c>
      <c r="B57" s="35">
        <f t="shared" si="5"/>
        <v>42.239999999999995</v>
      </c>
      <c r="C57" s="35">
        <v>1.9446600000000001</v>
      </c>
      <c r="D57" s="35">
        <v>3.31297</v>
      </c>
      <c r="E57" s="35">
        <v>32</v>
      </c>
      <c r="F57" s="35">
        <f t="shared" si="6"/>
        <v>-0.62229120000000004</v>
      </c>
      <c r="G57" s="37">
        <f t="shared" si="7"/>
        <v>1.3223688</v>
      </c>
      <c r="H57" s="35">
        <v>-0.20399999999999999</v>
      </c>
      <c r="I57" s="35">
        <v>0.33100000000000002</v>
      </c>
      <c r="J57" s="35">
        <f>F57*0.75</f>
        <v>-0.46671840000000003</v>
      </c>
      <c r="K57" s="35">
        <f t="shared" si="4"/>
        <v>1.1240134799999999</v>
      </c>
      <c r="L57" s="35">
        <f>NSM!D58</f>
        <v>4.646769919875001</v>
      </c>
    </row>
    <row r="58" spans="1:12" x14ac:dyDescent="0.35">
      <c r="A58" s="35">
        <v>0.61110999999999993</v>
      </c>
      <c r="B58" s="35">
        <f t="shared" si="5"/>
        <v>42.999923999999993</v>
      </c>
      <c r="C58" s="35">
        <v>1.9137500000000001</v>
      </c>
      <c r="D58" s="35">
        <v>3.1664099999999999</v>
      </c>
      <c r="E58" s="35">
        <v>32</v>
      </c>
      <c r="F58" s="35">
        <f t="shared" si="6"/>
        <v>-0.61240000000000006</v>
      </c>
      <c r="G58" s="37">
        <f t="shared" si="7"/>
        <v>1.30135</v>
      </c>
      <c r="H58" s="35">
        <v>-0.20200000000000001</v>
      </c>
      <c r="I58" s="35">
        <v>0.33</v>
      </c>
      <c r="J58" s="35">
        <f t="shared" si="3"/>
        <v>-0.45930000000000004</v>
      </c>
      <c r="K58" s="35">
        <f t="shared" si="4"/>
        <v>1.1061475000000001</v>
      </c>
      <c r="L58" s="35">
        <f>NSM!D59</f>
        <v>4.5778361998074386</v>
      </c>
    </row>
    <row r="59" spans="1:12" x14ac:dyDescent="0.35">
      <c r="A59" s="35">
        <v>0.62222</v>
      </c>
      <c r="B59" s="35">
        <f t="shared" si="5"/>
        <v>43.759847999999998</v>
      </c>
      <c r="C59" s="35">
        <v>1.8857200000000001</v>
      </c>
      <c r="D59" s="35">
        <v>3.0131999999999999</v>
      </c>
      <c r="E59" s="35">
        <v>32</v>
      </c>
      <c r="F59" s="35">
        <f t="shared" si="6"/>
        <v>-0.60343040000000003</v>
      </c>
      <c r="G59" s="37">
        <f t="shared" si="7"/>
        <v>1.2822895999999999</v>
      </c>
      <c r="H59" s="35">
        <v>-0.20100000000000001</v>
      </c>
      <c r="I59" s="35">
        <v>0.33</v>
      </c>
      <c r="J59" s="35">
        <f t="shared" si="3"/>
        <v>-0.4525728</v>
      </c>
      <c r="K59" s="35">
        <f t="shared" si="4"/>
        <v>1.08994616</v>
      </c>
      <c r="L59" s="35">
        <f>NSM!D60</f>
        <v>4.5155265065878325</v>
      </c>
    </row>
    <row r="60" spans="1:12" x14ac:dyDescent="0.35">
      <c r="A60" s="35">
        <v>0.63332999999999773</v>
      </c>
      <c r="B60" s="35">
        <f t="shared" si="5"/>
        <v>44.51977199999984</v>
      </c>
      <c r="C60" s="35">
        <v>1.86039</v>
      </c>
      <c r="D60" s="35">
        <v>2.85412</v>
      </c>
      <c r="E60" s="35">
        <v>32</v>
      </c>
      <c r="F60" s="35">
        <f t="shared" si="6"/>
        <v>-0.59532479999999999</v>
      </c>
      <c r="G60" s="37">
        <f t="shared" si="7"/>
        <v>1.2650652</v>
      </c>
      <c r="H60" s="35">
        <v>-0.19900000000000001</v>
      </c>
      <c r="I60" s="35">
        <v>0.32900000000000001</v>
      </c>
      <c r="J60" s="35">
        <f t="shared" si="3"/>
        <v>-0.44649359999999999</v>
      </c>
      <c r="K60" s="35">
        <f t="shared" si="4"/>
        <v>1.0753054200000001</v>
      </c>
      <c r="L60" s="35">
        <f>NSM!D61</f>
        <v>4.4594792857702652</v>
      </c>
    </row>
    <row r="61" spans="1:12" x14ac:dyDescent="0.35">
      <c r="A61" s="35">
        <v>0.64444000000000001</v>
      </c>
      <c r="B61" s="35">
        <f t="shared" si="5"/>
        <v>45.279696000000001</v>
      </c>
      <c r="C61" s="35">
        <v>1.83762</v>
      </c>
      <c r="D61" s="35">
        <v>2.68997999999999</v>
      </c>
      <c r="E61" s="35">
        <v>32</v>
      </c>
      <c r="F61" s="35">
        <f t="shared" si="6"/>
        <v>-0.58803839999999996</v>
      </c>
      <c r="G61" s="37">
        <f t="shared" si="7"/>
        <v>1.2495816</v>
      </c>
      <c r="H61" s="35">
        <v>-0.19700000000000001</v>
      </c>
      <c r="I61" s="35">
        <v>0.32900000000000001</v>
      </c>
      <c r="J61" s="35">
        <f t="shared" si="3"/>
        <v>-0.4410288</v>
      </c>
      <c r="K61" s="35">
        <f>G61*0.85</f>
        <v>1.06214436</v>
      </c>
      <c r="L61" s="35">
        <f>NSM!D62</f>
        <v>4.4093307283175616</v>
      </c>
    </row>
    <row r="62" spans="1:12" x14ac:dyDescent="0.35">
      <c r="A62" s="35">
        <v>0.65556000000000003</v>
      </c>
      <c r="B62" s="35">
        <f t="shared" si="5"/>
        <v>46.040303999999999</v>
      </c>
      <c r="C62" s="35">
        <v>1.8172299999999999</v>
      </c>
      <c r="D62" s="35">
        <v>2.5215700000000001</v>
      </c>
      <c r="E62" s="35">
        <v>32</v>
      </c>
      <c r="F62" s="35">
        <f t="shared" si="6"/>
        <v>-0.58151359999999996</v>
      </c>
      <c r="G62" s="37">
        <f t="shared" si="7"/>
        <v>1.2357163999999998</v>
      </c>
      <c r="H62" s="35">
        <v>-0.19600000000000001</v>
      </c>
      <c r="I62" s="35">
        <v>0.32800000000000001</v>
      </c>
      <c r="J62" s="35">
        <f t="shared" si="3"/>
        <v>-0.43613519999999995</v>
      </c>
      <c r="K62" s="35">
        <f t="shared" si="4"/>
        <v>1.0503589399999997</v>
      </c>
      <c r="L62" s="35">
        <f>NSM!D63</f>
        <v>4.3613076071797225</v>
      </c>
    </row>
    <row r="63" spans="1:12" x14ac:dyDescent="0.35">
      <c r="A63" s="35">
        <v>0.66666999999999776</v>
      </c>
      <c r="B63" s="35">
        <f t="shared" si="5"/>
        <v>46.800227999999841</v>
      </c>
      <c r="C63" s="35">
        <v>1.7990600000000001</v>
      </c>
      <c r="D63" s="35">
        <v>2.3496899999999998</v>
      </c>
      <c r="E63" s="35">
        <v>32</v>
      </c>
      <c r="F63" s="35">
        <f t="shared" si="6"/>
        <v>-0.57569920000000008</v>
      </c>
      <c r="G63" s="37">
        <f t="shared" si="7"/>
        <v>1.2233608</v>
      </c>
      <c r="H63" s="35">
        <v>-0.19400000000000001</v>
      </c>
      <c r="I63" s="35">
        <v>0.32700000000000001</v>
      </c>
      <c r="J63" s="35">
        <f t="shared" si="3"/>
        <v>-0.43177440000000006</v>
      </c>
      <c r="K63" s="35">
        <f t="shared" si="4"/>
        <v>1.03985668</v>
      </c>
      <c r="L63" s="35">
        <f>NSM!D64</f>
        <v>4.3222275134452639</v>
      </c>
    </row>
    <row r="64" spans="1:12" x14ac:dyDescent="0.35">
      <c r="A64" s="35">
        <v>0.67778000000000005</v>
      </c>
      <c r="B64" s="35">
        <f t="shared" si="5"/>
        <v>47.560152000000002</v>
      </c>
      <c r="C64" s="35">
        <v>1.7829600000000001</v>
      </c>
      <c r="D64" s="35">
        <v>2.1751299999999998</v>
      </c>
      <c r="E64" s="35">
        <v>32</v>
      </c>
      <c r="F64" s="35">
        <f t="shared" si="6"/>
        <v>-0.57054720000000003</v>
      </c>
      <c r="G64" s="37">
        <f t="shared" si="7"/>
        <v>1.2124128000000001</v>
      </c>
      <c r="H64" s="35">
        <v>-0.192</v>
      </c>
      <c r="I64" s="35">
        <v>0.32700000000000001</v>
      </c>
      <c r="J64" s="35">
        <f t="shared" si="3"/>
        <v>-0.42791040000000002</v>
      </c>
      <c r="K64" s="35">
        <f t="shared" si="4"/>
        <v>1.0305508800000001</v>
      </c>
      <c r="L64" s="35">
        <f>NSM!D65</f>
        <v>4.2879223545506848</v>
      </c>
    </row>
    <row r="65" spans="1:12" x14ac:dyDescent="0.35">
      <c r="A65" s="35">
        <v>0.68889000000000011</v>
      </c>
      <c r="B65" s="35">
        <f t="shared" si="5"/>
        <v>48.320076000000007</v>
      </c>
      <c r="C65" s="35">
        <v>1.76875</v>
      </c>
      <c r="D65" s="35">
        <v>1.9986999999999999</v>
      </c>
      <c r="E65" s="35">
        <v>32</v>
      </c>
      <c r="F65" s="35">
        <f t="shared" si="6"/>
        <v>-0.56600000000000006</v>
      </c>
      <c r="G65" s="37">
        <f t="shared" si="7"/>
        <v>1.20275</v>
      </c>
      <c r="H65" s="35">
        <v>-0.191</v>
      </c>
      <c r="I65" s="35">
        <v>0.32600000000000001</v>
      </c>
      <c r="J65" s="35">
        <f t="shared" si="3"/>
        <v>-0.42450000000000004</v>
      </c>
      <c r="K65" s="35">
        <f t="shared" si="4"/>
        <v>1.0223374999999999</v>
      </c>
      <c r="L65" s="35">
        <f>NSM!D66</f>
        <v>4.2580233061722907</v>
      </c>
    </row>
    <row r="66" spans="1:12" x14ac:dyDescent="0.35">
      <c r="A66" s="35">
        <v>0.69999999999999785</v>
      </c>
      <c r="B66" s="35">
        <f t="shared" ref="B66:B94" si="8">A66*$O$3+$O$2</f>
        <v>49.079999999999849</v>
      </c>
      <c r="C66" s="35">
        <v>1.7562599999999999</v>
      </c>
      <c r="D66" s="35">
        <v>1.8211900000000001</v>
      </c>
      <c r="E66" s="35">
        <v>32</v>
      </c>
      <c r="F66" s="35">
        <f t="shared" ref="F66:F94" si="9">-C66*E66/100</f>
        <v>-0.56200319999999993</v>
      </c>
      <c r="G66" s="37">
        <f t="shared" ref="G66:G94" si="10">C66-ABS(F66)</f>
        <v>1.1942568</v>
      </c>
      <c r="H66" s="35">
        <v>-0.189</v>
      </c>
      <c r="I66" s="35">
        <v>0.32600000000000001</v>
      </c>
      <c r="J66" s="35">
        <f t="shared" si="3"/>
        <v>-0.42150239999999994</v>
      </c>
      <c r="K66" s="35">
        <f t="shared" si="4"/>
        <v>1.01511828</v>
      </c>
      <c r="L66" s="35">
        <f>NSM!D67</f>
        <v>4.2321592698750008</v>
      </c>
    </row>
    <row r="67" spans="1:12" x14ac:dyDescent="0.35">
      <c r="A67" s="35">
        <v>0.71111000000000002</v>
      </c>
      <c r="B67" s="35">
        <f t="shared" si="8"/>
        <v>49.839923999999996</v>
      </c>
      <c r="C67" s="35">
        <v>1.74535</v>
      </c>
      <c r="D67" s="35">
        <v>1.6434</v>
      </c>
      <c r="E67" s="35">
        <v>32</v>
      </c>
      <c r="F67" s="35">
        <f t="shared" si="9"/>
        <v>-0.55851200000000001</v>
      </c>
      <c r="G67" s="37">
        <f t="shared" si="10"/>
        <v>1.1868379999999998</v>
      </c>
      <c r="H67" s="35">
        <v>-0.187</v>
      </c>
      <c r="I67" s="35">
        <v>0.32500000000000001</v>
      </c>
      <c r="J67" s="35">
        <f t="shared" si="3"/>
        <v>-0.41888400000000003</v>
      </c>
      <c r="K67" s="35">
        <f t="shared" si="4"/>
        <v>1.0088122999999998</v>
      </c>
      <c r="L67" s="35">
        <f>NSM!D68</f>
        <v>4.2099880533141869</v>
      </c>
    </row>
    <row r="68" spans="1:12" x14ac:dyDescent="0.35">
      <c r="A68" s="35">
        <v>0.72221999999999775</v>
      </c>
      <c r="B68" s="35">
        <f t="shared" si="8"/>
        <v>50.599847999999845</v>
      </c>
      <c r="C68" s="35">
        <v>1.7358499999999999</v>
      </c>
      <c r="D68" s="35">
        <v>1.4661200000000001</v>
      </c>
      <c r="E68" s="35">
        <v>32</v>
      </c>
      <c r="F68" s="35">
        <f t="shared" si="9"/>
        <v>-0.55547199999999997</v>
      </c>
      <c r="G68" s="37">
        <f t="shared" si="10"/>
        <v>1.1803779999999999</v>
      </c>
      <c r="H68" s="35">
        <v>-0.186</v>
      </c>
      <c r="I68" s="35">
        <v>0.32500000000000001</v>
      </c>
      <c r="J68" s="35">
        <f t="shared" si="3"/>
        <v>-0.41660399999999997</v>
      </c>
      <c r="K68" s="35">
        <f t="shared" si="4"/>
        <v>1.0033212999999999</v>
      </c>
      <c r="L68" s="35">
        <f>NSM!D69</f>
        <v>4.1910992978837802</v>
      </c>
    </row>
    <row r="69" spans="1:12" x14ac:dyDescent="0.35">
      <c r="A69" s="35">
        <v>0.73333000000000004</v>
      </c>
      <c r="B69" s="35">
        <f t="shared" si="8"/>
        <v>51.359772</v>
      </c>
      <c r="C69" s="35">
        <v>1.7275799999999999</v>
      </c>
      <c r="D69" s="35">
        <v>1.2901499999999999</v>
      </c>
      <c r="E69" s="35">
        <v>32</v>
      </c>
      <c r="F69" s="35">
        <f t="shared" si="9"/>
        <v>-0.55282559999999992</v>
      </c>
      <c r="G69" s="37">
        <f t="shared" si="10"/>
        <v>1.1747543999999999</v>
      </c>
      <c r="H69" s="35">
        <v>-0.184</v>
      </c>
      <c r="I69" s="35">
        <v>0.32400000000000001</v>
      </c>
      <c r="J69" s="35">
        <f t="shared" si="3"/>
        <v>-0.41461919999999997</v>
      </c>
      <c r="K69" s="35">
        <f t="shared" si="4"/>
        <v>0.99854123999999989</v>
      </c>
      <c r="L69" s="35">
        <f>NSM!D70</f>
        <v>4.1751173853486589</v>
      </c>
    </row>
    <row r="70" spans="1:12" x14ac:dyDescent="0.35">
      <c r="A70" s="35">
        <v>0.74443999999999999</v>
      </c>
      <c r="B70" s="35">
        <f t="shared" si="8"/>
        <v>52.119695999999998</v>
      </c>
      <c r="C70" s="35">
        <v>1.7203900000000001</v>
      </c>
      <c r="D70" s="35">
        <v>1.11629</v>
      </c>
      <c r="E70" s="35">
        <v>31.983229999999899</v>
      </c>
      <c r="F70" s="35">
        <f t="shared" si="9"/>
        <v>-0.5502362905969983</v>
      </c>
      <c r="G70" s="37">
        <f t="shared" si="10"/>
        <v>1.1701537094030017</v>
      </c>
      <c r="H70" s="35">
        <v>-0.182</v>
      </c>
      <c r="I70" s="35">
        <v>0.32400000000000001</v>
      </c>
      <c r="J70" s="35">
        <f t="shared" si="3"/>
        <v>-0.4126772179477487</v>
      </c>
      <c r="K70" s="35">
        <f t="shared" si="4"/>
        <v>0.99463065299255138</v>
      </c>
      <c r="L70" s="35">
        <f>NSM!D71</f>
        <v>4.161666225083116</v>
      </c>
    </row>
    <row r="71" spans="1:12" x14ac:dyDescent="0.35">
      <c r="A71" s="35">
        <v>0.75556000000000001</v>
      </c>
      <c r="B71" s="35">
        <f t="shared" si="8"/>
        <v>52.880303999999995</v>
      </c>
      <c r="C71" s="35">
        <v>1.7141200000000001</v>
      </c>
      <c r="D71" s="35">
        <v>0.94533</v>
      </c>
      <c r="E71" s="35">
        <v>31.933920000000001</v>
      </c>
      <c r="F71" s="35">
        <f t="shared" si="9"/>
        <v>-0.54738570950400001</v>
      </c>
      <c r="G71" s="37">
        <f t="shared" si="10"/>
        <v>1.1667342904960001</v>
      </c>
      <c r="H71" s="35">
        <v>-0.18099999999999999</v>
      </c>
      <c r="I71" s="35">
        <v>0.32300000000000001</v>
      </c>
      <c r="J71" s="35">
        <f t="shared" si="3"/>
        <v>-0.410539282128</v>
      </c>
      <c r="K71" s="35">
        <f t="shared" si="4"/>
        <v>0.99172414692160005</v>
      </c>
      <c r="L71" s="35">
        <f>NSM!D72</f>
        <v>4.1495488235331166</v>
      </c>
    </row>
    <row r="72" spans="1:12" x14ac:dyDescent="0.35">
      <c r="A72" s="35">
        <v>0.76666999999999774</v>
      </c>
      <c r="B72" s="35">
        <f t="shared" si="8"/>
        <v>53.640227999999844</v>
      </c>
      <c r="C72" s="35">
        <v>1.7085900000000001</v>
      </c>
      <c r="D72" s="35">
        <v>0.77807999999999999</v>
      </c>
      <c r="E72" s="35">
        <v>31.853539999999899</v>
      </c>
      <c r="F72" s="35">
        <f t="shared" si="9"/>
        <v>-0.54424639908599826</v>
      </c>
      <c r="G72" s="37">
        <f t="shared" si="10"/>
        <v>1.1643436009140018</v>
      </c>
      <c r="H72" s="35">
        <v>-0.17899999999999999</v>
      </c>
      <c r="I72" s="35">
        <v>0.32200000000000001</v>
      </c>
      <c r="J72" s="35">
        <f t="shared" si="3"/>
        <v>-0.40818479931449869</v>
      </c>
      <c r="K72" s="35">
        <f t="shared" si="4"/>
        <v>0.98969206077690153</v>
      </c>
      <c r="L72" s="35">
        <f>NSM!D73</f>
        <v>4.1401418334932529</v>
      </c>
    </row>
    <row r="73" spans="1:12" x14ac:dyDescent="0.35">
      <c r="A73" s="35">
        <v>0.77778000000000003</v>
      </c>
      <c r="B73" s="35">
        <f t="shared" si="8"/>
        <v>54.400151999999999</v>
      </c>
      <c r="C73" s="35">
        <v>1.70366</v>
      </c>
      <c r="D73" s="35">
        <v>0.61533000000000004</v>
      </c>
      <c r="E73" s="35">
        <v>31.743569999999899</v>
      </c>
      <c r="F73" s="35">
        <f t="shared" si="9"/>
        <v>-0.54080250466199831</v>
      </c>
      <c r="G73" s="37">
        <f t="shared" si="10"/>
        <v>1.1628574953380015</v>
      </c>
      <c r="H73" s="35">
        <v>-0.17799999999999999</v>
      </c>
      <c r="I73" s="35">
        <v>0.32200000000000001</v>
      </c>
      <c r="J73" s="35">
        <f t="shared" si="3"/>
        <v>-0.40560187849649876</v>
      </c>
      <c r="K73" s="35">
        <f t="shared" si="4"/>
        <v>0.98842887103730126</v>
      </c>
      <c r="L73" s="35">
        <f>NSM!D74</f>
        <v>4.1321026420540452</v>
      </c>
    </row>
    <row r="74" spans="1:12" x14ac:dyDescent="0.35">
      <c r="A74" s="35">
        <v>0.78889000000000009</v>
      </c>
      <c r="B74" s="35">
        <f t="shared" si="8"/>
        <v>55.160076000000004</v>
      </c>
      <c r="C74" s="35">
        <v>1.6991499999999999</v>
      </c>
      <c r="D74" s="35">
        <v>0.45787</v>
      </c>
      <c r="E74" s="35">
        <v>31.60549</v>
      </c>
      <c r="F74" s="35">
        <f t="shared" si="9"/>
        <v>-0.53702468333499997</v>
      </c>
      <c r="G74" s="37">
        <f t="shared" si="10"/>
        <v>1.1621253166650001</v>
      </c>
      <c r="H74" s="35">
        <v>-0.17599999999999999</v>
      </c>
      <c r="I74" s="35">
        <v>0.32100000000000001</v>
      </c>
      <c r="J74" s="35">
        <f t="shared" si="3"/>
        <v>-0.40276851250125001</v>
      </c>
      <c r="K74" s="35">
        <f t="shared" si="4"/>
        <v>0.98780651916525009</v>
      </c>
      <c r="L74" s="35">
        <f>NSM!D75</f>
        <v>4.1250488367040576</v>
      </c>
    </row>
    <row r="75" spans="1:12" x14ac:dyDescent="0.35">
      <c r="A75" s="35">
        <v>0.8</v>
      </c>
      <c r="B75" s="35">
        <f t="shared" si="8"/>
        <v>55.92</v>
      </c>
      <c r="C75" s="35">
        <v>1.6949000000000001</v>
      </c>
      <c r="D75" s="35">
        <v>0.30649999999999999</v>
      </c>
      <c r="E75" s="35">
        <v>31.44078</v>
      </c>
      <c r="F75" s="35">
        <f t="shared" si="9"/>
        <v>-0.53288978022</v>
      </c>
      <c r="G75" s="37">
        <f t="shared" si="10"/>
        <v>1.16201021978</v>
      </c>
      <c r="H75" s="35">
        <v>-0.17399999999999999</v>
      </c>
      <c r="I75" s="35">
        <v>0.32100000000000001</v>
      </c>
      <c r="J75" s="35">
        <f>F75*0.75</f>
        <v>-0.39966733516499997</v>
      </c>
      <c r="K75" s="35">
        <f t="shared" si="4"/>
        <v>0.98770868681299995</v>
      </c>
      <c r="L75" s="35">
        <f>NSM!D76</f>
        <v>4.1185968669000008</v>
      </c>
    </row>
    <row r="76" spans="1:12" x14ac:dyDescent="0.35">
      <c r="A76" s="35">
        <v>0.81110999999999778</v>
      </c>
      <c r="B76" s="35">
        <f t="shared" si="8"/>
        <v>56.679923999999843</v>
      </c>
      <c r="C76" s="35">
        <v>1.6907399999999999</v>
      </c>
      <c r="D76" s="35">
        <v>0.16203000000000001</v>
      </c>
      <c r="E76" s="35">
        <v>31.250920000000001</v>
      </c>
      <c r="F76" s="35">
        <f t="shared" si="9"/>
        <v>-0.52837180480800006</v>
      </c>
      <c r="G76" s="37">
        <f t="shared" si="10"/>
        <v>1.1623681951919997</v>
      </c>
      <c r="H76" s="35">
        <v>-0.17299999999999999</v>
      </c>
      <c r="I76" s="35">
        <v>0.32</v>
      </c>
      <c r="J76" s="35">
        <v>0</v>
      </c>
      <c r="K76" s="35">
        <v>0</v>
      </c>
      <c r="L76" s="35">
        <f>NSM!D77</f>
        <v>4.1456619390891936</v>
      </c>
    </row>
    <row r="77" spans="1:12" x14ac:dyDescent="0.35">
      <c r="A77" s="35">
        <v>0.82221999999999773</v>
      </c>
      <c r="B77" s="35">
        <f t="shared" si="8"/>
        <v>57.439847999999841</v>
      </c>
      <c r="C77" s="35">
        <v>1.68652</v>
      </c>
      <c r="D77" s="35">
        <v>2.5239999999999999E-2</v>
      </c>
      <c r="E77" s="35">
        <v>31.037389999999899</v>
      </c>
      <c r="F77" s="35">
        <f t="shared" si="9"/>
        <v>-0.52345178982799834</v>
      </c>
      <c r="G77" s="37">
        <f t="shared" si="10"/>
        <v>1.1630682101720016</v>
      </c>
      <c r="H77" s="35">
        <v>-0.17100000000000001</v>
      </c>
      <c r="I77" s="35">
        <v>0.32</v>
      </c>
      <c r="J77" s="35">
        <v>0</v>
      </c>
      <c r="K77" s="35">
        <v>0</v>
      </c>
      <c r="L77" s="35">
        <f>NSM!D78</f>
        <v>4.1723851698973036</v>
      </c>
    </row>
    <row r="78" spans="1:12" x14ac:dyDescent="0.35">
      <c r="A78" s="35">
        <v>0.83333000000000002</v>
      </c>
      <c r="B78" s="35">
        <f t="shared" si="8"/>
        <v>58.199771999999996</v>
      </c>
      <c r="C78" s="35">
        <v>1.68207</v>
      </c>
      <c r="D78" s="35">
        <v>-0.10306999999999999</v>
      </c>
      <c r="E78" s="35">
        <v>30.801680000000001</v>
      </c>
      <c r="F78" s="35">
        <f t="shared" si="9"/>
        <v>-0.51810581877600004</v>
      </c>
      <c r="G78" s="37">
        <f t="shared" si="10"/>
        <v>1.1639641812239998</v>
      </c>
      <c r="H78" s="35">
        <v>-0.16900000000000001</v>
      </c>
      <c r="I78" s="35">
        <v>0.31900000000000001</v>
      </c>
      <c r="J78" s="35">
        <v>0</v>
      </c>
      <c r="K78" s="35">
        <v>0</v>
      </c>
      <c r="L78" s="35">
        <f>NSM!D79</f>
        <v>4.1983652428540443</v>
      </c>
    </row>
    <row r="79" spans="1:12" x14ac:dyDescent="0.35">
      <c r="A79" s="35">
        <v>0.84443999999999997</v>
      </c>
      <c r="B79" s="35">
        <f t="shared" si="8"/>
        <v>58.959695999999994</v>
      </c>
      <c r="C79" s="35">
        <v>1.67723</v>
      </c>
      <c r="D79" s="35">
        <v>-0.22209000000000001</v>
      </c>
      <c r="E79" s="35">
        <v>30.54524</v>
      </c>
      <c r="F79" s="35">
        <f t="shared" si="9"/>
        <v>-0.512313928852</v>
      </c>
      <c r="G79" s="37">
        <f t="shared" si="10"/>
        <v>1.164916071148</v>
      </c>
      <c r="H79" s="35">
        <v>-0.16800000000000001</v>
      </c>
      <c r="I79" s="35">
        <v>0.31900000000000001</v>
      </c>
      <c r="J79" s="35">
        <v>0</v>
      </c>
      <c r="K79" s="35">
        <v>0</v>
      </c>
      <c r="L79" s="35">
        <f>NSM!D80</f>
        <v>4.2231869938094651</v>
      </c>
    </row>
    <row r="80" spans="1:12" x14ac:dyDescent="0.35">
      <c r="A80" s="35">
        <v>0.85555999999999999</v>
      </c>
      <c r="B80" s="35">
        <f t="shared" si="8"/>
        <v>59.720303999999992</v>
      </c>
      <c r="C80" s="35">
        <v>1.6712899999999999</v>
      </c>
      <c r="D80" s="35">
        <v>-0.33072000000000001</v>
      </c>
      <c r="E80" s="35">
        <v>30.269580000000001</v>
      </c>
      <c r="F80" s="35">
        <f t="shared" si="9"/>
        <v>-0.50589246358200002</v>
      </c>
      <c r="G80" s="37">
        <f t="shared" si="10"/>
        <v>1.1653975364179998</v>
      </c>
      <c r="H80" s="35">
        <v>-0.16600000000000001</v>
      </c>
      <c r="I80" s="35">
        <v>0.318</v>
      </c>
      <c r="J80" s="35">
        <v>0</v>
      </c>
      <c r="K80" s="35">
        <v>0</v>
      </c>
      <c r="L80" s="35">
        <f>NSM!D81</f>
        <v>4.2468710712141871</v>
      </c>
    </row>
    <row r="81" spans="1:12" x14ac:dyDescent="0.35">
      <c r="A81" s="35">
        <v>0.86666999999999994</v>
      </c>
      <c r="B81" s="35">
        <f t="shared" si="8"/>
        <v>60.48022799999999</v>
      </c>
      <c r="C81" s="35">
        <v>1.66143</v>
      </c>
      <c r="D81" s="35">
        <v>-0.42658000000000001</v>
      </c>
      <c r="E81" s="35">
        <v>29.97616</v>
      </c>
      <c r="F81" s="35">
        <f t="shared" si="9"/>
        <v>-0.49803291508800002</v>
      </c>
      <c r="G81" s="37">
        <f t="shared" si="10"/>
        <v>1.1633970849119999</v>
      </c>
      <c r="H81" s="35">
        <v>-0.16400000000000001</v>
      </c>
      <c r="I81" s="35">
        <v>0.317</v>
      </c>
      <c r="J81" s="35">
        <v>0</v>
      </c>
      <c r="K81" s="35">
        <v>0</v>
      </c>
      <c r="L81" s="35">
        <f>NSM!D82</f>
        <v>4.2579434221479673</v>
      </c>
    </row>
    <row r="82" spans="1:12" x14ac:dyDescent="0.35">
      <c r="A82" s="35">
        <v>0.87778000000000012</v>
      </c>
      <c r="B82" s="35">
        <f t="shared" si="8"/>
        <v>61.240152000000002</v>
      </c>
      <c r="C82" s="35">
        <v>1.6442699999999999</v>
      </c>
      <c r="D82" s="35">
        <v>-0.50695999999999997</v>
      </c>
      <c r="E82" s="35">
        <v>29.66647</v>
      </c>
      <c r="F82" s="35">
        <f t="shared" si="9"/>
        <v>-0.48779686626899993</v>
      </c>
      <c r="G82" s="37">
        <f t="shared" si="10"/>
        <v>1.1564731337309999</v>
      </c>
      <c r="H82" s="35">
        <v>-0.16300000000000001</v>
      </c>
      <c r="I82" s="35">
        <v>0.317</v>
      </c>
      <c r="J82" s="35">
        <v>0</v>
      </c>
      <c r="K82" s="35">
        <v>0</v>
      </c>
      <c r="L82" s="35">
        <f>NSM!D83</f>
        <v>4.2498963617047218</v>
      </c>
    </row>
    <row r="83" spans="1:12" x14ac:dyDescent="0.35">
      <c r="A83" s="35">
        <v>0.88889000000000007</v>
      </c>
      <c r="B83" s="35">
        <f t="shared" si="8"/>
        <v>62.000076</v>
      </c>
      <c r="C83" s="35">
        <v>1.6164400000000001</v>
      </c>
      <c r="D83" s="35">
        <v>-0.56916999999999995</v>
      </c>
      <c r="E83" s="35">
        <v>29.3419899999999</v>
      </c>
      <c r="F83" s="35">
        <f t="shared" si="9"/>
        <v>-0.47429566315599841</v>
      </c>
      <c r="G83" s="37">
        <f t="shared" si="10"/>
        <v>1.1421443368440016</v>
      </c>
      <c r="H83" s="35">
        <v>-0.161</v>
      </c>
      <c r="I83" s="35">
        <v>0.316</v>
      </c>
      <c r="J83" s="35">
        <v>0</v>
      </c>
      <c r="K83" s="35">
        <v>0</v>
      </c>
      <c r="L83" s="35">
        <f>NSM!D84</f>
        <v>4.2137053405783877</v>
      </c>
    </row>
    <row r="84" spans="1:12" x14ac:dyDescent="0.35">
      <c r="A84" s="35">
        <v>0.9</v>
      </c>
      <c r="B84" s="35">
        <f t="shared" si="8"/>
        <v>62.76</v>
      </c>
      <c r="C84" s="35">
        <v>1.5745800000000001</v>
      </c>
      <c r="D84" s="35">
        <v>-0.61051999999999995</v>
      </c>
      <c r="E84" s="35">
        <v>29.004190000000001</v>
      </c>
      <c r="F84" s="35">
        <f t="shared" si="9"/>
        <v>-0.45669417490200004</v>
      </c>
      <c r="G84" s="37">
        <f t="shared" si="10"/>
        <v>1.1178858250979999</v>
      </c>
      <c r="H84" s="35">
        <v>-0.16</v>
      </c>
      <c r="I84" s="35">
        <v>0.316</v>
      </c>
      <c r="J84" s="35">
        <v>0</v>
      </c>
      <c r="K84" s="35">
        <v>0</v>
      </c>
      <c r="L84" s="35">
        <f>NSM!D85</f>
        <v>4.1400611824500011</v>
      </c>
    </row>
    <row r="85" spans="1:12" x14ac:dyDescent="0.35">
      <c r="A85" s="35">
        <v>0.91110999999999776</v>
      </c>
      <c r="B85" s="35">
        <f t="shared" si="8"/>
        <v>63.51992399999984</v>
      </c>
      <c r="C85" s="35">
        <v>1.5153099999999999</v>
      </c>
      <c r="D85" s="35">
        <v>-0.62831000000000004</v>
      </c>
      <c r="E85" s="35">
        <v>28.65456</v>
      </c>
      <c r="F85" s="35">
        <f t="shared" si="9"/>
        <v>-0.43420541313599997</v>
      </c>
      <c r="G85" s="37">
        <f t="shared" si="10"/>
        <v>1.0811045868639999</v>
      </c>
      <c r="H85" s="35">
        <v>-0.158</v>
      </c>
      <c r="I85" s="35">
        <v>0.315</v>
      </c>
      <c r="J85" s="35">
        <v>0</v>
      </c>
      <c r="K85" s="35">
        <v>0</v>
      </c>
      <c r="L85" s="35">
        <f>NSM!D86</f>
        <v>4.0188405802743157</v>
      </c>
    </row>
    <row r="86" spans="1:12" x14ac:dyDescent="0.35">
      <c r="A86" s="35">
        <v>0.92221999999999993</v>
      </c>
      <c r="B86" s="35">
        <f t="shared" si="8"/>
        <v>64.279847999999987</v>
      </c>
      <c r="C86" s="35">
        <v>1.43526</v>
      </c>
      <c r="D86" s="35">
        <v>-0.61982999999999999</v>
      </c>
      <c r="E86" s="35">
        <v>28.29457</v>
      </c>
      <c r="F86" s="35">
        <f t="shared" si="9"/>
        <v>-0.40610064538199997</v>
      </c>
      <c r="G86" s="37">
        <f t="shared" si="10"/>
        <v>1.029159354618</v>
      </c>
      <c r="H86" s="35">
        <v>-0.156</v>
      </c>
      <c r="I86" s="35">
        <v>0.315</v>
      </c>
      <c r="J86" s="35">
        <v>0</v>
      </c>
      <c r="K86" s="35">
        <v>0</v>
      </c>
      <c r="L86" s="35">
        <f>NSM!D87</f>
        <v>3.8404922477837804</v>
      </c>
    </row>
    <row r="87" spans="1:12" x14ac:dyDescent="0.35">
      <c r="A87" s="35">
        <v>0.93332999999999999</v>
      </c>
      <c r="B87" s="35">
        <f t="shared" si="8"/>
        <v>65.039771999999985</v>
      </c>
      <c r="C87" s="35">
        <v>1.3310599999999999</v>
      </c>
      <c r="D87" s="35">
        <v>-0.58240000000000003</v>
      </c>
      <c r="E87" s="35">
        <v>27.9256999999999</v>
      </c>
      <c r="F87" s="35">
        <f t="shared" si="9"/>
        <v>-0.37170782241999867</v>
      </c>
      <c r="G87" s="37">
        <f t="shared" si="10"/>
        <v>0.95935217758000124</v>
      </c>
      <c r="H87" s="35">
        <v>-0.155</v>
      </c>
      <c r="I87" s="35">
        <v>0.314</v>
      </c>
      <c r="J87" s="35">
        <v>0</v>
      </c>
      <c r="K87" s="35">
        <v>0</v>
      </c>
      <c r="L87" s="35">
        <f>NSM!D88</f>
        <v>3.5948372978675605</v>
      </c>
    </row>
    <row r="88" spans="1:12" x14ac:dyDescent="0.35">
      <c r="A88" s="35">
        <v>0.94444000000000006</v>
      </c>
      <c r="B88" s="35">
        <f t="shared" si="8"/>
        <v>65.799695999999997</v>
      </c>
      <c r="C88" s="35">
        <v>1.1993400000000001</v>
      </c>
      <c r="D88" s="35">
        <v>-0.51332</v>
      </c>
      <c r="E88" s="35">
        <v>27.549440000000001</v>
      </c>
      <c r="F88" s="35">
        <f t="shared" si="9"/>
        <v>-0.330411453696</v>
      </c>
      <c r="G88" s="37">
        <f t="shared" si="10"/>
        <v>0.86892854630400007</v>
      </c>
      <c r="H88" s="35">
        <v>-0.153</v>
      </c>
      <c r="I88" s="35">
        <v>0.314</v>
      </c>
      <c r="J88" s="35">
        <v>0</v>
      </c>
      <c r="K88" s="35">
        <v>0</v>
      </c>
      <c r="L88" s="35">
        <f>NSM!D89</f>
        <v>3.2714041584344646</v>
      </c>
    </row>
    <row r="89" spans="1:12" x14ac:dyDescent="0.35">
      <c r="A89" s="35">
        <v>0.95555999999999996</v>
      </c>
      <c r="B89" s="35">
        <f t="shared" si="8"/>
        <v>66.560303999999988</v>
      </c>
      <c r="C89" s="35">
        <v>1.0367299999999999</v>
      </c>
      <c r="D89" s="35">
        <v>-0.40988000000000002</v>
      </c>
      <c r="E89" s="35">
        <v>27.167259999999899</v>
      </c>
      <c r="F89" s="35">
        <f t="shared" si="9"/>
        <v>-0.28165113459799895</v>
      </c>
      <c r="G89" s="37">
        <f t="shared" si="10"/>
        <v>0.75507886540200098</v>
      </c>
      <c r="H89" s="35">
        <v>-0.151</v>
      </c>
      <c r="I89" s="35">
        <v>0.313</v>
      </c>
      <c r="J89" s="35">
        <v>0</v>
      </c>
      <c r="K89" s="35">
        <v>0</v>
      </c>
      <c r="L89" s="35">
        <f>NSM!D90</f>
        <v>2.8220000822331026</v>
      </c>
    </row>
    <row r="90" spans="1:12" x14ac:dyDescent="0.35">
      <c r="A90" s="35">
        <v>0.9666699999999977</v>
      </c>
      <c r="B90" s="35">
        <f t="shared" si="8"/>
        <v>67.320227999999844</v>
      </c>
      <c r="C90" s="35">
        <v>0.83986000000000005</v>
      </c>
      <c r="D90" s="35">
        <v>-0.26939999999999997</v>
      </c>
      <c r="E90" s="35">
        <v>26.780639999999899</v>
      </c>
      <c r="F90" s="35">
        <f t="shared" si="9"/>
        <v>-0.22491988310399916</v>
      </c>
      <c r="G90" s="37">
        <f t="shared" si="10"/>
        <v>0.61494011689600092</v>
      </c>
      <c r="H90" s="35">
        <v>-0.15</v>
      </c>
      <c r="I90" s="35">
        <v>0.312</v>
      </c>
      <c r="J90" s="35">
        <v>0</v>
      </c>
      <c r="K90" s="35">
        <v>0</v>
      </c>
      <c r="L90" s="35">
        <f>NSM!D91</f>
        <v>2.3027652834245322</v>
      </c>
    </row>
    <row r="91" spans="1:12" x14ac:dyDescent="0.35">
      <c r="A91" s="35">
        <v>0.96999999999999775</v>
      </c>
      <c r="B91" s="35">
        <f t="shared" si="8"/>
        <v>67.547999999999845</v>
      </c>
      <c r="C91" s="35">
        <v>0.77376573719670505</v>
      </c>
      <c r="D91" s="35">
        <v>-0.21985708183752101</v>
      </c>
      <c r="E91" s="35">
        <v>26.6638711971197</v>
      </c>
      <c r="F91" s="35">
        <f t="shared" si="9"/>
        <v>-0.20631589953357315</v>
      </c>
      <c r="G91" s="37">
        <f t="shared" si="10"/>
        <v>0.56744983766313184</v>
      </c>
      <c r="H91" s="35">
        <v>-0.14899999999999999</v>
      </c>
      <c r="I91" s="35">
        <v>0.312</v>
      </c>
      <c r="J91" s="35">
        <v>0</v>
      </c>
      <c r="K91" s="35">
        <v>0</v>
      </c>
      <c r="L91" s="35">
        <f>NSM!D92</f>
        <v>2.1313195331697967</v>
      </c>
    </row>
    <row r="92" spans="1:12" x14ac:dyDescent="0.35">
      <c r="A92" s="35">
        <v>0.97777999999999765</v>
      </c>
      <c r="B92" s="35">
        <f t="shared" si="8"/>
        <v>68.080151999999828</v>
      </c>
      <c r="C92" s="35">
        <v>0.60536000000000001</v>
      </c>
      <c r="D92" s="35">
        <v>-8.9169999999999999E-2</v>
      </c>
      <c r="E92" s="35">
        <v>26.39106</v>
      </c>
      <c r="F92" s="35">
        <f t="shared" si="9"/>
        <v>-0.15976092081599999</v>
      </c>
      <c r="G92" s="37">
        <f t="shared" si="10"/>
        <v>0.44559907918399999</v>
      </c>
      <c r="H92" s="35">
        <v>-0.14799999999999999</v>
      </c>
      <c r="I92" s="35">
        <v>0.312</v>
      </c>
      <c r="J92" s="35">
        <v>0</v>
      </c>
      <c r="K92" s="35">
        <v>0</v>
      </c>
      <c r="L92" s="35">
        <f>NSM!D93</f>
        <v>1.6717391717199348</v>
      </c>
    </row>
    <row r="93" spans="1:12" x14ac:dyDescent="0.35">
      <c r="A93" s="35">
        <v>0.98889000000000005</v>
      </c>
      <c r="B93" s="35">
        <f t="shared" si="8"/>
        <v>68.840075999999996</v>
      </c>
      <c r="C93" s="35">
        <v>0.32987</v>
      </c>
      <c r="D93" s="35">
        <v>0.13349</v>
      </c>
      <c r="E93" s="35">
        <v>26</v>
      </c>
      <c r="F93" s="35">
        <f t="shared" si="9"/>
        <v>-8.5766200000000001E-2</v>
      </c>
      <c r="G93" s="37">
        <f t="shared" si="10"/>
        <v>0.24410379999999998</v>
      </c>
      <c r="H93" s="35">
        <v>0</v>
      </c>
      <c r="I93" s="35">
        <v>0</v>
      </c>
      <c r="J93" s="35">
        <v>0</v>
      </c>
      <c r="K93" s="35">
        <v>0</v>
      </c>
      <c r="L93" s="35">
        <f>NSM!D94</f>
        <v>0.91044860331283861</v>
      </c>
    </row>
    <row r="94" spans="1:12" x14ac:dyDescent="0.35">
      <c r="A94" s="35">
        <v>1</v>
      </c>
      <c r="B94" s="35">
        <f t="shared" si="8"/>
        <v>69.599999999999994</v>
      </c>
      <c r="C94" s="35">
        <v>0.1</v>
      </c>
      <c r="D94" s="35">
        <v>0.40129999999999999</v>
      </c>
      <c r="E94" s="35">
        <v>50</v>
      </c>
      <c r="F94" s="35">
        <f t="shared" si="9"/>
        <v>-0.05</v>
      </c>
      <c r="G94" s="37">
        <f t="shared" si="10"/>
        <v>0.05</v>
      </c>
      <c r="H94" s="35">
        <v>0</v>
      </c>
      <c r="I94" s="35">
        <v>0</v>
      </c>
      <c r="J94" s="35">
        <v>0</v>
      </c>
      <c r="K94" s="35">
        <v>0</v>
      </c>
      <c r="L94" s="35">
        <f>NSM!D95</f>
        <v>2.7843749999999997E-2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"/>
  <sheetViews>
    <sheetView workbookViewId="0">
      <selection activeCell="E3" sqref="E3:E13"/>
    </sheetView>
  </sheetViews>
  <sheetFormatPr defaultColWidth="15" defaultRowHeight="14.5" x14ac:dyDescent="0.35"/>
  <cols>
    <col min="1" max="6" width="24.453125" style="2" customWidth="1"/>
    <col min="7" max="7" width="29" style="2" customWidth="1"/>
    <col min="8" max="16384" width="15" style="2"/>
  </cols>
  <sheetData>
    <row r="1" spans="1:8" x14ac:dyDescent="0.35">
      <c r="A1" s="38" t="s">
        <v>109</v>
      </c>
      <c r="B1" s="30" t="s">
        <v>110</v>
      </c>
      <c r="C1" s="30" t="s">
        <v>111</v>
      </c>
      <c r="D1" s="30" t="s">
        <v>113</v>
      </c>
      <c r="E1" s="30" t="s">
        <v>114</v>
      </c>
      <c r="F1" s="30" t="s">
        <v>115</v>
      </c>
      <c r="G1" s="30" t="s">
        <v>116</v>
      </c>
    </row>
    <row r="2" spans="1:8" x14ac:dyDescent="0.35">
      <c r="A2" s="6" t="s">
        <v>2</v>
      </c>
      <c r="B2" s="7" t="s">
        <v>112</v>
      </c>
      <c r="C2" s="7" t="s">
        <v>112</v>
      </c>
      <c r="D2" s="7" t="s">
        <v>112</v>
      </c>
      <c r="E2" s="7" t="s">
        <v>119</v>
      </c>
      <c r="F2" s="7" t="s">
        <v>119</v>
      </c>
      <c r="G2" s="7" t="s">
        <v>119</v>
      </c>
    </row>
    <row r="3" spans="1:8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8" x14ac:dyDescent="0.35">
      <c r="A4">
        <v>0.1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8" x14ac:dyDescent="0.35">
      <c r="A5">
        <v>0.2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8" x14ac:dyDescent="0.35">
      <c r="A6">
        <v>0.3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8" x14ac:dyDescent="0.35">
      <c r="A7">
        <v>0.4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8" x14ac:dyDescent="0.35">
      <c r="A8">
        <v>0.5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8" x14ac:dyDescent="0.35">
      <c r="A9">
        <v>0.6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8" x14ac:dyDescent="0.35">
      <c r="A10">
        <v>0.7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s="85"/>
    </row>
    <row r="11" spans="1:8" x14ac:dyDescent="0.35">
      <c r="A11">
        <v>0.8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s="85"/>
    </row>
    <row r="12" spans="1:8" x14ac:dyDescent="0.35">
      <c r="A12">
        <v>0.9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s="85"/>
    </row>
    <row r="13" spans="1:8" x14ac:dyDescent="0.35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s="85"/>
    </row>
    <row r="22" spans="5:9" x14ac:dyDescent="0.35">
      <c r="E22" s="85"/>
      <c r="F22" s="85"/>
      <c r="G22" s="85"/>
      <c r="H22" s="85"/>
      <c r="I22" s="85"/>
    </row>
    <row r="23" spans="5:9" x14ac:dyDescent="0.35">
      <c r="E23" s="85"/>
      <c r="F23" s="85"/>
      <c r="G23" s="85"/>
      <c r="H23" s="85"/>
      <c r="I23" s="85"/>
    </row>
    <row r="24" spans="5:9" x14ac:dyDescent="0.35">
      <c r="E24" s="85"/>
      <c r="F24" s="85"/>
      <c r="G24" s="85"/>
      <c r="H24" s="85"/>
      <c r="I24" s="85"/>
    </row>
    <row r="25" spans="5:9" x14ac:dyDescent="0.35">
      <c r="E25" s="85"/>
      <c r="F25" s="85"/>
      <c r="H25" s="85"/>
      <c r="I25" s="8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05"/>
  <sheetViews>
    <sheetView workbookViewId="0">
      <selection activeCell="F7" sqref="F7"/>
    </sheetView>
  </sheetViews>
  <sheetFormatPr defaultColWidth="9.08984375" defaultRowHeight="14.5" x14ac:dyDescent="0.35"/>
  <cols>
    <col min="1" max="1" width="9.08984375" style="2"/>
    <col min="2" max="2" width="19.6328125" style="2" customWidth="1"/>
    <col min="3" max="3" width="11.36328125" style="2" customWidth="1"/>
    <col min="4" max="4" width="9.08984375" style="2"/>
    <col min="5" max="6" width="12.36328125" customWidth="1"/>
    <col min="7" max="7" width="9.08984375" style="2"/>
    <col min="8" max="9" width="12.54296875" style="2" customWidth="1"/>
    <col min="10" max="10" width="9.08984375" style="2"/>
    <col min="11" max="12" width="11.453125" style="2" customWidth="1"/>
    <col min="13" max="13" width="9.08984375" style="2"/>
    <col min="14" max="15" width="10" style="2" customWidth="1"/>
    <col min="16" max="16" width="9.08984375" style="2"/>
    <col min="17" max="18" width="10.08984375" style="2" customWidth="1"/>
    <col min="19" max="19" width="9.08984375" style="2"/>
    <col min="20" max="21" width="11" style="2" customWidth="1"/>
    <col min="22" max="22" width="9.08984375" style="2"/>
    <col min="23" max="23" width="12" customWidth="1"/>
    <col min="24" max="24" width="12.6328125" customWidth="1"/>
    <col min="25" max="16384" width="9.08984375" style="2"/>
  </cols>
  <sheetData>
    <row r="1" spans="1:24" x14ac:dyDescent="0.35">
      <c r="A1" s="80" t="s">
        <v>117</v>
      </c>
      <c r="B1" s="82" t="s">
        <v>40</v>
      </c>
      <c r="C1" s="81" t="s">
        <v>118</v>
      </c>
      <c r="E1" s="92" t="s">
        <v>104</v>
      </c>
      <c r="F1" s="93"/>
      <c r="H1" s="92" t="s">
        <v>41</v>
      </c>
      <c r="I1" s="93"/>
      <c r="K1" s="92" t="s">
        <v>42</v>
      </c>
      <c r="L1" s="93"/>
      <c r="N1" s="92" t="s">
        <v>106</v>
      </c>
      <c r="O1" s="93"/>
      <c r="Q1" s="92" t="s">
        <v>44</v>
      </c>
      <c r="R1" s="93"/>
      <c r="T1" s="92" t="s">
        <v>107</v>
      </c>
      <c r="U1" s="93"/>
      <c r="W1" s="92" t="s">
        <v>108</v>
      </c>
      <c r="X1" s="93"/>
    </row>
    <row r="2" spans="1:24" s="1" customFormat="1" x14ac:dyDescent="0.35">
      <c r="A2" s="11">
        <v>0</v>
      </c>
      <c r="B2" s="12" t="s">
        <v>105</v>
      </c>
      <c r="C2" s="13">
        <v>100</v>
      </c>
      <c r="E2" s="11">
        <v>1</v>
      </c>
      <c r="F2" s="13">
        <v>0</v>
      </c>
      <c r="H2" s="11">
        <v>1</v>
      </c>
      <c r="I2" s="13">
        <v>5.0000000000000001E-3</v>
      </c>
      <c r="K2" s="11">
        <v>1</v>
      </c>
      <c r="L2" s="13">
        <v>5.0000000000000001E-3</v>
      </c>
      <c r="N2" s="11">
        <v>1</v>
      </c>
      <c r="O2" s="13">
        <v>8.6999999999999994E-3</v>
      </c>
      <c r="Q2" s="11">
        <v>1</v>
      </c>
      <c r="R2" s="13">
        <v>3.3E-3</v>
      </c>
      <c r="T2" s="11">
        <v>1</v>
      </c>
      <c r="U2" s="13">
        <v>2.5000000000000001E-3</v>
      </c>
      <c r="W2" s="11">
        <v>1</v>
      </c>
      <c r="X2" s="13">
        <v>1.003833E-3</v>
      </c>
    </row>
    <row r="3" spans="1:24" x14ac:dyDescent="0.35">
      <c r="A3" s="11">
        <v>0.19428617863509301</v>
      </c>
      <c r="B3" s="12" t="s">
        <v>41</v>
      </c>
      <c r="C3" s="13">
        <v>40</v>
      </c>
      <c r="E3" s="11">
        <v>0.99974799999999997</v>
      </c>
      <c r="F3" s="13">
        <v>1.5864E-2</v>
      </c>
      <c r="H3" s="11">
        <v>0.98670000000000002</v>
      </c>
      <c r="I3" s="13">
        <v>9.1000000000000004E-3</v>
      </c>
      <c r="K3" s="11">
        <v>0.98929999999999996</v>
      </c>
      <c r="L3" s="13">
        <v>8.2000000000000007E-3</v>
      </c>
      <c r="N3" s="11">
        <v>0.99350000000000005</v>
      </c>
      <c r="O3" s="13">
        <v>1.0500000000000001E-2</v>
      </c>
      <c r="Q3" s="11">
        <v>0.99</v>
      </c>
      <c r="R3" s="13">
        <v>6.1000000000000004E-3</v>
      </c>
      <c r="T3" s="11">
        <v>0.99450000000000005</v>
      </c>
      <c r="U3" s="13">
        <v>4.1999999999999997E-3</v>
      </c>
      <c r="W3" s="11">
        <v>0.99974827119999998</v>
      </c>
      <c r="X3" s="13">
        <v>1.0473701E-3</v>
      </c>
    </row>
    <row r="4" spans="1:24" x14ac:dyDescent="0.35">
      <c r="A4" s="11">
        <v>0.25534727196833801</v>
      </c>
      <c r="B4" s="12" t="s">
        <v>42</v>
      </c>
      <c r="C4" s="13">
        <v>35</v>
      </c>
      <c r="E4" s="11">
        <v>0.99899300000000002</v>
      </c>
      <c r="F4" s="13">
        <v>3.1711999999999997E-2</v>
      </c>
      <c r="H4" s="11">
        <v>0.96599999999999997</v>
      </c>
      <c r="I4" s="13">
        <v>1.5599999999999999E-2</v>
      </c>
      <c r="K4" s="11">
        <v>0.97309999999999997</v>
      </c>
      <c r="L4" s="13">
        <v>1.2999999999999999E-2</v>
      </c>
      <c r="N4" s="11">
        <v>0.98480000000000001</v>
      </c>
      <c r="O4" s="13">
        <v>1.29E-2</v>
      </c>
      <c r="Q4" s="11">
        <v>0.98</v>
      </c>
      <c r="R4" s="13">
        <v>8.8999999999999999E-3</v>
      </c>
      <c r="T4" s="11">
        <v>0.98770000000000002</v>
      </c>
      <c r="U4" s="13">
        <v>6.3E-3</v>
      </c>
      <c r="W4" s="11">
        <v>0.99899333820000003</v>
      </c>
      <c r="X4" s="13">
        <v>1.178197E-3</v>
      </c>
    </row>
    <row r="5" spans="1:24" x14ac:dyDescent="0.35">
      <c r="A5" s="11">
        <v>0.35042850045200602</v>
      </c>
      <c r="B5" s="12" t="s">
        <v>43</v>
      </c>
      <c r="C5" s="13">
        <v>30</v>
      </c>
      <c r="E5" s="11">
        <v>0.99773599999999996</v>
      </c>
      <c r="F5" s="13">
        <v>4.7528000000000001E-2</v>
      </c>
      <c r="H5" s="11">
        <v>0.94040000000000001</v>
      </c>
      <c r="I5" s="13">
        <v>2.3699999999999999E-2</v>
      </c>
      <c r="K5" s="11">
        <v>0.9526</v>
      </c>
      <c r="L5" s="13">
        <v>1.9E-2</v>
      </c>
      <c r="N5" s="11">
        <v>0.97389999999999999</v>
      </c>
      <c r="O5" s="13">
        <v>1.5800000000000002E-2</v>
      </c>
      <c r="Q5" s="11">
        <v>0.97</v>
      </c>
      <c r="R5" s="13">
        <v>1.1599999999999999E-2</v>
      </c>
      <c r="T5" s="11">
        <v>0.97889999999999999</v>
      </c>
      <c r="U5" s="13">
        <v>8.6999999999999994E-3</v>
      </c>
      <c r="W5" s="11">
        <v>0.99773596129999997</v>
      </c>
      <c r="X5" s="13">
        <v>1.3969486000000001E-3</v>
      </c>
    </row>
    <row r="6" spans="1:24" x14ac:dyDescent="0.35">
      <c r="A6" s="11">
        <v>0.47690943041028699</v>
      </c>
      <c r="B6" s="12" t="s">
        <v>44</v>
      </c>
      <c r="C6" s="13">
        <v>25</v>
      </c>
      <c r="E6" s="11">
        <v>0.995977</v>
      </c>
      <c r="F6" s="13">
        <v>6.3296000000000005E-2</v>
      </c>
      <c r="H6" s="11">
        <v>0.91500000000000004</v>
      </c>
      <c r="I6" s="13">
        <v>3.1699999999999999E-2</v>
      </c>
      <c r="K6" s="11">
        <v>0.93049999999999999</v>
      </c>
      <c r="L6" s="13">
        <v>2.5399999999999999E-2</v>
      </c>
      <c r="N6" s="11">
        <v>0.96130000000000004</v>
      </c>
      <c r="O6" s="13">
        <v>1.9099999999999999E-2</v>
      </c>
      <c r="Q6" s="11">
        <v>0.96</v>
      </c>
      <c r="R6" s="13">
        <v>1.4200000000000001E-2</v>
      </c>
      <c r="T6" s="11">
        <v>0.96830000000000005</v>
      </c>
      <c r="U6" s="13">
        <v>1.1599999999999999E-2</v>
      </c>
      <c r="W6" s="11">
        <v>0.99597740639999999</v>
      </c>
      <c r="X6" s="13">
        <v>1.7046442E-3</v>
      </c>
    </row>
    <row r="7" spans="1:24" x14ac:dyDescent="0.35">
      <c r="A7" s="11">
        <v>0.69440508408962298</v>
      </c>
      <c r="B7" s="12" t="s">
        <v>45</v>
      </c>
      <c r="C7" s="13">
        <v>21</v>
      </c>
      <c r="E7" s="11">
        <v>0.99371900000000002</v>
      </c>
      <c r="F7" s="13">
        <v>7.9001000000000002E-2</v>
      </c>
      <c r="H7" s="11">
        <v>0.89039999999999997</v>
      </c>
      <c r="I7" s="13">
        <v>3.9800000000000002E-2</v>
      </c>
      <c r="K7" s="11">
        <v>0.90800000000000003</v>
      </c>
      <c r="L7" s="13">
        <v>3.2000000000000001E-2</v>
      </c>
      <c r="N7" s="11">
        <v>0.94769999999999999</v>
      </c>
      <c r="O7" s="13">
        <v>2.2599999999999999E-2</v>
      </c>
      <c r="Q7" s="11">
        <v>0.95</v>
      </c>
      <c r="R7" s="13">
        <v>1.6799999999999999E-2</v>
      </c>
      <c r="T7" s="11">
        <v>0.95650000000000002</v>
      </c>
      <c r="U7" s="13">
        <v>1.47E-2</v>
      </c>
      <c r="W7" s="11">
        <v>0.99371944430000003</v>
      </c>
      <c r="X7" s="13">
        <v>2.1026298999999998E-3</v>
      </c>
    </row>
    <row r="8" spans="1:24" x14ac:dyDescent="0.35">
      <c r="A8" s="14">
        <v>1</v>
      </c>
      <c r="B8" s="15" t="s">
        <v>46</v>
      </c>
      <c r="C8" s="16">
        <v>18</v>
      </c>
      <c r="E8" s="11">
        <v>0.99096399999999996</v>
      </c>
      <c r="F8" s="13">
        <v>9.4626000000000002E-2</v>
      </c>
      <c r="H8" s="11">
        <v>0.86529999999999996</v>
      </c>
      <c r="I8" s="13">
        <v>4.8099999999999997E-2</v>
      </c>
      <c r="K8" s="11">
        <v>0.88539999999999996</v>
      </c>
      <c r="L8" s="13">
        <v>3.8699999999999998E-2</v>
      </c>
      <c r="N8" s="11">
        <v>0.93320000000000003</v>
      </c>
      <c r="O8" s="13">
        <v>2.6200000000000001E-2</v>
      </c>
      <c r="Q8" s="11">
        <v>0.94</v>
      </c>
      <c r="R8" s="13">
        <v>1.9400000000000001E-2</v>
      </c>
      <c r="T8" s="11">
        <v>0.94399999999999995</v>
      </c>
      <c r="U8" s="13">
        <v>1.7999999999999999E-2</v>
      </c>
      <c r="W8" s="11">
        <v>0.99096434860000004</v>
      </c>
      <c r="X8" s="13">
        <v>2.5924989999999998E-3</v>
      </c>
    </row>
    <row r="9" spans="1:24" x14ac:dyDescent="0.35">
      <c r="E9" s="11">
        <v>0.98771500000000001</v>
      </c>
      <c r="F9" s="13">
        <v>0.110155</v>
      </c>
      <c r="H9" s="11">
        <v>0.8397</v>
      </c>
      <c r="I9" s="13">
        <v>5.6800000000000003E-2</v>
      </c>
      <c r="K9" s="11">
        <v>0.86280000000000001</v>
      </c>
      <c r="L9" s="13">
        <v>4.5400000000000003E-2</v>
      </c>
      <c r="N9" s="11">
        <v>0.91839999999999999</v>
      </c>
      <c r="O9" s="13">
        <v>2.98E-2</v>
      </c>
      <c r="Q9" s="11">
        <v>0.93</v>
      </c>
      <c r="R9" s="13">
        <v>2.1899999999999999E-2</v>
      </c>
      <c r="T9" s="11">
        <v>0.93110000000000004</v>
      </c>
      <c r="U9" s="13">
        <v>2.1399999999999999E-2</v>
      </c>
      <c r="W9" s="11">
        <v>0.98771489339999996</v>
      </c>
      <c r="X9" s="13">
        <v>3.1759942000000002E-3</v>
      </c>
    </row>
    <row r="10" spans="1:24" x14ac:dyDescent="0.35">
      <c r="E10" s="11">
        <v>0.98397400000000002</v>
      </c>
      <c r="F10" s="13">
        <v>0.12557399999999999</v>
      </c>
      <c r="H10" s="11">
        <v>0.81359999999999999</v>
      </c>
      <c r="I10" s="13">
        <v>6.5799999999999997E-2</v>
      </c>
      <c r="K10" s="11">
        <v>0.84</v>
      </c>
      <c r="L10" s="13">
        <v>5.2200000000000003E-2</v>
      </c>
      <c r="N10" s="11">
        <v>0.90329999999999999</v>
      </c>
      <c r="O10" s="13">
        <v>3.3500000000000002E-2</v>
      </c>
      <c r="Q10" s="11">
        <v>0.92</v>
      </c>
      <c r="R10" s="13">
        <v>2.4500000000000001E-2</v>
      </c>
      <c r="T10" s="11">
        <v>0.91800000000000004</v>
      </c>
      <c r="U10" s="13">
        <v>2.47E-2</v>
      </c>
      <c r="W10" s="11">
        <v>0.98397435070000006</v>
      </c>
      <c r="X10" s="13">
        <v>3.8549292000000001E-3</v>
      </c>
    </row>
    <row r="11" spans="1:24" x14ac:dyDescent="0.35">
      <c r="E11" s="11">
        <v>0.97974600000000001</v>
      </c>
      <c r="F11" s="13">
        <v>0.14086599999999999</v>
      </c>
      <c r="H11" s="11">
        <v>0.78669999999999995</v>
      </c>
      <c r="I11" s="13">
        <v>7.5200000000000003E-2</v>
      </c>
      <c r="K11" s="11">
        <v>0.81689999999999996</v>
      </c>
      <c r="L11" s="13">
        <v>5.9200000000000003E-2</v>
      </c>
      <c r="N11" s="11">
        <v>0.88819999999999999</v>
      </c>
      <c r="O11" s="13">
        <v>3.7199999999999997E-2</v>
      </c>
      <c r="Q11" s="11">
        <v>0.91</v>
      </c>
      <c r="R11" s="13">
        <v>2.7E-2</v>
      </c>
      <c r="T11" s="11">
        <v>0.90480000000000005</v>
      </c>
      <c r="U11" s="13">
        <v>2.81E-2</v>
      </c>
      <c r="W11" s="11">
        <v>0.97974648679999998</v>
      </c>
      <c r="X11" s="13">
        <v>4.6310976E-3</v>
      </c>
    </row>
    <row r="12" spans="1:24" x14ac:dyDescent="0.35">
      <c r="E12" s="11">
        <v>0.97503600000000001</v>
      </c>
      <c r="F12" s="13">
        <v>0.15601699999999999</v>
      </c>
      <c r="H12" s="11">
        <v>0.75919999999999999</v>
      </c>
      <c r="I12" s="13">
        <v>8.4699999999999998E-2</v>
      </c>
      <c r="K12" s="11">
        <v>0.79369999999999996</v>
      </c>
      <c r="L12" s="13">
        <v>6.6199999999999995E-2</v>
      </c>
      <c r="N12" s="11">
        <v>0.873</v>
      </c>
      <c r="O12" s="13">
        <v>4.0899999999999999E-2</v>
      </c>
      <c r="Q12" s="11">
        <v>0.9</v>
      </c>
      <c r="R12" s="13">
        <v>2.9499999999999998E-2</v>
      </c>
      <c r="T12" s="11">
        <v>0.89159999999999995</v>
      </c>
      <c r="U12" s="13">
        <v>3.1399999999999997E-2</v>
      </c>
      <c r="W12" s="11">
        <v>0.97503555890000004</v>
      </c>
      <c r="X12" s="13">
        <v>5.5061861999999998E-3</v>
      </c>
    </row>
    <row r="13" spans="1:24" x14ac:dyDescent="0.35">
      <c r="E13" s="11">
        <v>0.96984599999999999</v>
      </c>
      <c r="F13" s="13">
        <v>0.17101</v>
      </c>
      <c r="H13" s="11">
        <v>0.73199999999999998</v>
      </c>
      <c r="I13" s="13">
        <v>9.4200000000000006E-2</v>
      </c>
      <c r="K13" s="11">
        <v>0.77070000000000005</v>
      </c>
      <c r="L13" s="13">
        <v>7.3099999999999998E-2</v>
      </c>
      <c r="N13" s="11">
        <v>0.8579</v>
      </c>
      <c r="O13" s="13">
        <v>4.4600000000000001E-2</v>
      </c>
      <c r="Q13" s="11">
        <v>0.875</v>
      </c>
      <c r="R13" s="13">
        <v>3.5799999999999998E-2</v>
      </c>
      <c r="T13" s="11">
        <v>0.87829999999999997</v>
      </c>
      <c r="U13" s="13">
        <v>3.4700000000000002E-2</v>
      </c>
      <c r="W13" s="11">
        <v>0.96984631040000002</v>
      </c>
      <c r="X13" s="13">
        <v>6.4817034999999999E-3</v>
      </c>
    </row>
    <row r="14" spans="1:24" x14ac:dyDescent="0.35">
      <c r="E14" s="11">
        <v>0.96418400000000004</v>
      </c>
      <c r="F14" s="13">
        <v>0.185831</v>
      </c>
      <c r="H14" s="11">
        <v>0.70540000000000003</v>
      </c>
      <c r="I14" s="13">
        <v>0.10340000000000001</v>
      </c>
      <c r="K14" s="11">
        <v>0.74790000000000001</v>
      </c>
      <c r="L14" s="13">
        <v>7.9899999999999999E-2</v>
      </c>
      <c r="N14" s="11">
        <v>0.8427</v>
      </c>
      <c r="O14" s="13">
        <v>4.82E-2</v>
      </c>
      <c r="Q14" s="11">
        <v>0.85</v>
      </c>
      <c r="R14" s="13">
        <v>4.2000000000000003E-2</v>
      </c>
      <c r="T14" s="11">
        <v>0.86499999999999999</v>
      </c>
      <c r="U14" s="13">
        <v>3.7999999999999999E-2</v>
      </c>
      <c r="W14" s="11">
        <v>0.96418396650000004</v>
      </c>
      <c r="X14" s="13">
        <v>7.5589168999999996E-3</v>
      </c>
    </row>
    <row r="15" spans="1:24" x14ac:dyDescent="0.35">
      <c r="E15" s="11">
        <v>0.95805399999999996</v>
      </c>
      <c r="F15" s="13">
        <v>0.200465</v>
      </c>
      <c r="H15" s="11">
        <v>0.6794</v>
      </c>
      <c r="I15" s="13">
        <v>0.1123</v>
      </c>
      <c r="K15" s="11">
        <v>0.72519999999999996</v>
      </c>
      <c r="L15" s="13">
        <v>8.6599999999999996E-2</v>
      </c>
      <c r="N15" s="11">
        <v>0.82769999999999999</v>
      </c>
      <c r="O15" s="13">
        <v>5.1900000000000002E-2</v>
      </c>
      <c r="Q15" s="11">
        <v>0.82499999999999996</v>
      </c>
      <c r="R15" s="13">
        <v>4.82E-2</v>
      </c>
      <c r="T15" s="11">
        <v>0.85160000000000002</v>
      </c>
      <c r="U15" s="13">
        <v>4.1399999999999999E-2</v>
      </c>
      <c r="W15" s="11">
        <v>0.95805422870000001</v>
      </c>
      <c r="X15" s="13">
        <v>8.7388019000000008E-3</v>
      </c>
    </row>
    <row r="16" spans="1:24" x14ac:dyDescent="0.35">
      <c r="E16" s="11">
        <v>0.95146299999999995</v>
      </c>
      <c r="F16" s="13">
        <v>0.214897</v>
      </c>
      <c r="H16" s="11">
        <v>0.65400000000000003</v>
      </c>
      <c r="I16" s="13">
        <v>0.12089999999999999</v>
      </c>
      <c r="K16" s="11">
        <v>0.70289999999999997</v>
      </c>
      <c r="L16" s="13">
        <v>9.3200000000000005E-2</v>
      </c>
      <c r="N16" s="11">
        <v>0.81259999999999999</v>
      </c>
      <c r="O16" s="13">
        <v>5.5399999999999998E-2</v>
      </c>
      <c r="Q16" s="11">
        <v>0.8</v>
      </c>
      <c r="R16" s="13">
        <v>5.4300000000000001E-2</v>
      </c>
      <c r="T16" s="11">
        <v>0.83830000000000005</v>
      </c>
      <c r="U16" s="13">
        <v>4.4600000000000001E-2</v>
      </c>
      <c r="W16" s="11">
        <v>0.95146326910000001</v>
      </c>
      <c r="X16" s="13">
        <v>1.0022004399999999E-2</v>
      </c>
    </row>
    <row r="17" spans="5:24" x14ac:dyDescent="0.35">
      <c r="E17" s="11">
        <v>0.94441799999999998</v>
      </c>
      <c r="F17" s="13">
        <v>0.22911300000000001</v>
      </c>
      <c r="H17" s="11">
        <v>0.62929999999999997</v>
      </c>
      <c r="I17" s="13">
        <v>0.129</v>
      </c>
      <c r="K17" s="11">
        <v>0.68089999999999995</v>
      </c>
      <c r="L17" s="13">
        <v>9.9599999999999994E-2</v>
      </c>
      <c r="N17" s="11">
        <v>0.79759999999999998</v>
      </c>
      <c r="O17" s="13">
        <v>5.8999999999999997E-2</v>
      </c>
      <c r="Q17" s="11">
        <v>0.77500000000000002</v>
      </c>
      <c r="R17" s="13">
        <v>6.0299999999999999E-2</v>
      </c>
      <c r="T17" s="11">
        <v>0.82509999999999994</v>
      </c>
      <c r="U17" s="13">
        <v>4.7899999999999998E-2</v>
      </c>
      <c r="W17" s="11">
        <v>0.94441772430000004</v>
      </c>
      <c r="X17" s="13">
        <v>1.1408812500000001E-2</v>
      </c>
    </row>
    <row r="18" spans="5:24" x14ac:dyDescent="0.35">
      <c r="E18" s="11">
        <v>0.93692500000000001</v>
      </c>
      <c r="F18" s="13">
        <v>0.24309800000000001</v>
      </c>
      <c r="H18" s="11">
        <v>0.60489999999999999</v>
      </c>
      <c r="I18" s="13">
        <v>0.13689999999999999</v>
      </c>
      <c r="K18" s="11">
        <v>0.65900000000000003</v>
      </c>
      <c r="L18" s="13">
        <v>0.10580000000000001</v>
      </c>
      <c r="N18" s="11">
        <v>0.78259999999999996</v>
      </c>
      <c r="O18" s="13">
        <v>6.25E-2</v>
      </c>
      <c r="Q18" s="11">
        <v>0.75</v>
      </c>
      <c r="R18" s="13">
        <v>6.6199999999999995E-2</v>
      </c>
      <c r="T18" s="11">
        <v>0.81179999999999997</v>
      </c>
      <c r="U18" s="13">
        <v>5.1200000000000002E-2</v>
      </c>
      <c r="W18" s="11">
        <v>0.93692468849999999</v>
      </c>
      <c r="X18" s="13">
        <v>1.2899139299999999E-2</v>
      </c>
    </row>
    <row r="19" spans="5:24" x14ac:dyDescent="0.35">
      <c r="E19" s="11">
        <v>0.92899200000000004</v>
      </c>
      <c r="F19" s="13">
        <v>0.25683899999999998</v>
      </c>
      <c r="H19" s="11">
        <v>0.58150000000000002</v>
      </c>
      <c r="I19" s="13">
        <v>0.14430000000000001</v>
      </c>
      <c r="K19" s="11">
        <v>0.63759999999999994</v>
      </c>
      <c r="L19" s="13">
        <v>0.1118</v>
      </c>
      <c r="N19" s="11">
        <v>0.76770000000000005</v>
      </c>
      <c r="O19" s="13">
        <v>6.6000000000000003E-2</v>
      </c>
      <c r="Q19" s="11">
        <v>0.72499999999999998</v>
      </c>
      <c r="R19" s="13">
        <v>7.1999999999999995E-2</v>
      </c>
      <c r="T19" s="11">
        <v>0.79849999999999999</v>
      </c>
      <c r="U19" s="13">
        <v>5.4399999999999997E-2</v>
      </c>
      <c r="W19" s="11">
        <v>0.92899170659999997</v>
      </c>
      <c r="X19" s="13">
        <v>1.44925118E-2</v>
      </c>
    </row>
    <row r="20" spans="5:24" x14ac:dyDescent="0.35">
      <c r="E20" s="11">
        <v>0.92062699999999997</v>
      </c>
      <c r="F20" s="13">
        <v>0.27032</v>
      </c>
      <c r="H20" s="11">
        <v>0.55910000000000004</v>
      </c>
      <c r="I20" s="13">
        <v>0.15110000000000001</v>
      </c>
      <c r="K20" s="11">
        <v>0.61650000000000005</v>
      </c>
      <c r="L20" s="13">
        <v>0.11749999999999999</v>
      </c>
      <c r="N20" s="11">
        <v>0.75280000000000002</v>
      </c>
      <c r="O20" s="13">
        <v>6.9400000000000003E-2</v>
      </c>
      <c r="Q20" s="11">
        <v>0.7</v>
      </c>
      <c r="R20" s="13">
        <v>7.7700000000000005E-2</v>
      </c>
      <c r="T20" s="11">
        <v>0.7853</v>
      </c>
      <c r="U20" s="13">
        <v>5.7500000000000002E-2</v>
      </c>
      <c r="W20" s="11">
        <v>0.92062676639999996</v>
      </c>
      <c r="X20" s="13">
        <v>1.6188067399999999E-2</v>
      </c>
    </row>
    <row r="21" spans="5:24" x14ac:dyDescent="0.35">
      <c r="E21" s="11">
        <v>0.91183800000000004</v>
      </c>
      <c r="F21" s="13">
        <v>0.28353</v>
      </c>
      <c r="H21" s="11">
        <v>0.53720000000000001</v>
      </c>
      <c r="I21" s="13">
        <v>0.15740000000000001</v>
      </c>
      <c r="K21" s="11">
        <v>0.59570000000000001</v>
      </c>
      <c r="L21" s="13">
        <v>0.123</v>
      </c>
      <c r="N21" s="11">
        <v>0.7379</v>
      </c>
      <c r="O21" s="13">
        <v>7.2800000000000004E-2</v>
      </c>
      <c r="Q21" s="11">
        <v>0.67500000000000004</v>
      </c>
      <c r="R21" s="13">
        <v>8.3299999999999999E-2</v>
      </c>
      <c r="T21" s="11">
        <v>0.77210000000000001</v>
      </c>
      <c r="U21" s="13">
        <v>6.0699999999999997E-2</v>
      </c>
      <c r="W21" s="11">
        <v>0.9118382907</v>
      </c>
      <c r="X21" s="13">
        <v>1.79845566E-2</v>
      </c>
    </row>
    <row r="22" spans="5:24" x14ac:dyDescent="0.35">
      <c r="E22" s="11">
        <v>0.90263499999999997</v>
      </c>
      <c r="F22" s="13">
        <v>0.296454</v>
      </c>
      <c r="H22" s="11">
        <v>0.51629999999999998</v>
      </c>
      <c r="I22" s="13">
        <v>0.16309999999999999</v>
      </c>
      <c r="K22" s="11">
        <v>0.57520000000000004</v>
      </c>
      <c r="L22" s="13">
        <v>0.12820000000000001</v>
      </c>
      <c r="N22" s="11">
        <v>0.72299999999999998</v>
      </c>
      <c r="O22" s="13">
        <v>7.6100000000000001E-2</v>
      </c>
      <c r="Q22" s="11">
        <v>0.65</v>
      </c>
      <c r="R22" s="13">
        <v>8.8700000000000001E-2</v>
      </c>
      <c r="T22" s="11">
        <v>0.75890000000000002</v>
      </c>
      <c r="U22" s="13">
        <v>6.3799999999999996E-2</v>
      </c>
      <c r="W22" s="11">
        <v>0.90263512879999996</v>
      </c>
      <c r="X22" s="13">
        <v>1.9880346699999999E-2</v>
      </c>
    </row>
    <row r="23" spans="5:24" x14ac:dyDescent="0.35">
      <c r="E23" s="11">
        <v>0.89302700000000002</v>
      </c>
      <c r="F23" s="13">
        <v>0.30907899999999999</v>
      </c>
      <c r="H23" s="11">
        <v>0.496</v>
      </c>
      <c r="I23" s="13">
        <v>0.16830000000000001</v>
      </c>
      <c r="K23" s="11">
        <v>0.55489999999999995</v>
      </c>
      <c r="L23" s="13">
        <v>0.1331</v>
      </c>
      <c r="N23" s="11">
        <v>0.70820000000000005</v>
      </c>
      <c r="O23" s="13">
        <v>7.9399999999999998E-2</v>
      </c>
      <c r="Q23" s="11">
        <v>0.625</v>
      </c>
      <c r="R23" s="13">
        <v>9.4E-2</v>
      </c>
      <c r="T23" s="11">
        <v>0.74570000000000003</v>
      </c>
      <c r="U23" s="13">
        <v>6.6900000000000001E-2</v>
      </c>
      <c r="W23" s="11">
        <v>0.89302654739999998</v>
      </c>
      <c r="X23" s="13">
        <v>2.18734306E-2</v>
      </c>
    </row>
    <row r="24" spans="5:24" x14ac:dyDescent="0.35">
      <c r="E24" s="11">
        <v>0.88302199999999997</v>
      </c>
      <c r="F24" s="13">
        <v>0.32139400000000001</v>
      </c>
      <c r="H24" s="11">
        <v>0.47610000000000002</v>
      </c>
      <c r="I24" s="13">
        <v>0.1731</v>
      </c>
      <c r="K24" s="11">
        <v>0.53500000000000003</v>
      </c>
      <c r="L24" s="13">
        <v>0.13769999999999999</v>
      </c>
      <c r="N24" s="11">
        <v>0.69340000000000002</v>
      </c>
      <c r="O24" s="13">
        <v>8.2600000000000007E-2</v>
      </c>
      <c r="Q24" s="11">
        <v>0.6</v>
      </c>
      <c r="R24" s="13">
        <v>9.9000000000000005E-2</v>
      </c>
      <c r="T24" s="11">
        <v>0.73240000000000005</v>
      </c>
      <c r="U24" s="13">
        <v>6.9900000000000004E-2</v>
      </c>
      <c r="W24" s="11">
        <v>0.88302222159999999</v>
      </c>
      <c r="X24" s="13">
        <v>2.3961436199999998E-2</v>
      </c>
    </row>
    <row r="25" spans="5:24" x14ac:dyDescent="0.35">
      <c r="E25" s="11">
        <v>0.87263199999999996</v>
      </c>
      <c r="F25" s="13">
        <v>0.33338499999999999</v>
      </c>
      <c r="H25" s="11">
        <v>0.45650000000000002</v>
      </c>
      <c r="I25" s="13">
        <v>0.1774</v>
      </c>
      <c r="K25" s="11">
        <v>0.51549999999999996</v>
      </c>
      <c r="L25" s="13">
        <v>0.14199999999999999</v>
      </c>
      <c r="N25" s="11">
        <v>0.67859999999999998</v>
      </c>
      <c r="O25" s="13">
        <v>8.5800000000000001E-2</v>
      </c>
      <c r="Q25" s="11">
        <v>0.57499999999999996</v>
      </c>
      <c r="R25" s="13">
        <v>0.1037</v>
      </c>
      <c r="T25" s="11">
        <v>0.71919999999999995</v>
      </c>
      <c r="U25" s="13">
        <v>7.2999999999999995E-2</v>
      </c>
      <c r="W25" s="11">
        <v>0.87263222480000002</v>
      </c>
      <c r="X25" s="13">
        <v>2.6141636699999998E-2</v>
      </c>
    </row>
    <row r="26" spans="5:24" x14ac:dyDescent="0.35">
      <c r="E26" s="11">
        <v>0.86186700000000005</v>
      </c>
      <c r="F26" s="13">
        <v>0.34504000000000001</v>
      </c>
      <c r="H26" s="11">
        <v>0.43719999999999998</v>
      </c>
      <c r="I26" s="13">
        <v>0.1812</v>
      </c>
      <c r="K26" s="11">
        <v>0.49630000000000002</v>
      </c>
      <c r="L26" s="13">
        <v>0.14599999999999999</v>
      </c>
      <c r="N26" s="11">
        <v>0.66390000000000005</v>
      </c>
      <c r="O26" s="13">
        <v>8.8900000000000007E-2</v>
      </c>
      <c r="Q26" s="11">
        <v>0.55000000000000004</v>
      </c>
      <c r="R26" s="13">
        <v>0.1082</v>
      </c>
      <c r="T26" s="11">
        <v>0.70589999999999997</v>
      </c>
      <c r="U26" s="13">
        <v>7.5999999999999998E-2</v>
      </c>
      <c r="W26" s="11">
        <v>0.86186701909999996</v>
      </c>
      <c r="X26" s="13">
        <v>2.84109619E-2</v>
      </c>
    </row>
    <row r="27" spans="5:24" x14ac:dyDescent="0.35">
      <c r="E27" s="11">
        <v>0.85073699999999997</v>
      </c>
      <c r="F27" s="13">
        <v>0.35634700000000002</v>
      </c>
      <c r="H27" s="11">
        <v>0.41820000000000002</v>
      </c>
      <c r="I27" s="13">
        <v>0.18459999999999999</v>
      </c>
      <c r="K27" s="11">
        <v>0.4773</v>
      </c>
      <c r="L27" s="13">
        <v>0.14960000000000001</v>
      </c>
      <c r="N27" s="11">
        <v>0.6492</v>
      </c>
      <c r="O27" s="13">
        <v>9.1999999999999998E-2</v>
      </c>
      <c r="Q27" s="11">
        <v>0.52500000000000002</v>
      </c>
      <c r="R27" s="13">
        <v>0.1124</v>
      </c>
      <c r="T27" s="11">
        <v>0.69269999999999998</v>
      </c>
      <c r="U27" s="13">
        <v>7.8899999999999998E-2</v>
      </c>
      <c r="W27" s="11">
        <v>0.85073744389999995</v>
      </c>
      <c r="X27" s="13">
        <v>3.0766008599999999E-2</v>
      </c>
    </row>
    <row r="28" spans="5:24" x14ac:dyDescent="0.35">
      <c r="E28" s="11">
        <v>0.83925499999999997</v>
      </c>
      <c r="F28" s="13">
        <v>0.36729600000000001</v>
      </c>
      <c r="H28" s="11">
        <v>0.3997</v>
      </c>
      <c r="I28" s="13">
        <v>0.1875</v>
      </c>
      <c r="K28" s="11">
        <v>0.45850000000000002</v>
      </c>
      <c r="L28" s="13">
        <v>0.15290000000000001</v>
      </c>
      <c r="N28" s="11">
        <v>0.63460000000000005</v>
      </c>
      <c r="O28" s="13">
        <v>9.4899999999999998E-2</v>
      </c>
      <c r="Q28" s="11">
        <v>0.5</v>
      </c>
      <c r="R28" s="13">
        <v>0.1162</v>
      </c>
      <c r="T28" s="11">
        <v>0.67959999999999998</v>
      </c>
      <c r="U28" s="13">
        <v>8.1900000000000001E-2</v>
      </c>
      <c r="W28" s="11">
        <v>0.83925470579999994</v>
      </c>
      <c r="X28" s="13">
        <v>3.32030512E-2</v>
      </c>
    </row>
    <row r="29" spans="5:24" x14ac:dyDescent="0.35">
      <c r="E29" s="11">
        <v>0.82743</v>
      </c>
      <c r="F29" s="13">
        <v>0.37787500000000002</v>
      </c>
      <c r="H29" s="11">
        <v>0.38129999999999997</v>
      </c>
      <c r="I29" s="13">
        <v>0.19</v>
      </c>
      <c r="K29" s="11">
        <v>0.44</v>
      </c>
      <c r="L29" s="13">
        <v>0.15590000000000001</v>
      </c>
      <c r="N29" s="11">
        <v>0.62</v>
      </c>
      <c r="O29" s="13">
        <v>9.7799999999999998E-2</v>
      </c>
      <c r="Q29" s="11">
        <v>0.47499999999999998</v>
      </c>
      <c r="R29" s="13">
        <v>0.1197</v>
      </c>
      <c r="T29" s="11">
        <v>0.66649999999999998</v>
      </c>
      <c r="U29" s="13">
        <v>8.4699999999999998E-2</v>
      </c>
      <c r="W29" s="11">
        <v>0.82743036700000006</v>
      </c>
      <c r="X29" s="13">
        <v>3.5718051200000003E-2</v>
      </c>
    </row>
    <row r="30" spans="5:24" x14ac:dyDescent="0.35">
      <c r="E30" s="11">
        <v>0.815276</v>
      </c>
      <c r="F30" s="13">
        <v>0.388073</v>
      </c>
      <c r="H30" s="11">
        <v>0.36330000000000001</v>
      </c>
      <c r="I30" s="13">
        <v>0.19209999999999999</v>
      </c>
      <c r="K30" s="11">
        <v>0.42159999999999997</v>
      </c>
      <c r="L30" s="13">
        <v>0.1585</v>
      </c>
      <c r="N30" s="11">
        <v>0.60540000000000005</v>
      </c>
      <c r="O30" s="13">
        <v>0.1007</v>
      </c>
      <c r="Q30" s="11">
        <v>0.45</v>
      </c>
      <c r="R30" s="13">
        <v>0.1227</v>
      </c>
      <c r="T30" s="11">
        <v>0.65339999999999998</v>
      </c>
      <c r="U30" s="13">
        <v>8.7599999999999997E-2</v>
      </c>
      <c r="W30" s="11">
        <v>0.81527633349999995</v>
      </c>
      <c r="X30" s="13">
        <v>3.8306665099999998E-2</v>
      </c>
    </row>
    <row r="31" spans="5:24" x14ac:dyDescent="0.35">
      <c r="E31" s="11">
        <v>0.80280499999999999</v>
      </c>
      <c r="F31" s="13">
        <v>0.39788099999999998</v>
      </c>
      <c r="H31" s="11">
        <v>0.34560000000000002</v>
      </c>
      <c r="I31" s="13">
        <v>0.19370000000000001</v>
      </c>
      <c r="K31" s="11">
        <v>0.40360000000000001</v>
      </c>
      <c r="L31" s="13">
        <v>0.1608</v>
      </c>
      <c r="N31" s="11">
        <v>0.59089999999999998</v>
      </c>
      <c r="O31" s="13">
        <v>0.10340000000000001</v>
      </c>
      <c r="Q31" s="11">
        <v>0.44</v>
      </c>
      <c r="R31" s="13">
        <v>0.1237</v>
      </c>
      <c r="T31" s="11">
        <v>0.64029999999999998</v>
      </c>
      <c r="U31" s="13">
        <v>9.0300000000000005E-2</v>
      </c>
      <c r="W31" s="11">
        <v>0.80280484360000004</v>
      </c>
      <c r="X31" s="13">
        <v>4.0964252399999998E-2</v>
      </c>
    </row>
    <row r="32" spans="5:24" x14ac:dyDescent="0.35">
      <c r="E32" s="11">
        <v>0.79002799999999995</v>
      </c>
      <c r="F32" s="13">
        <v>0.40728799999999998</v>
      </c>
      <c r="H32" s="11">
        <v>0.32829999999999998</v>
      </c>
      <c r="I32" s="13">
        <v>0.19489999999999999</v>
      </c>
      <c r="K32" s="11">
        <v>0.38579999999999998</v>
      </c>
      <c r="L32" s="13">
        <v>0.16270000000000001</v>
      </c>
      <c r="N32" s="11">
        <v>0.57650000000000001</v>
      </c>
      <c r="O32" s="13">
        <v>0.1061</v>
      </c>
      <c r="Q32" s="11">
        <v>0.43</v>
      </c>
      <c r="R32" s="13">
        <v>0.12470000000000001</v>
      </c>
      <c r="T32" s="11">
        <v>0.62729999999999997</v>
      </c>
      <c r="U32" s="13">
        <v>9.2999999999999999E-2</v>
      </c>
      <c r="W32" s="11">
        <v>0.79002845479999995</v>
      </c>
      <c r="X32" s="13">
        <v>4.3685880500000003E-2</v>
      </c>
    </row>
    <row r="33" spans="5:24" x14ac:dyDescent="0.35">
      <c r="E33" s="11">
        <v>0.77695999999999998</v>
      </c>
      <c r="F33" s="13">
        <v>0.41628500000000002</v>
      </c>
      <c r="H33" s="11">
        <v>0.3115</v>
      </c>
      <c r="I33" s="13">
        <v>0.1956</v>
      </c>
      <c r="K33" s="11">
        <v>0.36840000000000001</v>
      </c>
      <c r="L33" s="13">
        <v>0.16420000000000001</v>
      </c>
      <c r="N33" s="11">
        <v>0.56210000000000004</v>
      </c>
      <c r="O33" s="13">
        <v>0.1087</v>
      </c>
      <c r="Q33" s="11">
        <v>0.42</v>
      </c>
      <c r="R33" s="13">
        <v>0.12559999999999999</v>
      </c>
      <c r="T33" s="11">
        <v>0.61439999999999995</v>
      </c>
      <c r="U33" s="13">
        <v>9.5600000000000004E-2</v>
      </c>
      <c r="W33" s="11">
        <v>0.77696003189999996</v>
      </c>
      <c r="X33" s="13">
        <v>4.6466329399999999E-2</v>
      </c>
    </row>
    <row r="34" spans="5:24" x14ac:dyDescent="0.35">
      <c r="E34" s="11">
        <v>0.76361299999999999</v>
      </c>
      <c r="F34" s="13">
        <v>0.42486299999999999</v>
      </c>
      <c r="H34" s="11">
        <v>0.29499999999999998</v>
      </c>
      <c r="I34" s="13">
        <v>0.19589999999999999</v>
      </c>
      <c r="K34" s="11">
        <v>0.3513</v>
      </c>
      <c r="L34" s="13">
        <v>0.16539999999999999</v>
      </c>
      <c r="N34" s="11">
        <v>0.54769999999999996</v>
      </c>
      <c r="O34" s="13">
        <v>0.1111</v>
      </c>
      <c r="Q34" s="11">
        <v>0.41</v>
      </c>
      <c r="R34" s="13">
        <v>0.12640000000000001</v>
      </c>
      <c r="T34" s="11">
        <v>0.60150000000000003</v>
      </c>
      <c r="U34" s="13">
        <v>9.8199999999999996E-2</v>
      </c>
      <c r="W34" s="11">
        <v>0.76361273380000005</v>
      </c>
      <c r="X34" s="13">
        <v>4.9300093400000002E-2</v>
      </c>
    </row>
    <row r="35" spans="5:24" x14ac:dyDescent="0.35">
      <c r="E35" s="11">
        <v>0.75</v>
      </c>
      <c r="F35" s="13">
        <v>0.43301299999999998</v>
      </c>
      <c r="H35" s="11">
        <v>0.27889999999999998</v>
      </c>
      <c r="I35" s="13">
        <v>0.19570000000000001</v>
      </c>
      <c r="K35" s="11">
        <v>0.33450000000000002</v>
      </c>
      <c r="L35" s="13">
        <v>0.16619999999999999</v>
      </c>
      <c r="N35" s="11">
        <v>0.53339999999999999</v>
      </c>
      <c r="O35" s="13">
        <v>0.1135</v>
      </c>
      <c r="Q35" s="11">
        <v>0.4</v>
      </c>
      <c r="R35" s="13">
        <v>0.12709999999999999</v>
      </c>
      <c r="T35" s="11">
        <v>0.5887</v>
      </c>
      <c r="U35" s="13">
        <v>0.1007</v>
      </c>
      <c r="W35" s="11">
        <v>0.75</v>
      </c>
      <c r="X35" s="13">
        <v>5.2181381399999997E-2</v>
      </c>
    </row>
    <row r="36" spans="5:24" x14ac:dyDescent="0.35">
      <c r="E36" s="11">
        <v>0.73613600000000001</v>
      </c>
      <c r="F36" s="13">
        <v>0.44072699999999998</v>
      </c>
      <c r="H36" s="11">
        <v>0.26319999999999999</v>
      </c>
      <c r="I36" s="13">
        <v>0.19520000000000001</v>
      </c>
      <c r="K36" s="11">
        <v>0.318</v>
      </c>
      <c r="L36" s="13">
        <v>0.1666</v>
      </c>
      <c r="N36" s="11">
        <v>0.51910000000000001</v>
      </c>
      <c r="O36" s="13">
        <v>0.1158</v>
      </c>
      <c r="Q36" s="11">
        <v>0.39</v>
      </c>
      <c r="R36" s="13">
        <v>0.12770000000000001</v>
      </c>
      <c r="T36" s="11">
        <v>0.57589999999999997</v>
      </c>
      <c r="U36" s="13">
        <v>0.10299999999999999</v>
      </c>
      <c r="W36" s="11">
        <v>0.73613553740000004</v>
      </c>
      <c r="X36" s="13">
        <v>5.5104114799999999E-2</v>
      </c>
    </row>
    <row r="37" spans="5:24" x14ac:dyDescent="0.35">
      <c r="E37" s="11">
        <v>0.72203300000000004</v>
      </c>
      <c r="F37" s="13">
        <v>0.44799699999999998</v>
      </c>
      <c r="H37" s="11">
        <v>0.2482</v>
      </c>
      <c r="I37" s="13">
        <v>0.19420000000000001</v>
      </c>
      <c r="K37" s="11">
        <v>0.30170000000000002</v>
      </c>
      <c r="L37" s="13">
        <v>0.1666</v>
      </c>
      <c r="N37" s="11">
        <v>0.50490000000000002</v>
      </c>
      <c r="O37" s="13">
        <v>0.11799999999999999</v>
      </c>
      <c r="Q37" s="11">
        <v>0.38</v>
      </c>
      <c r="R37" s="13">
        <v>0.12820000000000001</v>
      </c>
      <c r="T37" s="11">
        <v>0.56310000000000004</v>
      </c>
      <c r="U37" s="13">
        <v>0.1053</v>
      </c>
      <c r="W37" s="11">
        <v>0.72203330629999996</v>
      </c>
      <c r="X37" s="13">
        <v>5.8061922299999999E-2</v>
      </c>
    </row>
    <row r="38" spans="5:24" x14ac:dyDescent="0.35">
      <c r="E38" s="11">
        <v>0.707708</v>
      </c>
      <c r="F38" s="13">
        <v>0.454816</v>
      </c>
      <c r="H38" s="11">
        <v>0.2334</v>
      </c>
      <c r="I38" s="13">
        <v>0.19289999999999999</v>
      </c>
      <c r="K38" s="11">
        <v>0.28570000000000001</v>
      </c>
      <c r="L38" s="13">
        <v>0.1663</v>
      </c>
      <c r="N38" s="11">
        <v>0.49080000000000001</v>
      </c>
      <c r="O38" s="13">
        <v>0.12</v>
      </c>
      <c r="Q38" s="11">
        <v>0.37</v>
      </c>
      <c r="R38" s="13">
        <v>0.1285</v>
      </c>
      <c r="T38" s="11">
        <v>0.55049999999999999</v>
      </c>
      <c r="U38" s="13">
        <v>0.1075</v>
      </c>
      <c r="W38" s="11">
        <v>0.70770750650000003</v>
      </c>
      <c r="X38" s="13">
        <v>6.1048131499999998E-2</v>
      </c>
    </row>
    <row r="39" spans="5:24" x14ac:dyDescent="0.35">
      <c r="E39" s="11">
        <v>0.69317300000000004</v>
      </c>
      <c r="F39" s="13">
        <v>0.461177</v>
      </c>
      <c r="H39" s="11">
        <v>0.21929999999999999</v>
      </c>
      <c r="I39" s="13">
        <v>0.19120000000000001</v>
      </c>
      <c r="K39" s="11">
        <v>0.27</v>
      </c>
      <c r="L39" s="13">
        <v>0.1656</v>
      </c>
      <c r="N39" s="11">
        <v>0.47670000000000001</v>
      </c>
      <c r="O39" s="13">
        <v>0.122</v>
      </c>
      <c r="Q39" s="11">
        <v>0.36</v>
      </c>
      <c r="R39" s="13">
        <v>0.1288</v>
      </c>
      <c r="T39" s="11">
        <v>0.53779999999999994</v>
      </c>
      <c r="U39" s="13">
        <v>0.1096</v>
      </c>
      <c r="W39" s="11">
        <v>0.69317256279999995</v>
      </c>
      <c r="X39" s="13">
        <v>6.4055757599999999E-2</v>
      </c>
    </row>
    <row r="40" spans="5:24" x14ac:dyDescent="0.35">
      <c r="E40" s="11">
        <v>0.67844300000000002</v>
      </c>
      <c r="F40" s="13">
        <v>0.46707399999999999</v>
      </c>
      <c r="H40" s="11">
        <v>0.20569999999999999</v>
      </c>
      <c r="I40" s="13">
        <v>0.18909999999999999</v>
      </c>
      <c r="K40" s="11">
        <v>0.25469999999999998</v>
      </c>
      <c r="L40" s="13">
        <v>0.16450000000000001</v>
      </c>
      <c r="N40" s="11">
        <v>0.4627</v>
      </c>
      <c r="O40" s="13">
        <v>0.12379999999999999</v>
      </c>
      <c r="Q40" s="11">
        <v>0.35</v>
      </c>
      <c r="R40" s="13">
        <v>0.12889999999999999</v>
      </c>
      <c r="T40" s="11">
        <v>0.52529999999999999</v>
      </c>
      <c r="U40" s="13">
        <v>0.1116</v>
      </c>
      <c r="W40" s="11">
        <v>0.67844311079999997</v>
      </c>
      <c r="X40" s="13">
        <v>6.7077486500000005E-2</v>
      </c>
    </row>
    <row r="41" spans="5:24" x14ac:dyDescent="0.35">
      <c r="E41" s="11">
        <v>0.66353399999999996</v>
      </c>
      <c r="F41" s="13">
        <v>0.47249999999999998</v>
      </c>
      <c r="H41" s="11">
        <v>0.19270000000000001</v>
      </c>
      <c r="I41" s="13">
        <v>0.1867</v>
      </c>
      <c r="K41" s="11">
        <v>0.23980000000000001</v>
      </c>
      <c r="L41" s="13">
        <v>0.16309999999999999</v>
      </c>
      <c r="N41" s="11">
        <v>0.44879999999999998</v>
      </c>
      <c r="O41" s="13">
        <v>0.1255</v>
      </c>
      <c r="Q41" s="11">
        <v>0.34</v>
      </c>
      <c r="R41" s="13">
        <v>0.1288</v>
      </c>
      <c r="T41" s="11">
        <v>0.51280000000000003</v>
      </c>
      <c r="U41" s="13">
        <v>0.1135</v>
      </c>
      <c r="W41" s="11">
        <v>0.6635339817</v>
      </c>
      <c r="X41" s="13">
        <v>7.0105653899999995E-2</v>
      </c>
    </row>
    <row r="42" spans="5:24" x14ac:dyDescent="0.35">
      <c r="E42" s="11">
        <v>0.64846000000000004</v>
      </c>
      <c r="F42" s="13">
        <v>0.47745100000000001</v>
      </c>
      <c r="H42" s="11">
        <v>0.18029999999999999</v>
      </c>
      <c r="I42" s="13">
        <v>0.184</v>
      </c>
      <c r="K42" s="11">
        <v>0.22520000000000001</v>
      </c>
      <c r="L42" s="13">
        <v>0.1613</v>
      </c>
      <c r="N42" s="11">
        <v>0.435</v>
      </c>
      <c r="O42" s="13">
        <v>0.12709999999999999</v>
      </c>
      <c r="Q42" s="11">
        <v>0.33</v>
      </c>
      <c r="R42" s="13">
        <v>0.12859999999999999</v>
      </c>
      <c r="T42" s="11">
        <v>0.50039999999999996</v>
      </c>
      <c r="U42" s="13">
        <v>0.1153</v>
      </c>
      <c r="W42" s="11">
        <v>0.64846018770000002</v>
      </c>
      <c r="X42" s="13">
        <v>7.31322165E-2</v>
      </c>
    </row>
    <row r="43" spans="5:24" x14ac:dyDescent="0.35">
      <c r="E43" s="11">
        <v>0.63323700000000005</v>
      </c>
      <c r="F43" s="13">
        <v>0.48192099999999999</v>
      </c>
      <c r="H43" s="11">
        <v>0.16830000000000001</v>
      </c>
      <c r="I43" s="13">
        <v>0.18099999999999999</v>
      </c>
      <c r="K43" s="11">
        <v>0.21099999999999999</v>
      </c>
      <c r="L43" s="13">
        <v>0.15909999999999999</v>
      </c>
      <c r="N43" s="11">
        <v>0.42130000000000001</v>
      </c>
      <c r="O43" s="13">
        <v>0.12859999999999999</v>
      </c>
      <c r="Q43" s="11">
        <v>0.32</v>
      </c>
      <c r="R43" s="13">
        <v>0.12820000000000001</v>
      </c>
      <c r="T43" s="11">
        <v>0.48820000000000002</v>
      </c>
      <c r="U43" s="13">
        <v>0.1169</v>
      </c>
      <c r="W43" s="11">
        <v>0.6332369068</v>
      </c>
      <c r="X43" s="13">
        <v>7.6148716800000002E-2</v>
      </c>
    </row>
    <row r="44" spans="5:24" x14ac:dyDescent="0.35">
      <c r="E44" s="11">
        <v>0.61787899999999996</v>
      </c>
      <c r="F44" s="13">
        <v>0.485906</v>
      </c>
      <c r="H44" s="11">
        <v>0.15670000000000001</v>
      </c>
      <c r="I44" s="13">
        <v>0.17760000000000001</v>
      </c>
      <c r="K44" s="11">
        <v>0.1971</v>
      </c>
      <c r="L44" s="13">
        <v>0.15659999999999999</v>
      </c>
      <c r="N44" s="11">
        <v>0.40770000000000001</v>
      </c>
      <c r="O44" s="13">
        <v>0.1298</v>
      </c>
      <c r="Q44" s="11">
        <v>0.31</v>
      </c>
      <c r="R44" s="13">
        <v>0.12770000000000001</v>
      </c>
      <c r="T44" s="11">
        <v>0.47599999999999998</v>
      </c>
      <c r="U44" s="13">
        <v>0.11840000000000001</v>
      </c>
      <c r="W44" s="11">
        <v>0.61787946780000003</v>
      </c>
      <c r="X44" s="13">
        <v>7.9146236499999995E-2</v>
      </c>
    </row>
    <row r="45" spans="5:24" x14ac:dyDescent="0.35">
      <c r="E45" s="11">
        <v>0.60240300000000002</v>
      </c>
      <c r="F45" s="13">
        <v>0.48940099999999997</v>
      </c>
      <c r="H45" s="11">
        <v>0.14560000000000001</v>
      </c>
      <c r="I45" s="13">
        <v>0.1739</v>
      </c>
      <c r="K45" s="11">
        <v>0.18360000000000001</v>
      </c>
      <c r="L45" s="13">
        <v>0.1537</v>
      </c>
      <c r="N45" s="11">
        <v>0.39419999999999999</v>
      </c>
      <c r="O45" s="13">
        <v>0.13100000000000001</v>
      </c>
      <c r="Q45" s="11">
        <v>0.3</v>
      </c>
      <c r="R45" s="13">
        <v>0.127</v>
      </c>
      <c r="T45" s="11">
        <v>0.46400000000000002</v>
      </c>
      <c r="U45" s="13">
        <v>0.1197</v>
      </c>
      <c r="W45" s="11">
        <v>0.60240333400000001</v>
      </c>
      <c r="X45" s="13">
        <v>8.2115338600000004E-2</v>
      </c>
    </row>
    <row r="46" spans="5:24" x14ac:dyDescent="0.35">
      <c r="E46" s="11">
        <v>0.58682400000000001</v>
      </c>
      <c r="F46" s="13">
        <v>0.49240400000000001</v>
      </c>
      <c r="H46" s="11">
        <v>0.13489999999999999</v>
      </c>
      <c r="I46" s="13">
        <v>0.17</v>
      </c>
      <c r="K46" s="11">
        <v>0.1704</v>
      </c>
      <c r="L46" s="13">
        <v>0.15049999999999999</v>
      </c>
      <c r="N46" s="11">
        <v>0.38080000000000003</v>
      </c>
      <c r="O46" s="13">
        <v>0.13200000000000001</v>
      </c>
      <c r="Q46" s="11">
        <v>0.28999999999999998</v>
      </c>
      <c r="R46" s="13">
        <v>0.12620000000000001</v>
      </c>
      <c r="T46" s="11">
        <v>0.45190000000000002</v>
      </c>
      <c r="U46" s="13">
        <v>0.1208</v>
      </c>
      <c r="W46" s="11">
        <v>0.58682408880000003</v>
      </c>
      <c r="X46" s="13">
        <v>8.5045992599999995E-2</v>
      </c>
    </row>
    <row r="47" spans="5:24" x14ac:dyDescent="0.35">
      <c r="E47" s="11">
        <v>0.57115700000000003</v>
      </c>
      <c r="F47" s="13">
        <v>0.49491099999999999</v>
      </c>
      <c r="H47" s="11">
        <v>0.12470000000000001</v>
      </c>
      <c r="I47" s="13">
        <v>0.1658</v>
      </c>
      <c r="K47" s="11">
        <v>0.15770000000000001</v>
      </c>
      <c r="L47" s="13">
        <v>0.1469</v>
      </c>
      <c r="N47" s="11">
        <v>0.36759999999999998</v>
      </c>
      <c r="O47" s="13">
        <v>0.1328</v>
      </c>
      <c r="Q47" s="11">
        <v>0.28000000000000003</v>
      </c>
      <c r="R47" s="13">
        <v>0.12520000000000001</v>
      </c>
      <c r="T47" s="11">
        <v>0.43990000000000001</v>
      </c>
      <c r="U47" s="13">
        <v>0.12189999999999999</v>
      </c>
      <c r="W47" s="11">
        <v>0.57115741909999995</v>
      </c>
      <c r="X47" s="13">
        <v>8.7927479500000003E-2</v>
      </c>
    </row>
    <row r="48" spans="5:24" x14ac:dyDescent="0.35">
      <c r="E48" s="11">
        <v>0.555419</v>
      </c>
      <c r="F48" s="13">
        <v>0.496919</v>
      </c>
      <c r="H48" s="11">
        <v>0.1148</v>
      </c>
      <c r="I48" s="13">
        <v>0.1613</v>
      </c>
      <c r="K48" s="11">
        <v>0.14530000000000001</v>
      </c>
      <c r="L48" s="13">
        <v>0.1431</v>
      </c>
      <c r="N48" s="11">
        <v>0.35449999999999998</v>
      </c>
      <c r="O48" s="13">
        <v>0.13350000000000001</v>
      </c>
      <c r="Q48" s="11">
        <v>0.27</v>
      </c>
      <c r="R48" s="13">
        <v>0.1241</v>
      </c>
      <c r="T48" s="11">
        <v>0.42799999999999999</v>
      </c>
      <c r="U48" s="13">
        <v>0.1227</v>
      </c>
      <c r="W48" s="11">
        <v>0.55541910000000005</v>
      </c>
      <c r="X48" s="13">
        <v>9.0748268600000001E-2</v>
      </c>
    </row>
    <row r="49" spans="5:24" x14ac:dyDescent="0.35">
      <c r="E49" s="11">
        <v>0.53962500000000002</v>
      </c>
      <c r="F49" s="13">
        <v>0.49842700000000001</v>
      </c>
      <c r="H49" s="11">
        <v>0.1055</v>
      </c>
      <c r="I49" s="13">
        <v>0.15670000000000001</v>
      </c>
      <c r="K49" s="11">
        <v>0.13339999999999999</v>
      </c>
      <c r="L49" s="13">
        <v>0.1389</v>
      </c>
      <c r="N49" s="11">
        <v>0.34150000000000003</v>
      </c>
      <c r="O49" s="13">
        <v>0.13389999999999999</v>
      </c>
      <c r="Q49" s="11">
        <v>0.26</v>
      </c>
      <c r="R49" s="13">
        <v>0.12280000000000001</v>
      </c>
      <c r="T49" s="11">
        <v>0.41610000000000003</v>
      </c>
      <c r="U49" s="13">
        <v>0.1234</v>
      </c>
      <c r="W49" s="11">
        <v>0.53962497840000001</v>
      </c>
      <c r="X49" s="13">
        <v>9.3495858900000006E-2</v>
      </c>
    </row>
    <row r="50" spans="5:24" x14ac:dyDescent="0.35">
      <c r="E50" s="11">
        <v>0.52379100000000001</v>
      </c>
      <c r="F50" s="13">
        <v>0.49943399999999999</v>
      </c>
      <c r="H50" s="11">
        <v>9.6699999999999994E-2</v>
      </c>
      <c r="I50" s="13">
        <v>0.15190000000000001</v>
      </c>
      <c r="K50" s="11">
        <v>0.12189999999999999</v>
      </c>
      <c r="L50" s="13">
        <v>0.13450000000000001</v>
      </c>
      <c r="N50" s="11">
        <v>0.3286</v>
      </c>
      <c r="O50" s="13">
        <v>0.13420000000000001</v>
      </c>
      <c r="Q50" s="11">
        <v>0.25</v>
      </c>
      <c r="R50" s="13">
        <v>0.12139999999999999</v>
      </c>
      <c r="T50" s="11">
        <v>0.4042</v>
      </c>
      <c r="U50" s="13">
        <v>0.124</v>
      </c>
      <c r="W50" s="11">
        <v>0.52379095789999996</v>
      </c>
      <c r="X50" s="13">
        <v>9.6156570100000005E-2</v>
      </c>
    </row>
    <row r="51" spans="5:24" x14ac:dyDescent="0.35">
      <c r="E51" s="11">
        <v>0.50793299999999997</v>
      </c>
      <c r="F51" s="13">
        <v>0.49993700000000002</v>
      </c>
      <c r="H51" s="11">
        <v>8.8400000000000006E-2</v>
      </c>
      <c r="I51" s="13">
        <v>0.1469</v>
      </c>
      <c r="K51" s="11">
        <v>0.1109</v>
      </c>
      <c r="L51" s="13">
        <v>0.1298</v>
      </c>
      <c r="N51" s="11">
        <v>0.316</v>
      </c>
      <c r="O51" s="13">
        <v>0.13439999999999999</v>
      </c>
      <c r="Q51" s="11">
        <v>0.24</v>
      </c>
      <c r="R51" s="13">
        <v>0.11990000000000001</v>
      </c>
      <c r="T51" s="11">
        <v>0.39240000000000003</v>
      </c>
      <c r="U51" s="13">
        <v>0.1244</v>
      </c>
      <c r="W51" s="11">
        <v>0.50793298190000002</v>
      </c>
      <c r="X51" s="13">
        <v>9.8715265600000004E-2</v>
      </c>
    </row>
    <row r="52" spans="5:24" x14ac:dyDescent="0.35">
      <c r="E52" s="11">
        <v>0.49206699999999998</v>
      </c>
      <c r="F52" s="13">
        <v>0.49993700000000002</v>
      </c>
      <c r="H52" s="11">
        <v>8.0500000000000002E-2</v>
      </c>
      <c r="I52" s="13">
        <v>0.14169999999999999</v>
      </c>
      <c r="K52" s="11">
        <v>0.10050000000000001</v>
      </c>
      <c r="L52" s="13">
        <v>0.1249</v>
      </c>
      <c r="N52" s="11">
        <v>0.30349999999999999</v>
      </c>
      <c r="O52" s="13">
        <v>0.1343</v>
      </c>
      <c r="Q52" s="11">
        <v>0.23</v>
      </c>
      <c r="R52" s="13">
        <v>0.1182</v>
      </c>
      <c r="T52" s="11">
        <v>0.38069999999999998</v>
      </c>
      <c r="U52" s="13">
        <v>0.1246</v>
      </c>
      <c r="W52" s="11">
        <v>0.49206701809999998</v>
      </c>
      <c r="X52" s="13">
        <v>0.1011549771</v>
      </c>
    </row>
    <row r="53" spans="5:24" x14ac:dyDescent="0.35">
      <c r="E53" s="11">
        <v>0.47620899999999999</v>
      </c>
      <c r="F53" s="13">
        <v>0.49943399999999999</v>
      </c>
      <c r="H53" s="11">
        <v>7.2999999999999995E-2</v>
      </c>
      <c r="I53" s="13">
        <v>0.13639999999999999</v>
      </c>
      <c r="K53" s="11">
        <v>9.0700000000000003E-2</v>
      </c>
      <c r="L53" s="13">
        <v>0.11990000000000001</v>
      </c>
      <c r="N53" s="11">
        <v>0.29120000000000001</v>
      </c>
      <c r="O53" s="13">
        <v>0.13400000000000001</v>
      </c>
      <c r="Q53" s="11">
        <v>0.22</v>
      </c>
      <c r="R53" s="13">
        <v>0.1164</v>
      </c>
      <c r="T53" s="11">
        <v>0.36899999999999999</v>
      </c>
      <c r="U53" s="13">
        <v>0.12470000000000001</v>
      </c>
      <c r="W53" s="11">
        <v>0.47620904209999998</v>
      </c>
      <c r="X53" s="13">
        <v>0.1034563929</v>
      </c>
    </row>
    <row r="54" spans="5:24" x14ac:dyDescent="0.35">
      <c r="E54" s="11">
        <v>0.46037499999999998</v>
      </c>
      <c r="F54" s="13">
        <v>0.49842700000000001</v>
      </c>
      <c r="H54" s="11">
        <v>6.6000000000000003E-2</v>
      </c>
      <c r="I54" s="13">
        <v>0.13100000000000001</v>
      </c>
      <c r="K54" s="11">
        <v>8.1500000000000003E-2</v>
      </c>
      <c r="L54" s="13">
        <v>0.11459999999999999</v>
      </c>
      <c r="N54" s="11">
        <v>0.2792</v>
      </c>
      <c r="O54" s="13">
        <v>0.1336</v>
      </c>
      <c r="Q54" s="11">
        <v>0.21</v>
      </c>
      <c r="R54" s="13">
        <v>0.1144</v>
      </c>
      <c r="T54" s="11">
        <v>0.35730000000000001</v>
      </c>
      <c r="U54" s="13">
        <v>0.1245</v>
      </c>
      <c r="W54" s="11">
        <v>0.46037502159999999</v>
      </c>
      <c r="X54" s="13">
        <v>0.10559713279999999</v>
      </c>
    </row>
    <row r="55" spans="5:24" x14ac:dyDescent="0.35">
      <c r="E55" s="11">
        <v>0.444581</v>
      </c>
      <c r="F55" s="13">
        <v>0.496919</v>
      </c>
      <c r="H55" s="11">
        <v>5.9299999999999999E-2</v>
      </c>
      <c r="I55" s="13">
        <v>0.12540000000000001</v>
      </c>
      <c r="K55" s="11">
        <v>7.2800000000000004E-2</v>
      </c>
      <c r="L55" s="13">
        <v>0.10929999999999999</v>
      </c>
      <c r="N55" s="11">
        <v>0.26740000000000003</v>
      </c>
      <c r="O55" s="13">
        <v>0.13289999999999999</v>
      </c>
      <c r="Q55" s="11">
        <v>0.2</v>
      </c>
      <c r="R55" s="13">
        <v>0.11219999999999999</v>
      </c>
      <c r="T55" s="11">
        <v>0.34560000000000002</v>
      </c>
      <c r="U55" s="13">
        <v>0.1242</v>
      </c>
      <c r="W55" s="11">
        <v>0.4445809</v>
      </c>
      <c r="X55" s="13">
        <v>0.1075507118</v>
      </c>
    </row>
    <row r="56" spans="5:24" x14ac:dyDescent="0.35">
      <c r="E56" s="11">
        <v>0.42884299999999997</v>
      </c>
      <c r="F56" s="13">
        <v>0.49491099999999999</v>
      </c>
      <c r="H56" s="11">
        <v>5.3100000000000001E-2</v>
      </c>
      <c r="I56" s="13">
        <v>0.1197</v>
      </c>
      <c r="K56" s="11">
        <v>6.4699999999999994E-2</v>
      </c>
      <c r="L56" s="13">
        <v>0.1038</v>
      </c>
      <c r="N56" s="11">
        <v>0.25590000000000002</v>
      </c>
      <c r="O56" s="13">
        <v>0.13200000000000001</v>
      </c>
      <c r="Q56" s="11">
        <v>0.19</v>
      </c>
      <c r="R56" s="13">
        <v>0.1099</v>
      </c>
      <c r="T56" s="11">
        <v>0.33389999999999997</v>
      </c>
      <c r="U56" s="13">
        <v>0.12379999999999999</v>
      </c>
      <c r="W56" s="11">
        <v>0.42884258089999999</v>
      </c>
      <c r="X56" s="13">
        <v>0.10928499260000001</v>
      </c>
    </row>
    <row r="57" spans="5:24" x14ac:dyDescent="0.35">
      <c r="E57" s="11">
        <v>0.41317599999999999</v>
      </c>
      <c r="F57" s="13">
        <v>0.49240400000000001</v>
      </c>
      <c r="H57" s="11">
        <v>4.7300000000000002E-2</v>
      </c>
      <c r="I57" s="13">
        <v>0.1139</v>
      </c>
      <c r="K57" s="11">
        <v>5.7099999999999998E-2</v>
      </c>
      <c r="L57" s="13">
        <v>9.8199999999999996E-2</v>
      </c>
      <c r="N57" s="11">
        <v>0.2447</v>
      </c>
      <c r="O57" s="13">
        <v>0.13100000000000001</v>
      </c>
      <c r="Q57" s="11">
        <v>0.18</v>
      </c>
      <c r="R57" s="13">
        <v>0.1075</v>
      </c>
      <c r="T57" s="11">
        <v>0.32219999999999999</v>
      </c>
      <c r="U57" s="13">
        <v>0.1231</v>
      </c>
      <c r="W57" s="11">
        <v>0.41317591120000002</v>
      </c>
      <c r="X57" s="13">
        <v>0.11075980420000001</v>
      </c>
    </row>
    <row r="58" spans="5:24" x14ac:dyDescent="0.35">
      <c r="E58" s="11">
        <v>0.39759699999999998</v>
      </c>
      <c r="F58" s="13">
        <v>0.48940099999999997</v>
      </c>
      <c r="H58" s="11">
        <v>4.1799999999999997E-2</v>
      </c>
      <c r="I58" s="13">
        <v>0.108</v>
      </c>
      <c r="K58" s="11">
        <v>5.0099999999999999E-2</v>
      </c>
      <c r="L58" s="13">
        <v>9.2600000000000002E-2</v>
      </c>
      <c r="N58" s="11">
        <v>0.23369999999999999</v>
      </c>
      <c r="O58" s="13">
        <v>0.12959999999999999</v>
      </c>
      <c r="Q58" s="11">
        <v>0.17</v>
      </c>
      <c r="R58" s="13">
        <v>0.10489999999999999</v>
      </c>
      <c r="T58" s="11">
        <v>0.3105</v>
      </c>
      <c r="U58" s="13">
        <v>0.12239999999999999</v>
      </c>
      <c r="W58" s="11">
        <v>0.39759666599999999</v>
      </c>
      <c r="X58" s="13">
        <v>0.11192309709999999</v>
      </c>
    </row>
    <row r="59" spans="5:24" x14ac:dyDescent="0.35">
      <c r="E59" s="11">
        <v>0.38212099999999999</v>
      </c>
      <c r="F59" s="13">
        <v>0.485906</v>
      </c>
      <c r="H59" s="11">
        <v>3.6700000000000003E-2</v>
      </c>
      <c r="I59" s="13">
        <v>0.1019</v>
      </c>
      <c r="K59" s="11">
        <v>4.36E-2</v>
      </c>
      <c r="L59" s="13">
        <v>8.6900000000000005E-2</v>
      </c>
      <c r="N59" s="11">
        <v>0.2228</v>
      </c>
      <c r="O59" s="13">
        <v>0.12809999999999999</v>
      </c>
      <c r="Q59" s="11">
        <v>0.16</v>
      </c>
      <c r="R59" s="13">
        <v>0.1021</v>
      </c>
      <c r="T59" s="11">
        <v>0.29880000000000001</v>
      </c>
      <c r="U59" s="13">
        <v>0.12139999999999999</v>
      </c>
      <c r="W59" s="11">
        <v>0.38212053219999997</v>
      </c>
      <c r="X59" s="13">
        <v>0.1127043907</v>
      </c>
    </row>
    <row r="60" spans="5:24" x14ac:dyDescent="0.35">
      <c r="E60" s="11">
        <v>0.36676300000000001</v>
      </c>
      <c r="F60" s="13">
        <v>0.48192099999999999</v>
      </c>
      <c r="H60" s="11">
        <v>3.1899999999999998E-2</v>
      </c>
      <c r="I60" s="13">
        <v>9.5799999999999996E-2</v>
      </c>
      <c r="K60" s="11">
        <v>3.7600000000000001E-2</v>
      </c>
      <c r="L60" s="13">
        <v>8.1100000000000005E-2</v>
      </c>
      <c r="N60" s="11">
        <v>0.21190000000000001</v>
      </c>
      <c r="O60" s="13">
        <v>0.1263</v>
      </c>
      <c r="Q60" s="11">
        <v>0.15</v>
      </c>
      <c r="R60" s="13">
        <v>9.9099999999999994E-2</v>
      </c>
      <c r="T60" s="11">
        <v>0.28710000000000002</v>
      </c>
      <c r="U60" s="13">
        <v>0.1203</v>
      </c>
      <c r="W60" s="11">
        <v>0.3667630932</v>
      </c>
      <c r="X60" s="13">
        <v>0.113002238</v>
      </c>
    </row>
    <row r="61" spans="5:24" x14ac:dyDescent="0.35">
      <c r="E61" s="11">
        <v>0.35154000000000002</v>
      </c>
      <c r="F61" s="13">
        <v>0.47745100000000001</v>
      </c>
      <c r="H61" s="11">
        <v>2.75E-2</v>
      </c>
      <c r="I61" s="13">
        <v>8.9499999999999996E-2</v>
      </c>
      <c r="K61" s="11">
        <v>3.2099999999999997E-2</v>
      </c>
      <c r="L61" s="13">
        <v>7.5399999999999995E-2</v>
      </c>
      <c r="N61" s="11">
        <v>0.20100000000000001</v>
      </c>
      <c r="O61" s="13">
        <v>0.1242</v>
      </c>
      <c r="Q61" s="11">
        <v>0.14000000000000001</v>
      </c>
      <c r="R61" s="13">
        <v>9.5899999999999999E-2</v>
      </c>
      <c r="T61" s="11">
        <v>0.27539999999999998</v>
      </c>
      <c r="U61" s="13">
        <v>0.11899999999999999</v>
      </c>
      <c r="W61" s="11">
        <v>0.35153981229999998</v>
      </c>
      <c r="X61" s="13">
        <v>0.1128874253</v>
      </c>
    </row>
    <row r="62" spans="5:24" x14ac:dyDescent="0.35">
      <c r="E62" s="11">
        <v>0.33646599999999999</v>
      </c>
      <c r="F62" s="13">
        <v>0.47249999999999998</v>
      </c>
      <c r="H62" s="11">
        <v>2.35E-2</v>
      </c>
      <c r="I62" s="13">
        <v>8.3299999999999999E-2</v>
      </c>
      <c r="K62" s="11">
        <v>2.7199999999999998E-2</v>
      </c>
      <c r="L62" s="13">
        <v>6.9699999999999998E-2</v>
      </c>
      <c r="N62" s="11">
        <v>0.19020000000000001</v>
      </c>
      <c r="O62" s="13">
        <v>0.12189999999999999</v>
      </c>
      <c r="Q62" s="11">
        <v>0.13</v>
      </c>
      <c r="R62" s="13">
        <v>9.2600000000000002E-2</v>
      </c>
      <c r="T62" s="11">
        <v>0.26369999999999999</v>
      </c>
      <c r="U62" s="13">
        <v>0.11749999999999999</v>
      </c>
      <c r="W62" s="11">
        <v>0.3364660183</v>
      </c>
      <c r="X62" s="13">
        <v>0.1125348108</v>
      </c>
    </row>
    <row r="63" spans="5:24" x14ac:dyDescent="0.35">
      <c r="E63" s="11">
        <v>0.32155699999999998</v>
      </c>
      <c r="F63" s="13">
        <v>0.46707399999999999</v>
      </c>
      <c r="H63" s="11">
        <v>1.9800000000000002E-2</v>
      </c>
      <c r="I63" s="13">
        <v>7.6999999999999999E-2</v>
      </c>
      <c r="K63" s="11">
        <v>2.2800000000000001E-2</v>
      </c>
      <c r="L63" s="13">
        <v>6.4000000000000001E-2</v>
      </c>
      <c r="N63" s="11">
        <v>0.17929999999999999</v>
      </c>
      <c r="O63" s="13">
        <v>0.11940000000000001</v>
      </c>
      <c r="Q63" s="11">
        <v>0.12</v>
      </c>
      <c r="R63" s="13">
        <v>8.8999999999999996E-2</v>
      </c>
      <c r="T63" s="11">
        <v>0.25209999999999999</v>
      </c>
      <c r="U63" s="13">
        <v>0.1159</v>
      </c>
      <c r="W63" s="11">
        <v>0.32155688919999997</v>
      </c>
      <c r="X63" s="13">
        <v>0.1119480593</v>
      </c>
    </row>
    <row r="64" spans="5:24" x14ac:dyDescent="0.35">
      <c r="E64" s="11">
        <v>0.30682700000000002</v>
      </c>
      <c r="F64" s="13">
        <v>0.461177</v>
      </c>
      <c r="H64" s="11">
        <v>1.6500000000000001E-2</v>
      </c>
      <c r="I64" s="13">
        <v>7.0699999999999999E-2</v>
      </c>
      <c r="K64" s="11">
        <v>1.8800000000000001E-2</v>
      </c>
      <c r="L64" s="13">
        <v>5.8500000000000003E-2</v>
      </c>
      <c r="N64" s="11">
        <v>0.1686</v>
      </c>
      <c r="O64" s="13">
        <v>0.1166</v>
      </c>
      <c r="Q64" s="11">
        <v>0.11</v>
      </c>
      <c r="R64" s="13">
        <v>8.5199999999999998E-2</v>
      </c>
      <c r="T64" s="11">
        <v>0.24049999999999999</v>
      </c>
      <c r="U64" s="13">
        <v>0.11409999999999999</v>
      </c>
      <c r="W64" s="11">
        <v>0.3068274372</v>
      </c>
      <c r="X64" s="13">
        <v>0.1111308792</v>
      </c>
    </row>
    <row r="65" spans="5:24" x14ac:dyDescent="0.35">
      <c r="E65" s="11">
        <v>0.292292</v>
      </c>
      <c r="F65" s="13">
        <v>0.454816</v>
      </c>
      <c r="H65" s="11">
        <v>1.34E-2</v>
      </c>
      <c r="I65" s="13">
        <v>6.4199999999999993E-2</v>
      </c>
      <c r="K65" s="11">
        <v>1.5299999999999999E-2</v>
      </c>
      <c r="L65" s="13">
        <v>5.3100000000000001E-2</v>
      </c>
      <c r="N65" s="11">
        <v>0.158</v>
      </c>
      <c r="O65" s="13">
        <v>0.1137</v>
      </c>
      <c r="Q65" s="11">
        <v>0.1</v>
      </c>
      <c r="R65" s="13">
        <v>8.1199999999999994E-2</v>
      </c>
      <c r="T65" s="11">
        <v>0.22900000000000001</v>
      </c>
      <c r="U65" s="13">
        <v>0.11219999999999999</v>
      </c>
      <c r="W65" s="11">
        <v>0.29229249349999997</v>
      </c>
      <c r="X65" s="13">
        <v>0.1100877079</v>
      </c>
    </row>
    <row r="66" spans="5:24" x14ac:dyDescent="0.35">
      <c r="E66" s="11">
        <v>0.27796700000000002</v>
      </c>
      <c r="F66" s="13">
        <v>0.44799699999999998</v>
      </c>
      <c r="H66" s="11">
        <v>1.0699999999999999E-2</v>
      </c>
      <c r="I66" s="13">
        <v>5.7799999999999997E-2</v>
      </c>
      <c r="K66" s="11">
        <v>1.23E-2</v>
      </c>
      <c r="L66" s="13">
        <v>4.7699999999999999E-2</v>
      </c>
      <c r="N66" s="11">
        <v>0.14749999999999999</v>
      </c>
      <c r="O66" s="13">
        <v>0.1105</v>
      </c>
      <c r="Q66" s="11">
        <v>9.5000000000000001E-2</v>
      </c>
      <c r="R66" s="13">
        <v>7.9100000000000004E-2</v>
      </c>
      <c r="T66" s="11">
        <v>0.2175</v>
      </c>
      <c r="U66" s="13">
        <v>0.11</v>
      </c>
      <c r="W66" s="11">
        <v>0.27796669369999999</v>
      </c>
      <c r="X66" s="13">
        <v>0.1088236502</v>
      </c>
    </row>
    <row r="67" spans="5:24" x14ac:dyDescent="0.35">
      <c r="E67" s="11">
        <v>0.26386399999999999</v>
      </c>
      <c r="F67" s="13">
        <v>0.44072699999999998</v>
      </c>
      <c r="H67" s="11">
        <v>8.3999999999999995E-3</v>
      </c>
      <c r="I67" s="13">
        <v>5.1499999999999997E-2</v>
      </c>
      <c r="K67" s="11">
        <v>9.5999999999999992E-3</v>
      </c>
      <c r="L67" s="13">
        <v>4.2500000000000003E-2</v>
      </c>
      <c r="N67" s="11">
        <v>0.13719999999999999</v>
      </c>
      <c r="O67" s="13">
        <v>0.1071</v>
      </c>
      <c r="Q67" s="11">
        <v>0.09</v>
      </c>
      <c r="R67" s="13">
        <v>7.6899999999999996E-2</v>
      </c>
      <c r="T67" s="11">
        <v>0.20599999999999999</v>
      </c>
      <c r="U67" s="13">
        <v>0.10780000000000001</v>
      </c>
      <c r="W67" s="11">
        <v>0.26386446260000002</v>
      </c>
      <c r="X67" s="13">
        <v>0.10734445400000001</v>
      </c>
    </row>
    <row r="68" spans="5:24" x14ac:dyDescent="0.35">
      <c r="E68" s="11">
        <v>0.25</v>
      </c>
      <c r="F68" s="13">
        <v>0.43301299999999998</v>
      </c>
      <c r="H68" s="11">
        <v>6.4000000000000003E-3</v>
      </c>
      <c r="I68" s="13">
        <v>4.5400000000000003E-2</v>
      </c>
      <c r="K68" s="11">
        <v>7.4000000000000003E-3</v>
      </c>
      <c r="L68" s="13">
        <v>3.7499999999999999E-2</v>
      </c>
      <c r="N68" s="11">
        <v>0.12709999999999999</v>
      </c>
      <c r="O68" s="13">
        <v>0.10349999999999999</v>
      </c>
      <c r="Q68" s="11">
        <v>8.5000000000000006E-2</v>
      </c>
      <c r="R68" s="13">
        <v>7.46E-2</v>
      </c>
      <c r="T68" s="11">
        <v>0.1946</v>
      </c>
      <c r="U68" s="13">
        <v>0.1053</v>
      </c>
      <c r="W68" s="11">
        <v>0.25</v>
      </c>
      <c r="X68" s="13">
        <v>0.1056564908</v>
      </c>
    </row>
    <row r="69" spans="5:24" x14ac:dyDescent="0.35">
      <c r="E69" s="11">
        <v>0.23638700000000001</v>
      </c>
      <c r="F69" s="13">
        <v>0.42486299999999999</v>
      </c>
      <c r="H69" s="11">
        <v>4.7999999999999996E-3</v>
      </c>
      <c r="I69" s="13">
        <v>3.9399999999999998E-2</v>
      </c>
      <c r="K69" s="11">
        <v>5.4999999999999997E-3</v>
      </c>
      <c r="L69" s="13">
        <v>3.2599999999999997E-2</v>
      </c>
      <c r="N69" s="11">
        <v>0.1172</v>
      </c>
      <c r="O69" s="13">
        <v>9.9699999999999997E-2</v>
      </c>
      <c r="Q69" s="11">
        <v>0.08</v>
      </c>
      <c r="R69" s="13">
        <v>7.2300000000000003E-2</v>
      </c>
      <c r="T69" s="11">
        <v>0.18340000000000001</v>
      </c>
      <c r="U69" s="13">
        <v>0.1028</v>
      </c>
      <c r="W69" s="11">
        <v>0.2363872662</v>
      </c>
      <c r="X69" s="13">
        <v>0.1037667344</v>
      </c>
    </row>
    <row r="70" spans="5:24" x14ac:dyDescent="0.35">
      <c r="E70" s="11">
        <v>0.22303999999999999</v>
      </c>
      <c r="F70" s="13">
        <v>0.41628500000000002</v>
      </c>
      <c r="H70" s="11">
        <v>3.5999999999999999E-3</v>
      </c>
      <c r="I70" s="13">
        <v>3.3000000000000002E-2</v>
      </c>
      <c r="K70" s="11">
        <v>4.0000000000000001E-3</v>
      </c>
      <c r="L70" s="13">
        <v>2.7699999999999999E-2</v>
      </c>
      <c r="N70" s="11">
        <v>0.1076</v>
      </c>
      <c r="O70" s="13">
        <v>9.5699999999999993E-2</v>
      </c>
      <c r="Q70" s="11">
        <v>7.4999999999999997E-2</v>
      </c>
      <c r="R70" s="13">
        <v>6.9900000000000004E-2</v>
      </c>
      <c r="T70" s="11">
        <v>0.17219999999999999</v>
      </c>
      <c r="U70" s="13">
        <v>0.1</v>
      </c>
      <c r="W70" s="11">
        <v>0.22303996810000001</v>
      </c>
      <c r="X70" s="13">
        <v>0.1016827382</v>
      </c>
    </row>
    <row r="71" spans="5:24" x14ac:dyDescent="0.35">
      <c r="E71" s="11">
        <v>0.20997199999999999</v>
      </c>
      <c r="F71" s="13">
        <v>0.40728799999999998</v>
      </c>
      <c r="H71" s="11">
        <v>2.5000000000000001E-3</v>
      </c>
      <c r="I71" s="13">
        <v>2.58E-2</v>
      </c>
      <c r="K71" s="11">
        <v>2.8E-3</v>
      </c>
      <c r="L71" s="13">
        <v>2.2599999999999999E-2</v>
      </c>
      <c r="N71" s="11">
        <v>9.8299999999999998E-2</v>
      </c>
      <c r="O71" s="13">
        <v>9.1600000000000001E-2</v>
      </c>
      <c r="Q71" s="11">
        <v>7.0000000000000007E-2</v>
      </c>
      <c r="R71" s="13">
        <v>6.7299999999999999E-2</v>
      </c>
      <c r="T71" s="11">
        <v>0.16109999999999999</v>
      </c>
      <c r="U71" s="13">
        <v>9.7100000000000006E-2</v>
      </c>
      <c r="W71" s="11">
        <v>0.2099715452</v>
      </c>
      <c r="X71" s="13">
        <v>9.9412612499999997E-2</v>
      </c>
    </row>
    <row r="72" spans="5:24" x14ac:dyDescent="0.35">
      <c r="E72" s="11">
        <v>0.19719500000000001</v>
      </c>
      <c r="F72" s="13">
        <v>0.39788099999999998</v>
      </c>
      <c r="H72" s="11">
        <v>1.5E-3</v>
      </c>
      <c r="I72" s="13">
        <v>1.7999999999999999E-2</v>
      </c>
      <c r="K72" s="11">
        <v>1.8E-3</v>
      </c>
      <c r="L72" s="13">
        <v>1.7299999999999999E-2</v>
      </c>
      <c r="N72" s="11">
        <v>8.9200000000000002E-2</v>
      </c>
      <c r="O72" s="13">
        <v>8.7300000000000003E-2</v>
      </c>
      <c r="Q72" s="11">
        <v>6.5000000000000002E-2</v>
      </c>
      <c r="R72" s="13">
        <v>6.4699999999999994E-2</v>
      </c>
      <c r="T72" s="11">
        <v>0.1502</v>
      </c>
      <c r="U72" s="13">
        <v>9.4E-2</v>
      </c>
      <c r="W72" s="11">
        <v>0.19719515639999999</v>
      </c>
      <c r="X72" s="13">
        <v>9.6964999100000004E-2</v>
      </c>
    </row>
    <row r="73" spans="5:24" x14ac:dyDescent="0.35">
      <c r="E73" s="11">
        <v>0.184724</v>
      </c>
      <c r="F73" s="13">
        <v>0.388073</v>
      </c>
      <c r="H73" s="11">
        <v>6.9999999999999999E-4</v>
      </c>
      <c r="I73" s="13">
        <v>1.12E-2</v>
      </c>
      <c r="K73" s="11">
        <v>1E-3</v>
      </c>
      <c r="L73" s="13">
        <v>1.2200000000000001E-2</v>
      </c>
      <c r="N73" s="11">
        <v>8.0500000000000002E-2</v>
      </c>
      <c r="O73" s="13">
        <v>8.2900000000000001E-2</v>
      </c>
      <c r="Q73" s="11">
        <v>0.06</v>
      </c>
      <c r="R73" s="13">
        <v>6.2E-2</v>
      </c>
      <c r="T73" s="11">
        <v>0.13930000000000001</v>
      </c>
      <c r="U73" s="13">
        <v>9.0800000000000006E-2</v>
      </c>
      <c r="W73" s="11">
        <v>0.18472366649999999</v>
      </c>
      <c r="X73" s="13">
        <v>9.4349046300000003E-2</v>
      </c>
    </row>
    <row r="74" spans="5:24" x14ac:dyDescent="0.35">
      <c r="E74" s="11">
        <v>0.17257</v>
      </c>
      <c r="F74" s="13">
        <v>0.37787500000000002</v>
      </c>
      <c r="H74" s="11">
        <v>2.0000000000000001E-4</v>
      </c>
      <c r="I74" s="13">
        <v>5.5999999999999999E-3</v>
      </c>
      <c r="K74" s="11">
        <v>4.0000000000000002E-4</v>
      </c>
      <c r="L74" s="13">
        <v>7.6E-3</v>
      </c>
      <c r="N74" s="11">
        <v>7.22E-2</v>
      </c>
      <c r="O74" s="13">
        <v>7.8399999999999997E-2</v>
      </c>
      <c r="Q74" s="11">
        <v>5.5E-2</v>
      </c>
      <c r="R74" s="13">
        <v>5.9200000000000003E-2</v>
      </c>
      <c r="T74" s="11">
        <v>0.12870000000000001</v>
      </c>
      <c r="U74" s="13">
        <v>8.7400000000000005E-2</v>
      </c>
      <c r="W74" s="11">
        <v>0.172569633</v>
      </c>
      <c r="X74" s="13">
        <v>9.1574382499999996E-2</v>
      </c>
    </row>
    <row r="75" spans="5:24" x14ac:dyDescent="0.35">
      <c r="E75" s="11">
        <v>0.160745</v>
      </c>
      <c r="F75" s="13">
        <v>0.36729600000000001</v>
      </c>
      <c r="H75" s="11">
        <v>0</v>
      </c>
      <c r="I75" s="13">
        <v>0</v>
      </c>
      <c r="K75" s="11">
        <v>1E-4</v>
      </c>
      <c r="L75" s="13">
        <v>3.3999999999999998E-3</v>
      </c>
      <c r="N75" s="11">
        <v>6.4299999999999996E-2</v>
      </c>
      <c r="O75" s="13">
        <v>7.3800000000000004E-2</v>
      </c>
      <c r="Q75" s="11">
        <v>0.05</v>
      </c>
      <c r="R75" s="13">
        <v>5.62E-2</v>
      </c>
      <c r="T75" s="11">
        <v>0.1183</v>
      </c>
      <c r="U75" s="13">
        <v>8.3900000000000002E-2</v>
      </c>
      <c r="W75" s="11">
        <v>0.1607452942</v>
      </c>
      <c r="X75" s="13">
        <v>8.86510878E-2</v>
      </c>
    </row>
    <row r="76" spans="5:24" x14ac:dyDescent="0.35">
      <c r="E76" s="11">
        <v>0.14926300000000001</v>
      </c>
      <c r="F76" s="13">
        <v>0.35634700000000002</v>
      </c>
      <c r="H76" s="11">
        <v>0</v>
      </c>
      <c r="I76" s="13">
        <v>0</v>
      </c>
      <c r="K76" s="11">
        <v>0</v>
      </c>
      <c r="L76" s="13">
        <v>0</v>
      </c>
      <c r="N76" s="11">
        <v>5.6800000000000003E-2</v>
      </c>
      <c r="O76" s="13">
        <v>6.9099999999999995E-2</v>
      </c>
      <c r="Q76" s="11">
        <v>4.4999999999999998E-2</v>
      </c>
      <c r="R76" s="13">
        <v>5.3100000000000001E-2</v>
      </c>
      <c r="T76" s="11">
        <v>0.108</v>
      </c>
      <c r="U76" s="13">
        <v>8.0199999999999994E-2</v>
      </c>
      <c r="W76" s="11">
        <v>0.1492625561</v>
      </c>
      <c r="X76" s="13">
        <v>8.55896674E-2</v>
      </c>
    </row>
    <row r="77" spans="5:24" x14ac:dyDescent="0.35">
      <c r="E77" s="11">
        <v>0.13813300000000001</v>
      </c>
      <c r="F77" s="13">
        <v>0.34504000000000001</v>
      </c>
      <c r="H77" s="11">
        <v>1E-4</v>
      </c>
      <c r="I77" s="13">
        <v>-3.5999999999999999E-3</v>
      </c>
      <c r="K77" s="11">
        <v>0</v>
      </c>
      <c r="L77" s="13">
        <v>0</v>
      </c>
      <c r="N77" s="11">
        <v>4.9700000000000001E-2</v>
      </c>
      <c r="O77" s="13">
        <v>6.4399999999999999E-2</v>
      </c>
      <c r="Q77" s="11">
        <v>0.04</v>
      </c>
      <c r="R77" s="13">
        <v>4.9799999999999997E-2</v>
      </c>
      <c r="T77" s="11">
        <v>9.8100000000000007E-2</v>
      </c>
      <c r="U77" s="13">
        <v>7.6399999999999996E-2</v>
      </c>
      <c r="W77" s="11">
        <v>0.13813298090000001</v>
      </c>
      <c r="X77" s="13">
        <v>8.2401021599999999E-2</v>
      </c>
    </row>
    <row r="78" spans="5:24" x14ac:dyDescent="0.35">
      <c r="E78" s="11">
        <v>0.12736800000000001</v>
      </c>
      <c r="F78" s="13">
        <v>0.33338499999999999</v>
      </c>
      <c r="H78" s="11">
        <v>4.0000000000000002E-4</v>
      </c>
      <c r="I78" s="13">
        <v>-8.6E-3</v>
      </c>
      <c r="K78" s="11">
        <v>1E-4</v>
      </c>
      <c r="L78" s="13">
        <v>-4.1999999999999997E-3</v>
      </c>
      <c r="N78" s="11">
        <v>4.3200000000000002E-2</v>
      </c>
      <c r="O78" s="13">
        <v>5.9700000000000003E-2</v>
      </c>
      <c r="Q78" s="11">
        <v>3.5000000000000003E-2</v>
      </c>
      <c r="R78" s="13">
        <v>4.6300000000000001E-2</v>
      </c>
      <c r="T78" s="11">
        <v>8.8400000000000006E-2</v>
      </c>
      <c r="U78" s="13">
        <v>7.2499999999999995E-2</v>
      </c>
      <c r="W78" s="11">
        <v>0.12736777520000001</v>
      </c>
      <c r="X78" s="13">
        <v>7.90964168E-2</v>
      </c>
    </row>
    <row r="79" spans="5:24" x14ac:dyDescent="0.35">
      <c r="E79" s="11">
        <v>0.116978</v>
      </c>
      <c r="F79" s="13">
        <v>0.32139400000000001</v>
      </c>
      <c r="H79" s="11">
        <v>1E-3</v>
      </c>
      <c r="I79" s="13">
        <v>-1.4200000000000001E-2</v>
      </c>
      <c r="K79" s="11">
        <v>5.0000000000000001E-4</v>
      </c>
      <c r="L79" s="13">
        <v>-8.2000000000000007E-3</v>
      </c>
      <c r="N79" s="11">
        <v>3.7100000000000001E-2</v>
      </c>
      <c r="O79" s="13">
        <v>5.5E-2</v>
      </c>
      <c r="Q79" s="11">
        <v>0.03</v>
      </c>
      <c r="R79" s="13">
        <v>4.2599999999999999E-2</v>
      </c>
      <c r="T79" s="11">
        <v>7.9000000000000001E-2</v>
      </c>
      <c r="U79" s="13">
        <v>6.8400000000000002E-2</v>
      </c>
      <c r="W79" s="11">
        <v>0.1169777784</v>
      </c>
      <c r="X79" s="13">
        <v>7.56874565E-2</v>
      </c>
    </row>
    <row r="80" spans="5:24" x14ac:dyDescent="0.35">
      <c r="E80" s="11">
        <v>0.106973</v>
      </c>
      <c r="F80" s="13">
        <v>0.30907899999999999</v>
      </c>
      <c r="H80" s="11">
        <v>1.9E-3</v>
      </c>
      <c r="I80" s="13">
        <v>-2.0500000000000001E-2</v>
      </c>
      <c r="K80" s="11">
        <v>1.1999999999999999E-3</v>
      </c>
      <c r="L80" s="13">
        <v>-1.2699999999999999E-2</v>
      </c>
      <c r="N80" s="11">
        <v>3.1600000000000003E-2</v>
      </c>
      <c r="O80" s="13">
        <v>5.04E-2</v>
      </c>
      <c r="Q80" s="11">
        <v>2.5000000000000001E-2</v>
      </c>
      <c r="R80" s="13">
        <v>3.8699999999999998E-2</v>
      </c>
      <c r="T80" s="11">
        <v>7.0000000000000007E-2</v>
      </c>
      <c r="U80" s="13">
        <v>6.4199999999999993E-2</v>
      </c>
      <c r="W80" s="11">
        <v>0.1069734526</v>
      </c>
      <c r="X80" s="13">
        <v>7.2186048799999999E-2</v>
      </c>
    </row>
    <row r="81" spans="5:24" x14ac:dyDescent="0.35">
      <c r="E81" s="11">
        <v>9.7364999999999993E-2</v>
      </c>
      <c r="F81" s="13">
        <v>0.296454</v>
      </c>
      <c r="H81" s="11">
        <v>3.0000000000000001E-3</v>
      </c>
      <c r="I81" s="13">
        <v>-2.7E-2</v>
      </c>
      <c r="K81" s="11">
        <v>2.0999999999999999E-3</v>
      </c>
      <c r="L81" s="13">
        <v>-1.7399999999999999E-2</v>
      </c>
      <c r="N81" s="11">
        <v>2.6700000000000002E-2</v>
      </c>
      <c r="O81" s="13">
        <v>4.5999999999999999E-2</v>
      </c>
      <c r="Q81" s="11">
        <v>0.02</v>
      </c>
      <c r="R81" s="13">
        <v>3.44E-2</v>
      </c>
      <c r="T81" s="11">
        <v>6.13E-2</v>
      </c>
      <c r="U81" s="13">
        <v>0.06</v>
      </c>
      <c r="W81" s="11">
        <v>9.7364871199999994E-2</v>
      </c>
      <c r="X81" s="13">
        <v>6.8604378800000004E-2</v>
      </c>
    </row>
    <row r="82" spans="5:24" x14ac:dyDescent="0.35">
      <c r="E82" s="11">
        <v>8.8162000000000004E-2</v>
      </c>
      <c r="F82" s="13">
        <v>0.28353</v>
      </c>
      <c r="H82" s="11">
        <v>4.3E-3</v>
      </c>
      <c r="I82" s="13">
        <v>-3.3099999999999997E-2</v>
      </c>
      <c r="K82" s="11">
        <v>3.2000000000000002E-3</v>
      </c>
      <c r="L82" s="13">
        <v>-2.23E-2</v>
      </c>
      <c r="N82" s="11">
        <v>2.23E-2</v>
      </c>
      <c r="O82" s="13">
        <v>4.1799999999999997E-2</v>
      </c>
      <c r="Q82" s="11">
        <v>1.7500000000000002E-2</v>
      </c>
      <c r="R82" s="13">
        <v>3.2000000000000001E-2</v>
      </c>
      <c r="T82" s="11">
        <v>5.3199999999999997E-2</v>
      </c>
      <c r="U82" s="13">
        <v>5.57E-2</v>
      </c>
      <c r="W82" s="11">
        <v>8.8161709300000002E-2</v>
      </c>
      <c r="X82" s="13">
        <v>6.4954874100000004E-2</v>
      </c>
    </row>
    <row r="83" spans="5:24" x14ac:dyDescent="0.35">
      <c r="E83" s="11">
        <v>7.9372999999999999E-2</v>
      </c>
      <c r="F83" s="13">
        <v>0.27032</v>
      </c>
      <c r="H83" s="11">
        <v>5.7000000000000002E-3</v>
      </c>
      <c r="I83" s="13">
        <v>-3.8800000000000001E-2</v>
      </c>
      <c r="K83" s="11">
        <v>4.4999999999999997E-3</v>
      </c>
      <c r="L83" s="13">
        <v>-2.7199999999999998E-2</v>
      </c>
      <c r="N83" s="11">
        <v>1.8499999999999999E-2</v>
      </c>
      <c r="O83" s="13">
        <v>3.7699999999999997E-2</v>
      </c>
      <c r="Q83" s="11">
        <v>1.4999999999999999E-2</v>
      </c>
      <c r="R83" s="13">
        <v>2.9600000000000001E-2</v>
      </c>
      <c r="T83" s="11">
        <v>4.5600000000000002E-2</v>
      </c>
      <c r="U83" s="13">
        <v>5.1400000000000001E-2</v>
      </c>
      <c r="W83" s="11">
        <v>7.9373233599999996E-2</v>
      </c>
      <c r="X83" s="13">
        <v>6.12501778E-2</v>
      </c>
    </row>
    <row r="84" spans="5:24" x14ac:dyDescent="0.35">
      <c r="E84" s="11">
        <v>7.1008000000000002E-2</v>
      </c>
      <c r="F84" s="13">
        <v>0.25683899999999998</v>
      </c>
      <c r="H84" s="11">
        <v>7.4999999999999997E-3</v>
      </c>
      <c r="I84" s="13">
        <v>-4.4400000000000002E-2</v>
      </c>
      <c r="K84" s="11">
        <v>6.1999999999999998E-3</v>
      </c>
      <c r="L84" s="13">
        <v>-3.2099999999999997E-2</v>
      </c>
      <c r="N84" s="11">
        <v>1.5100000000000001E-2</v>
      </c>
      <c r="O84" s="13">
        <v>3.39E-2</v>
      </c>
      <c r="Q84" s="11">
        <v>1.2500000000000001E-2</v>
      </c>
      <c r="R84" s="13">
        <v>2.7E-2</v>
      </c>
      <c r="T84" s="11">
        <v>3.8699999999999998E-2</v>
      </c>
      <c r="U84" s="13">
        <v>4.7100000000000003E-2</v>
      </c>
      <c r="W84" s="11">
        <v>7.1008293400000005E-2</v>
      </c>
      <c r="X84" s="13">
        <v>5.7503112500000002E-2</v>
      </c>
    </row>
    <row r="85" spans="5:24" x14ac:dyDescent="0.35">
      <c r="E85" s="11">
        <v>6.3075000000000006E-2</v>
      </c>
      <c r="F85" s="13">
        <v>0.24309800000000001</v>
      </c>
      <c r="H85" s="11">
        <v>9.7000000000000003E-3</v>
      </c>
      <c r="I85" s="13">
        <v>-5.0099999999999999E-2</v>
      </c>
      <c r="K85" s="11">
        <v>8.2000000000000007E-3</v>
      </c>
      <c r="L85" s="13">
        <v>-3.6999999999999998E-2</v>
      </c>
      <c r="N85" s="11">
        <v>1.2200000000000001E-2</v>
      </c>
      <c r="O85" s="13">
        <v>3.0200000000000001E-2</v>
      </c>
      <c r="Q85" s="11">
        <v>0.01</v>
      </c>
      <c r="R85" s="13">
        <v>2.41E-2</v>
      </c>
      <c r="T85" s="11">
        <v>3.2399999999999998E-2</v>
      </c>
      <c r="U85" s="13">
        <v>4.2999999999999997E-2</v>
      </c>
      <c r="W85" s="11">
        <v>6.3075311499999995E-2</v>
      </c>
      <c r="X85" s="13">
        <v>5.37266541E-2</v>
      </c>
    </row>
    <row r="86" spans="5:24" x14ac:dyDescent="0.35">
      <c r="E86" s="11">
        <v>5.5581999999999999E-2</v>
      </c>
      <c r="F86" s="13">
        <v>0.22911300000000001</v>
      </c>
      <c r="H86" s="11">
        <v>1.2200000000000001E-2</v>
      </c>
      <c r="I86" s="13">
        <v>-5.5800000000000002E-2</v>
      </c>
      <c r="K86" s="11">
        <v>1.06E-2</v>
      </c>
      <c r="L86" s="13">
        <v>-4.2000000000000003E-2</v>
      </c>
      <c r="N86" s="11">
        <v>9.7000000000000003E-3</v>
      </c>
      <c r="O86" s="13">
        <v>2.6800000000000001E-2</v>
      </c>
      <c r="Q86" s="11">
        <v>8.9999999999999993E-3</v>
      </c>
      <c r="R86" s="13">
        <v>2.29E-2</v>
      </c>
      <c r="T86" s="11">
        <v>2.69E-2</v>
      </c>
      <c r="U86" s="13">
        <v>3.9100000000000003E-2</v>
      </c>
      <c r="W86" s="11">
        <v>5.5582275700000003E-2</v>
      </c>
      <c r="X86" s="13">
        <v>4.99338951E-2</v>
      </c>
    </row>
    <row r="87" spans="5:24" x14ac:dyDescent="0.35">
      <c r="E87" s="11">
        <v>4.8536999999999997E-2</v>
      </c>
      <c r="F87" s="13">
        <v>0.214897</v>
      </c>
      <c r="H87" s="11">
        <v>1.4999999999999999E-2</v>
      </c>
      <c r="I87" s="13">
        <v>-6.1699999999999998E-2</v>
      </c>
      <c r="K87" s="11">
        <v>1.34E-2</v>
      </c>
      <c r="L87" s="13">
        <v>-4.7100000000000003E-2</v>
      </c>
      <c r="N87" s="11">
        <v>7.4999999999999997E-3</v>
      </c>
      <c r="O87" s="13">
        <v>2.3599999999999999E-2</v>
      </c>
      <c r="Q87" s="11">
        <v>8.0000000000000002E-3</v>
      </c>
      <c r="R87" s="13">
        <v>2.1600000000000001E-2</v>
      </c>
      <c r="T87" s="11">
        <v>2.2100000000000002E-2</v>
      </c>
      <c r="U87" s="13">
        <v>3.5499999999999997E-2</v>
      </c>
      <c r="W87" s="11">
        <v>4.8536730899999998E-2</v>
      </c>
      <c r="X87" s="13">
        <v>4.6138019400000001E-2</v>
      </c>
    </row>
    <row r="88" spans="5:24" x14ac:dyDescent="0.35">
      <c r="E88" s="11">
        <v>4.1945999999999997E-2</v>
      </c>
      <c r="F88" s="13">
        <v>0.200465</v>
      </c>
      <c r="H88" s="11">
        <v>1.8200000000000001E-2</v>
      </c>
      <c r="I88" s="13">
        <v>-6.7599999999999993E-2</v>
      </c>
      <c r="K88" s="11">
        <v>1.67E-2</v>
      </c>
      <c r="L88" s="13">
        <v>-5.2400000000000002E-2</v>
      </c>
      <c r="N88" s="11">
        <v>5.7000000000000002E-3</v>
      </c>
      <c r="O88" s="13">
        <v>2.06E-2</v>
      </c>
      <c r="Q88" s="11">
        <v>7.0000000000000001E-3</v>
      </c>
      <c r="R88" s="13">
        <v>2.0299999999999999E-2</v>
      </c>
      <c r="T88" s="11">
        <v>1.8100000000000002E-2</v>
      </c>
      <c r="U88" s="13">
        <v>3.2199999999999999E-2</v>
      </c>
      <c r="W88" s="11">
        <v>4.1945771299999997E-2</v>
      </c>
      <c r="X88" s="13">
        <v>4.2352264299999998E-2</v>
      </c>
    </row>
    <row r="89" spans="5:24" x14ac:dyDescent="0.35">
      <c r="E89" s="11">
        <v>3.5816000000000001E-2</v>
      </c>
      <c r="F89" s="13">
        <v>0.185831</v>
      </c>
      <c r="H89" s="11">
        <v>2.1700000000000001E-2</v>
      </c>
      <c r="I89" s="13">
        <v>-7.3499999999999996E-2</v>
      </c>
      <c r="K89" s="11">
        <v>2.0299999999999999E-2</v>
      </c>
      <c r="L89" s="13">
        <v>-5.7700000000000001E-2</v>
      </c>
      <c r="N89" s="11">
        <v>4.1999999999999997E-3</v>
      </c>
      <c r="O89" s="13">
        <v>1.78E-2</v>
      </c>
      <c r="Q89" s="11">
        <v>6.0000000000000001E-3</v>
      </c>
      <c r="R89" s="13">
        <v>1.89E-2</v>
      </c>
      <c r="T89" s="11">
        <v>1.46E-2</v>
      </c>
      <c r="U89" s="13">
        <v>2.9100000000000001E-2</v>
      </c>
      <c r="W89" s="11">
        <v>3.5816033499999997E-2</v>
      </c>
      <c r="X89" s="13">
        <v>3.8589897499999998E-2</v>
      </c>
    </row>
    <row r="90" spans="5:24" x14ac:dyDescent="0.35">
      <c r="E90" s="11">
        <v>3.0154E-2</v>
      </c>
      <c r="F90" s="13">
        <v>0.17101</v>
      </c>
      <c r="H90" s="11">
        <v>2.5600000000000001E-2</v>
      </c>
      <c r="I90" s="13">
        <v>-7.9299999999999995E-2</v>
      </c>
      <c r="K90" s="11">
        <v>2.4500000000000001E-2</v>
      </c>
      <c r="L90" s="13">
        <v>-6.3200000000000006E-2</v>
      </c>
      <c r="N90" s="11">
        <v>3.0000000000000001E-3</v>
      </c>
      <c r="O90" s="13">
        <v>1.4999999999999999E-2</v>
      </c>
      <c r="Q90" s="11">
        <v>5.0000000000000001E-3</v>
      </c>
      <c r="R90" s="13">
        <v>1.7399999999999999E-2</v>
      </c>
      <c r="T90" s="11">
        <v>1.17E-2</v>
      </c>
      <c r="U90" s="13">
        <v>2.6100000000000002E-2</v>
      </c>
      <c r="W90" s="11">
        <v>3.0153689599999998E-2</v>
      </c>
      <c r="X90" s="13">
        <v>3.4864178000000003E-2</v>
      </c>
    </row>
    <row r="91" spans="5:24" x14ac:dyDescent="0.35">
      <c r="E91" s="11">
        <v>2.4964E-2</v>
      </c>
      <c r="F91" s="13">
        <v>0.15601699999999999</v>
      </c>
      <c r="H91" s="11">
        <v>2.98E-2</v>
      </c>
      <c r="I91" s="13">
        <v>-8.5099999999999995E-2</v>
      </c>
      <c r="K91" s="11">
        <v>2.92E-2</v>
      </c>
      <c r="L91" s="13">
        <v>-6.88E-2</v>
      </c>
      <c r="N91" s="11">
        <v>2E-3</v>
      </c>
      <c r="O91" s="13">
        <v>1.24E-2</v>
      </c>
      <c r="Q91" s="11">
        <v>4.0000000000000001E-3</v>
      </c>
      <c r="R91" s="13">
        <v>1.5699999999999999E-2</v>
      </c>
      <c r="T91" s="11">
        <v>9.1999999999999998E-3</v>
      </c>
      <c r="U91" s="13">
        <v>2.3300000000000001E-2</v>
      </c>
      <c r="W91" s="11">
        <v>2.4964441099999998E-2</v>
      </c>
      <c r="X91" s="13">
        <v>3.1188335099999999E-2</v>
      </c>
    </row>
    <row r="92" spans="5:24" x14ac:dyDescent="0.35">
      <c r="E92" s="11">
        <v>2.0254000000000001E-2</v>
      </c>
      <c r="F92" s="13">
        <v>0.14086599999999999</v>
      </c>
      <c r="H92" s="11">
        <v>3.4599999999999999E-2</v>
      </c>
      <c r="I92" s="13">
        <v>-9.0999999999999998E-2</v>
      </c>
      <c r="K92" s="11">
        <v>3.4700000000000002E-2</v>
      </c>
      <c r="L92" s="13">
        <v>-7.4700000000000003E-2</v>
      </c>
      <c r="N92" s="11">
        <v>1.1999999999999999E-3</v>
      </c>
      <c r="O92" s="13">
        <v>9.7999999999999997E-3</v>
      </c>
      <c r="Q92" s="11">
        <v>3.0000000000000001E-3</v>
      </c>
      <c r="R92" s="13">
        <v>1.3899999999999999E-2</v>
      </c>
      <c r="T92" s="11">
        <v>7.1000000000000004E-3</v>
      </c>
      <c r="U92" s="13">
        <v>2.06E-2</v>
      </c>
      <c r="W92" s="11">
        <v>2.02535132E-2</v>
      </c>
      <c r="X92" s="13">
        <v>2.7575528500000002E-2</v>
      </c>
    </row>
    <row r="93" spans="5:24" x14ac:dyDescent="0.35">
      <c r="E93" s="11">
        <v>1.6025999999999999E-2</v>
      </c>
      <c r="F93" s="13">
        <v>0.12557399999999999</v>
      </c>
      <c r="H93" s="11">
        <v>3.9899999999999998E-2</v>
      </c>
      <c r="I93" s="13">
        <v>-9.7100000000000006E-2</v>
      </c>
      <c r="K93" s="11">
        <v>4.07E-2</v>
      </c>
      <c r="L93" s="13">
        <v>-8.0699999999999994E-2</v>
      </c>
      <c r="N93" s="11">
        <v>5.9999999999999995E-4</v>
      </c>
      <c r="O93" s="13">
        <v>7.3000000000000001E-3</v>
      </c>
      <c r="Q93" s="11">
        <v>2E-3</v>
      </c>
      <c r="R93" s="13">
        <v>1.1599999999999999E-2</v>
      </c>
      <c r="T93" s="11">
        <v>5.3E-3</v>
      </c>
      <c r="U93" s="13">
        <v>1.7999999999999999E-2</v>
      </c>
      <c r="W93" s="11">
        <v>1.60256493E-2</v>
      </c>
      <c r="X93" s="13">
        <v>2.4038829800000001E-2</v>
      </c>
    </row>
    <row r="94" spans="5:24" x14ac:dyDescent="0.35">
      <c r="E94" s="11">
        <v>1.2285000000000001E-2</v>
      </c>
      <c r="F94" s="13">
        <v>0.110155</v>
      </c>
      <c r="H94" s="11">
        <v>4.5699999999999998E-2</v>
      </c>
      <c r="I94" s="13">
        <v>-0.1031</v>
      </c>
      <c r="K94" s="11">
        <v>4.7500000000000001E-2</v>
      </c>
      <c r="L94" s="13">
        <v>-8.6900000000000005E-2</v>
      </c>
      <c r="N94" s="11">
        <v>2.9999999999999997E-4</v>
      </c>
      <c r="O94" s="13">
        <v>4.7999999999999996E-3</v>
      </c>
      <c r="Q94" s="11">
        <v>1.6999999999999999E-3</v>
      </c>
      <c r="R94" s="13">
        <v>1.0999999999999999E-2</v>
      </c>
      <c r="T94" s="11">
        <v>3.8999999999999998E-3</v>
      </c>
      <c r="U94" s="13">
        <v>1.55E-2</v>
      </c>
      <c r="W94" s="11">
        <v>1.22851066E-2</v>
      </c>
      <c r="X94" s="13">
        <v>2.0591182400000001E-2</v>
      </c>
    </row>
    <row r="95" spans="5:24" x14ac:dyDescent="0.35">
      <c r="E95" s="11">
        <v>9.0360000000000006E-3</v>
      </c>
      <c r="F95" s="13">
        <v>9.4626000000000002E-2</v>
      </c>
      <c r="H95" s="11">
        <v>5.1900000000000002E-2</v>
      </c>
      <c r="I95" s="13">
        <v>-0.10929999999999999</v>
      </c>
      <c r="K95" s="11">
        <v>5.4899999999999997E-2</v>
      </c>
      <c r="L95" s="13">
        <v>-9.3200000000000005E-2</v>
      </c>
      <c r="N95" s="11">
        <v>1E-4</v>
      </c>
      <c r="O95" s="13">
        <v>2.3E-3</v>
      </c>
      <c r="Q95" s="11">
        <v>1.5E-3</v>
      </c>
      <c r="R95" s="13">
        <v>1.0200000000000001E-2</v>
      </c>
      <c r="T95" s="11">
        <v>2.5999999999999999E-3</v>
      </c>
      <c r="U95" s="13">
        <v>1.3100000000000001E-2</v>
      </c>
      <c r="W95" s="11">
        <v>9.0356514000000006E-3</v>
      </c>
      <c r="X95" s="13">
        <v>1.7245383499999999E-2</v>
      </c>
    </row>
    <row r="96" spans="5:24" x14ac:dyDescent="0.35">
      <c r="E96" s="11">
        <v>6.2810000000000001E-3</v>
      </c>
      <c r="F96" s="13">
        <v>7.9001000000000002E-2</v>
      </c>
      <c r="H96" s="11">
        <v>5.8700000000000002E-2</v>
      </c>
      <c r="I96" s="13">
        <v>-0.1153</v>
      </c>
      <c r="K96" s="11">
        <v>6.3E-2</v>
      </c>
      <c r="L96" s="13">
        <v>-9.9400000000000002E-2</v>
      </c>
      <c r="N96" s="11">
        <v>0</v>
      </c>
      <c r="O96" s="13">
        <v>0</v>
      </c>
      <c r="Q96" s="11">
        <v>1.2999999999999999E-3</v>
      </c>
      <c r="R96" s="13">
        <v>9.4000000000000004E-3</v>
      </c>
      <c r="T96" s="11">
        <v>1.6999999999999999E-3</v>
      </c>
      <c r="U96" s="13">
        <v>1.0800000000000001E-2</v>
      </c>
      <c r="W96" s="11">
        <v>6.2805557E-3</v>
      </c>
      <c r="X96" s="13">
        <v>1.4014050300000001E-2</v>
      </c>
    </row>
    <row r="97" spans="5:24" x14ac:dyDescent="0.35">
      <c r="E97" s="11">
        <v>4.0229999999999997E-3</v>
      </c>
      <c r="F97" s="13">
        <v>6.3296000000000005E-2</v>
      </c>
      <c r="H97" s="11">
        <v>6.6000000000000003E-2</v>
      </c>
      <c r="I97" s="13">
        <v>-0.12130000000000001</v>
      </c>
      <c r="K97" s="11">
        <v>7.17E-2</v>
      </c>
      <c r="L97" s="13">
        <v>-0.1057</v>
      </c>
      <c r="N97" s="11">
        <v>0</v>
      </c>
      <c r="O97" s="13">
        <v>0</v>
      </c>
      <c r="Q97" s="11">
        <v>1E-3</v>
      </c>
      <c r="R97" s="13">
        <v>8.5000000000000006E-3</v>
      </c>
      <c r="T97" s="11">
        <v>1E-3</v>
      </c>
      <c r="U97" s="13">
        <v>8.3999999999999995E-3</v>
      </c>
      <c r="W97" s="11">
        <v>4.0225935999999999E-3</v>
      </c>
      <c r="X97" s="13">
        <v>1.09096084E-2</v>
      </c>
    </row>
    <row r="98" spans="5:24" x14ac:dyDescent="0.35">
      <c r="E98" s="11">
        <v>2.264E-3</v>
      </c>
      <c r="F98" s="13">
        <v>4.7528000000000001E-2</v>
      </c>
      <c r="H98" s="11">
        <v>7.3700000000000002E-2</v>
      </c>
      <c r="I98" s="13">
        <v>-0.1273</v>
      </c>
      <c r="K98" s="11">
        <v>8.1100000000000005E-2</v>
      </c>
      <c r="L98" s="13">
        <v>-0.1118</v>
      </c>
      <c r="N98" s="11">
        <v>1E-4</v>
      </c>
      <c r="O98" s="13">
        <v>-2.5000000000000001E-3</v>
      </c>
      <c r="Q98" s="11">
        <v>8.0000000000000004E-4</v>
      </c>
      <c r="R98" s="13">
        <v>7.4000000000000003E-3</v>
      </c>
      <c r="T98" s="11">
        <v>5.9999999999999995E-4</v>
      </c>
      <c r="U98" s="13">
        <v>6.1000000000000004E-3</v>
      </c>
      <c r="W98" s="11">
        <v>2.2640387000000001E-3</v>
      </c>
      <c r="X98" s="13">
        <v>7.9447551000000009E-3</v>
      </c>
    </row>
    <row r="99" spans="5:24" x14ac:dyDescent="0.35">
      <c r="E99" s="11">
        <v>1.0070000000000001E-3</v>
      </c>
      <c r="F99" s="13">
        <v>3.1711999999999997E-2</v>
      </c>
      <c r="H99" s="11">
        <v>8.2000000000000003E-2</v>
      </c>
      <c r="I99" s="13">
        <v>-0.1331</v>
      </c>
      <c r="K99" s="11">
        <v>9.0899999999999995E-2</v>
      </c>
      <c r="L99" s="13">
        <v>-0.1179</v>
      </c>
      <c r="N99" s="11">
        <v>2.9999999999999997E-4</v>
      </c>
      <c r="O99" s="13">
        <v>-5.0000000000000001E-3</v>
      </c>
      <c r="Q99" s="11">
        <v>5.0000000000000001E-4</v>
      </c>
      <c r="R99" s="13">
        <v>6.0000000000000001E-3</v>
      </c>
      <c r="T99" s="11">
        <v>2.0000000000000001E-4</v>
      </c>
      <c r="U99" s="13">
        <v>3.8E-3</v>
      </c>
      <c r="W99" s="11">
        <v>1.0066617999999999E-3</v>
      </c>
      <c r="X99" s="13">
        <v>5.1272729000000003E-3</v>
      </c>
    </row>
    <row r="100" spans="5:24" x14ac:dyDescent="0.35">
      <c r="E100" s="11">
        <v>2.52E-4</v>
      </c>
      <c r="F100" s="13">
        <v>1.5864E-2</v>
      </c>
      <c r="H100" s="11">
        <v>9.0800000000000006E-2</v>
      </c>
      <c r="I100" s="13">
        <v>-0.13880000000000001</v>
      </c>
      <c r="K100" s="11">
        <v>0.1013</v>
      </c>
      <c r="L100" s="13">
        <v>-0.1237</v>
      </c>
      <c r="N100" s="11">
        <v>6.9999999999999999E-4</v>
      </c>
      <c r="O100" s="13">
        <v>-7.6E-3</v>
      </c>
      <c r="Q100" s="11">
        <v>4.0000000000000002E-4</v>
      </c>
      <c r="R100" s="13">
        <v>5.4000000000000003E-3</v>
      </c>
      <c r="T100" s="11">
        <v>0</v>
      </c>
      <c r="U100" s="13">
        <v>0</v>
      </c>
      <c r="W100" s="11">
        <v>2.517288E-4</v>
      </c>
      <c r="X100" s="13">
        <v>2.3991006000000001E-3</v>
      </c>
    </row>
    <row r="101" spans="5:24" x14ac:dyDescent="0.35">
      <c r="E101" s="11">
        <v>0</v>
      </c>
      <c r="F101" s="13">
        <v>0</v>
      </c>
      <c r="H101" s="11">
        <v>0.10009999999999999</v>
      </c>
      <c r="I101" s="13">
        <v>-0.1444</v>
      </c>
      <c r="K101" s="11">
        <v>0.11219999999999999</v>
      </c>
      <c r="L101" s="13">
        <v>-0.1293</v>
      </c>
      <c r="N101" s="11">
        <v>1.2999999999999999E-3</v>
      </c>
      <c r="O101" s="13">
        <v>-1.03E-2</v>
      </c>
      <c r="Q101" s="11">
        <v>2.9999999999999997E-4</v>
      </c>
      <c r="R101" s="13">
        <v>4.5999999999999999E-3</v>
      </c>
      <c r="T101" s="11">
        <v>0</v>
      </c>
      <c r="U101" s="13">
        <v>0</v>
      </c>
      <c r="W101" s="11">
        <v>0</v>
      </c>
      <c r="X101" s="13">
        <v>0</v>
      </c>
    </row>
    <row r="102" spans="5:24" x14ac:dyDescent="0.35">
      <c r="E102" s="11">
        <v>0</v>
      </c>
      <c r="F102" s="13">
        <v>0</v>
      </c>
      <c r="H102" s="11">
        <v>0.11</v>
      </c>
      <c r="I102" s="13">
        <v>-0.14979999999999999</v>
      </c>
      <c r="K102" s="11">
        <v>0.1237</v>
      </c>
      <c r="L102" s="13">
        <v>-0.1348</v>
      </c>
      <c r="N102" s="11">
        <v>2.0999999999999999E-3</v>
      </c>
      <c r="O102" s="13">
        <v>-1.32E-2</v>
      </c>
      <c r="Q102" s="11">
        <v>2.0000000000000001E-4</v>
      </c>
      <c r="R102" s="13">
        <v>3.8E-3</v>
      </c>
      <c r="T102" s="11">
        <v>1E-4</v>
      </c>
      <c r="U102" s="13">
        <v>-2.5999999999999999E-3</v>
      </c>
      <c r="W102" s="11">
        <v>0</v>
      </c>
      <c r="X102" s="13">
        <v>0</v>
      </c>
    </row>
    <row r="103" spans="5:24" x14ac:dyDescent="0.35">
      <c r="E103" s="11">
        <v>2.52E-4</v>
      </c>
      <c r="F103" s="13">
        <v>-1.5864E-2</v>
      </c>
      <c r="H103" s="11">
        <v>0.1207</v>
      </c>
      <c r="I103" s="13">
        <v>-0.1552</v>
      </c>
      <c r="K103" s="11">
        <v>0.13569999999999999</v>
      </c>
      <c r="L103" s="13">
        <v>-0.14000000000000001</v>
      </c>
      <c r="N103" s="11">
        <v>3.2000000000000002E-3</v>
      </c>
      <c r="O103" s="13">
        <v>-1.61E-2</v>
      </c>
      <c r="Q103" s="11">
        <v>0</v>
      </c>
      <c r="R103" s="13">
        <v>0</v>
      </c>
      <c r="T103" s="11">
        <v>5.0000000000000001E-4</v>
      </c>
      <c r="U103" s="13">
        <v>-4.7000000000000002E-3</v>
      </c>
      <c r="W103" s="11">
        <v>2.517288E-4</v>
      </c>
      <c r="X103" s="13">
        <v>-2.0547717000000002E-3</v>
      </c>
    </row>
    <row r="104" spans="5:24" x14ac:dyDescent="0.35">
      <c r="E104" s="11">
        <v>1.0070000000000001E-3</v>
      </c>
      <c r="F104" s="13">
        <v>-3.1711999999999997E-2</v>
      </c>
      <c r="H104" s="11">
        <v>0.13189999999999999</v>
      </c>
      <c r="I104" s="13">
        <v>-0.16039999999999999</v>
      </c>
      <c r="K104" s="11">
        <v>0.1482</v>
      </c>
      <c r="L104" s="13">
        <v>-0.14499999999999999</v>
      </c>
      <c r="N104" s="11">
        <v>4.4999999999999997E-3</v>
      </c>
      <c r="O104" s="13">
        <v>-1.9300000000000001E-2</v>
      </c>
      <c r="Q104" s="11">
        <v>0</v>
      </c>
      <c r="R104" s="13">
        <v>0</v>
      </c>
      <c r="T104" s="11">
        <v>1.1000000000000001E-3</v>
      </c>
      <c r="U104" s="13">
        <v>-6.7999999999999996E-3</v>
      </c>
      <c r="W104" s="11">
        <v>1.0066617999999999E-3</v>
      </c>
      <c r="X104" s="13">
        <v>-4.2676379999999998E-3</v>
      </c>
    </row>
    <row r="105" spans="5:24" x14ac:dyDescent="0.35">
      <c r="E105" s="11">
        <v>2.264E-3</v>
      </c>
      <c r="F105" s="13">
        <v>-4.7528000000000001E-2</v>
      </c>
      <c r="H105" s="11">
        <v>0.14360000000000001</v>
      </c>
      <c r="I105" s="13">
        <v>-0.1653</v>
      </c>
      <c r="K105" s="11">
        <v>0.16120000000000001</v>
      </c>
      <c r="L105" s="13">
        <v>-0.14979999999999999</v>
      </c>
      <c r="N105" s="11">
        <v>6.0000000000000001E-3</v>
      </c>
      <c r="O105" s="13">
        <v>-2.2599999999999999E-2</v>
      </c>
      <c r="Q105" s="11">
        <v>2.0000000000000001E-4</v>
      </c>
      <c r="R105" s="13">
        <v>-3.8999999999999998E-3</v>
      </c>
      <c r="T105" s="11">
        <v>1.9E-3</v>
      </c>
      <c r="U105" s="13">
        <v>-8.8999999999999999E-3</v>
      </c>
      <c r="W105" s="11">
        <v>2.2640387000000001E-3</v>
      </c>
      <c r="X105" s="13">
        <v>-6.4813064000000002E-3</v>
      </c>
    </row>
    <row r="106" spans="5:24" x14ac:dyDescent="0.35">
      <c r="E106" s="11">
        <v>4.0229999999999997E-3</v>
      </c>
      <c r="F106" s="13">
        <v>-6.3296000000000005E-2</v>
      </c>
      <c r="H106" s="11">
        <v>0.15579999999999999</v>
      </c>
      <c r="I106" s="13">
        <v>-0.17</v>
      </c>
      <c r="K106" s="11">
        <v>0.17449999999999999</v>
      </c>
      <c r="L106" s="13">
        <v>-0.1542</v>
      </c>
      <c r="N106" s="11">
        <v>7.9000000000000008E-3</v>
      </c>
      <c r="O106" s="13">
        <v>-2.6100000000000002E-2</v>
      </c>
      <c r="Q106" s="11">
        <v>2.9999999999999997E-4</v>
      </c>
      <c r="R106" s="13">
        <v>-4.7000000000000002E-3</v>
      </c>
      <c r="T106" s="11">
        <v>2.8999999999999998E-3</v>
      </c>
      <c r="U106" s="13">
        <v>-1.0999999999999999E-2</v>
      </c>
      <c r="W106" s="11">
        <v>4.0225935999999999E-3</v>
      </c>
      <c r="X106" s="13">
        <v>-8.7455914000000006E-3</v>
      </c>
    </row>
    <row r="107" spans="5:24" x14ac:dyDescent="0.35">
      <c r="E107" s="11">
        <v>6.2810000000000001E-3</v>
      </c>
      <c r="F107" s="13">
        <v>-7.9001000000000002E-2</v>
      </c>
      <c r="H107" s="11">
        <v>0.16850000000000001</v>
      </c>
      <c r="I107" s="13">
        <v>-0.1744</v>
      </c>
      <c r="K107" s="11">
        <v>0.18820000000000001</v>
      </c>
      <c r="L107" s="13">
        <v>-0.1583</v>
      </c>
      <c r="N107" s="11">
        <v>1.0200000000000001E-2</v>
      </c>
      <c r="O107" s="13">
        <v>-2.98E-2</v>
      </c>
      <c r="Q107" s="11">
        <v>4.0000000000000002E-4</v>
      </c>
      <c r="R107" s="13">
        <v>-5.4999999999999997E-3</v>
      </c>
      <c r="T107" s="11">
        <v>4.1999999999999997E-3</v>
      </c>
      <c r="U107" s="13">
        <v>-1.3100000000000001E-2</v>
      </c>
      <c r="W107" s="11">
        <v>6.2805557E-3</v>
      </c>
      <c r="X107" s="13">
        <v>-1.10487437E-2</v>
      </c>
    </row>
    <row r="108" spans="5:24" x14ac:dyDescent="0.35">
      <c r="E108" s="11">
        <v>9.0360000000000006E-3</v>
      </c>
      <c r="F108" s="13">
        <v>-9.4626000000000002E-2</v>
      </c>
      <c r="H108" s="11">
        <v>0.18179999999999999</v>
      </c>
      <c r="I108" s="13">
        <v>-0.17860000000000001</v>
      </c>
      <c r="K108" s="11">
        <v>0.20230000000000001</v>
      </c>
      <c r="L108" s="13">
        <v>-0.16209999999999999</v>
      </c>
      <c r="N108" s="11">
        <v>1.29E-2</v>
      </c>
      <c r="O108" s="13">
        <v>-3.39E-2</v>
      </c>
      <c r="Q108" s="11">
        <v>5.0000000000000001E-4</v>
      </c>
      <c r="R108" s="13">
        <v>-6.1999999999999998E-3</v>
      </c>
      <c r="T108" s="11">
        <v>5.7000000000000002E-3</v>
      </c>
      <c r="U108" s="13">
        <v>-1.5299999999999999E-2</v>
      </c>
      <c r="W108" s="11">
        <v>9.0356514000000006E-3</v>
      </c>
      <c r="X108" s="13">
        <v>-1.3383086000000001E-2</v>
      </c>
    </row>
    <row r="109" spans="5:24" x14ac:dyDescent="0.35">
      <c r="E109" s="11">
        <v>1.2285000000000001E-2</v>
      </c>
      <c r="F109" s="13">
        <v>-0.110155</v>
      </c>
      <c r="H109" s="11">
        <v>0.1956</v>
      </c>
      <c r="I109" s="13">
        <v>-0.1825</v>
      </c>
      <c r="K109" s="11">
        <v>0.2167</v>
      </c>
      <c r="L109" s="13">
        <v>-0.1656</v>
      </c>
      <c r="N109" s="11">
        <v>1.6199999999999999E-2</v>
      </c>
      <c r="O109" s="13">
        <v>-3.8300000000000001E-2</v>
      </c>
      <c r="Q109" s="11">
        <v>8.0000000000000004E-4</v>
      </c>
      <c r="R109" s="13">
        <v>-7.6E-3</v>
      </c>
      <c r="T109" s="11">
        <v>7.6E-3</v>
      </c>
      <c r="U109" s="13">
        <v>-1.7500000000000002E-2</v>
      </c>
      <c r="W109" s="11">
        <v>1.22851066E-2</v>
      </c>
      <c r="X109" s="13">
        <v>-1.5741018400000001E-2</v>
      </c>
    </row>
    <row r="110" spans="5:24" x14ac:dyDescent="0.35">
      <c r="E110" s="11">
        <v>1.6025999999999999E-2</v>
      </c>
      <c r="F110" s="13">
        <v>-0.12557399999999999</v>
      </c>
      <c r="H110" s="11">
        <v>0.20979999999999999</v>
      </c>
      <c r="I110" s="13">
        <v>-0.186</v>
      </c>
      <c r="K110" s="11">
        <v>0.23130000000000001</v>
      </c>
      <c r="L110" s="13">
        <v>-0.16869999999999999</v>
      </c>
      <c r="N110" s="11">
        <v>1.9900000000000001E-2</v>
      </c>
      <c r="O110" s="13">
        <v>-4.3099999999999999E-2</v>
      </c>
      <c r="Q110" s="11">
        <v>1E-3</v>
      </c>
      <c r="R110" s="13">
        <v>-8.8000000000000005E-3</v>
      </c>
      <c r="T110" s="11">
        <v>9.7999999999999997E-3</v>
      </c>
      <c r="U110" s="13">
        <v>-1.9800000000000002E-2</v>
      </c>
      <c r="W110" s="11">
        <v>1.60256493E-2</v>
      </c>
      <c r="X110" s="13">
        <v>-1.8114995799999999E-2</v>
      </c>
    </row>
    <row r="111" spans="5:24" x14ac:dyDescent="0.35">
      <c r="E111" s="11">
        <v>2.0254000000000001E-2</v>
      </c>
      <c r="F111" s="13">
        <v>-0.14086599999999999</v>
      </c>
      <c r="H111" s="11">
        <v>0.22439999999999999</v>
      </c>
      <c r="I111" s="13">
        <v>-0.18920000000000001</v>
      </c>
      <c r="K111" s="11">
        <v>0.246</v>
      </c>
      <c r="L111" s="13">
        <v>-0.1714</v>
      </c>
      <c r="N111" s="11">
        <v>2.4299999999999999E-2</v>
      </c>
      <c r="O111" s="13">
        <v>-4.82E-2</v>
      </c>
      <c r="Q111" s="11">
        <v>1.2999999999999999E-3</v>
      </c>
      <c r="R111" s="13">
        <v>-9.7999999999999997E-3</v>
      </c>
      <c r="T111" s="11">
        <v>1.24E-2</v>
      </c>
      <c r="U111" s="13">
        <v>-2.2200000000000001E-2</v>
      </c>
      <c r="W111" s="11">
        <v>2.02535132E-2</v>
      </c>
      <c r="X111" s="13">
        <v>-2.0497614899999999E-2</v>
      </c>
    </row>
    <row r="112" spans="5:24" x14ac:dyDescent="0.35">
      <c r="E112" s="11">
        <v>2.4964E-2</v>
      </c>
      <c r="F112" s="13">
        <v>-0.15601699999999999</v>
      </c>
      <c r="H112" s="11">
        <v>0.23930000000000001</v>
      </c>
      <c r="I112" s="13">
        <v>-0.19209999999999999</v>
      </c>
      <c r="K112" s="11">
        <v>0.26090000000000002</v>
      </c>
      <c r="L112" s="13">
        <v>-0.17369999999999999</v>
      </c>
      <c r="N112" s="11">
        <v>2.92E-2</v>
      </c>
      <c r="O112" s="13">
        <v>-5.3600000000000002E-2</v>
      </c>
      <c r="Q112" s="11">
        <v>1.5E-3</v>
      </c>
      <c r="R112" s="13">
        <v>-1.0800000000000001E-2</v>
      </c>
      <c r="T112" s="11">
        <v>1.54E-2</v>
      </c>
      <c r="U112" s="13">
        <v>-2.47E-2</v>
      </c>
      <c r="W112" s="11">
        <v>2.4964441099999998E-2</v>
      </c>
      <c r="X112" s="13">
        <v>-2.2881597600000001E-2</v>
      </c>
    </row>
    <row r="113" spans="5:24" x14ac:dyDescent="0.35">
      <c r="E113" s="11">
        <v>3.0154E-2</v>
      </c>
      <c r="F113" s="13">
        <v>-0.17101</v>
      </c>
      <c r="H113" s="11">
        <v>0.25440000000000002</v>
      </c>
      <c r="I113" s="13">
        <v>-0.19450000000000001</v>
      </c>
      <c r="K113" s="11">
        <v>0.27579999999999999</v>
      </c>
      <c r="L113" s="13">
        <v>-0.1757</v>
      </c>
      <c r="N113" s="11">
        <v>3.4799999999999998E-2</v>
      </c>
      <c r="O113" s="13">
        <v>-5.9299999999999999E-2</v>
      </c>
      <c r="Q113" s="11">
        <v>1.6999999999999999E-3</v>
      </c>
      <c r="R113" s="13">
        <v>-1.17E-2</v>
      </c>
      <c r="T113" s="11">
        <v>1.89E-2</v>
      </c>
      <c r="U113" s="13">
        <v>-2.7400000000000001E-2</v>
      </c>
      <c r="W113" s="11">
        <v>3.0153689599999998E-2</v>
      </c>
      <c r="X113" s="13">
        <v>-2.52598006E-2</v>
      </c>
    </row>
    <row r="114" spans="5:24" x14ac:dyDescent="0.35">
      <c r="E114" s="11">
        <v>3.5816000000000001E-2</v>
      </c>
      <c r="F114" s="13">
        <v>-0.185831</v>
      </c>
      <c r="H114" s="11">
        <v>0.2697</v>
      </c>
      <c r="I114" s="13">
        <v>-0.19650000000000001</v>
      </c>
      <c r="K114" s="11">
        <v>0.29070000000000001</v>
      </c>
      <c r="L114" s="13">
        <v>-0.1772</v>
      </c>
      <c r="N114" s="11">
        <v>4.0899999999999999E-2</v>
      </c>
      <c r="O114" s="13">
        <v>-6.5199999999999994E-2</v>
      </c>
      <c r="Q114" s="11">
        <v>2E-3</v>
      </c>
      <c r="R114" s="13">
        <v>-1.2500000000000001E-2</v>
      </c>
      <c r="T114" s="11">
        <v>2.3E-2</v>
      </c>
      <c r="U114" s="13">
        <v>-3.0300000000000001E-2</v>
      </c>
      <c r="W114" s="11">
        <v>3.5816033499999997E-2</v>
      </c>
      <c r="X114" s="13">
        <v>-2.7625248799999998E-2</v>
      </c>
    </row>
    <row r="115" spans="5:24" x14ac:dyDescent="0.35">
      <c r="E115" s="11">
        <v>4.1945999999999997E-2</v>
      </c>
      <c r="F115" s="13">
        <v>-0.200465</v>
      </c>
      <c r="H115" s="11">
        <v>0.28520000000000001</v>
      </c>
      <c r="I115" s="13">
        <v>-0.19819999999999999</v>
      </c>
      <c r="K115" s="11">
        <v>0.30559999999999998</v>
      </c>
      <c r="L115" s="13">
        <v>-0.1784</v>
      </c>
      <c r="N115" s="11">
        <v>4.7500000000000001E-2</v>
      </c>
      <c r="O115" s="13">
        <v>-7.1199999999999999E-2</v>
      </c>
      <c r="Q115" s="11">
        <v>3.0000000000000001E-3</v>
      </c>
      <c r="R115" s="13">
        <v>-1.5299999999999999E-2</v>
      </c>
      <c r="T115" s="11">
        <v>2.7699999999999999E-2</v>
      </c>
      <c r="U115" s="13">
        <v>-3.3300000000000003E-2</v>
      </c>
      <c r="W115" s="11">
        <v>4.1945771299999997E-2</v>
      </c>
      <c r="X115" s="13">
        <v>-2.99711306E-2</v>
      </c>
    </row>
    <row r="116" spans="5:24" x14ac:dyDescent="0.35">
      <c r="E116" s="11">
        <v>4.8536999999999997E-2</v>
      </c>
      <c r="F116" s="13">
        <v>-0.214897</v>
      </c>
      <c r="H116" s="11">
        <v>0.30070000000000002</v>
      </c>
      <c r="I116" s="13">
        <v>-0.19939999999999999</v>
      </c>
      <c r="K116" s="11">
        <v>0.32040000000000002</v>
      </c>
      <c r="L116" s="13">
        <v>-0.17910000000000001</v>
      </c>
      <c r="N116" s="11">
        <v>5.45E-2</v>
      </c>
      <c r="O116" s="13">
        <v>-7.7200000000000005E-2</v>
      </c>
      <c r="Q116" s="11">
        <v>4.0000000000000001E-3</v>
      </c>
      <c r="R116" s="13">
        <v>-1.77E-2</v>
      </c>
      <c r="T116" s="11">
        <v>3.3000000000000002E-2</v>
      </c>
      <c r="U116" s="13">
        <v>-3.6499999999999998E-2</v>
      </c>
      <c r="W116" s="11">
        <v>4.8536730899999998E-2</v>
      </c>
      <c r="X116" s="13">
        <v>-3.2290820300000002E-2</v>
      </c>
    </row>
    <row r="117" spans="5:24" x14ac:dyDescent="0.35">
      <c r="E117" s="11">
        <v>5.5581999999999999E-2</v>
      </c>
      <c r="F117" s="13">
        <v>-0.22911300000000001</v>
      </c>
      <c r="H117" s="11">
        <v>0.31630000000000003</v>
      </c>
      <c r="I117" s="13">
        <v>-0.2001</v>
      </c>
      <c r="K117" s="11">
        <v>0.33500000000000002</v>
      </c>
      <c r="L117" s="13">
        <v>-0.1794</v>
      </c>
      <c r="N117" s="11">
        <v>6.2E-2</v>
      </c>
      <c r="O117" s="13">
        <v>-8.3199999999999996E-2</v>
      </c>
      <c r="Q117" s="11">
        <v>5.0000000000000001E-3</v>
      </c>
      <c r="R117" s="13">
        <v>-1.9699999999999999E-2</v>
      </c>
      <c r="T117" s="11">
        <v>3.9E-2</v>
      </c>
      <c r="U117" s="13">
        <v>-3.9699999999999999E-2</v>
      </c>
      <c r="W117" s="11">
        <v>5.5582275700000003E-2</v>
      </c>
      <c r="X117" s="13">
        <v>-3.4577889100000002E-2</v>
      </c>
    </row>
    <row r="118" spans="5:24" x14ac:dyDescent="0.35">
      <c r="E118" s="11">
        <v>6.3075000000000006E-2</v>
      </c>
      <c r="F118" s="13">
        <v>-0.24309800000000001</v>
      </c>
      <c r="H118" s="11">
        <v>0.33169999999999999</v>
      </c>
      <c r="I118" s="13">
        <v>-0.20050000000000001</v>
      </c>
      <c r="K118" s="11">
        <v>0.3493</v>
      </c>
      <c r="L118" s="13">
        <v>-0.1794</v>
      </c>
      <c r="N118" s="11">
        <v>6.9800000000000001E-2</v>
      </c>
      <c r="O118" s="13">
        <v>-8.9099999999999999E-2</v>
      </c>
      <c r="Q118" s="11">
        <v>6.0000000000000001E-3</v>
      </c>
      <c r="R118" s="13">
        <v>-2.1600000000000001E-2</v>
      </c>
      <c r="T118" s="11">
        <v>4.5699999999999998E-2</v>
      </c>
      <c r="U118" s="13">
        <v>-4.2900000000000001E-2</v>
      </c>
      <c r="W118" s="11">
        <v>6.3075311499999995E-2</v>
      </c>
      <c r="X118" s="13">
        <v>-3.68261119E-2</v>
      </c>
    </row>
    <row r="119" spans="5:24" x14ac:dyDescent="0.35">
      <c r="E119" s="11">
        <v>7.1008000000000002E-2</v>
      </c>
      <c r="F119" s="13">
        <v>-0.25683899999999998</v>
      </c>
      <c r="H119" s="11">
        <v>0.34689999999999999</v>
      </c>
      <c r="I119" s="13">
        <v>-0.20039999999999999</v>
      </c>
      <c r="K119" s="11">
        <v>0.36330000000000001</v>
      </c>
      <c r="L119" s="13">
        <v>-0.1789</v>
      </c>
      <c r="N119" s="11">
        <v>7.8E-2</v>
      </c>
      <c r="O119" s="13">
        <v>-9.4899999999999998E-2</v>
      </c>
      <c r="Q119" s="11">
        <v>7.0000000000000001E-3</v>
      </c>
      <c r="R119" s="13">
        <v>-2.3300000000000001E-2</v>
      </c>
      <c r="T119" s="11">
        <v>5.3100000000000001E-2</v>
      </c>
      <c r="U119" s="13">
        <v>-4.6199999999999998E-2</v>
      </c>
      <c r="W119" s="11">
        <v>7.1008293400000005E-2</v>
      </c>
      <c r="X119" s="13">
        <v>-3.9029485699999998E-2</v>
      </c>
    </row>
    <row r="120" spans="5:24" x14ac:dyDescent="0.35">
      <c r="E120" s="11">
        <v>7.9372999999999999E-2</v>
      </c>
      <c r="F120" s="13">
        <v>-0.27032</v>
      </c>
      <c r="H120" s="11">
        <v>0.36180000000000001</v>
      </c>
      <c r="I120" s="13">
        <v>-0.19989999999999999</v>
      </c>
      <c r="K120" s="11">
        <v>0.377</v>
      </c>
      <c r="L120" s="13">
        <v>-0.17799999999999999</v>
      </c>
      <c r="N120" s="11">
        <v>8.6400000000000005E-2</v>
      </c>
      <c r="O120" s="13">
        <v>-0.1007</v>
      </c>
      <c r="Q120" s="11">
        <v>8.0000000000000002E-3</v>
      </c>
      <c r="R120" s="13">
        <v>-2.4899999999999999E-2</v>
      </c>
      <c r="T120" s="11">
        <v>6.13E-2</v>
      </c>
      <c r="U120" s="13">
        <v>-4.9500000000000002E-2</v>
      </c>
      <c r="W120" s="11">
        <v>7.9373233599999996E-2</v>
      </c>
      <c r="X120" s="13">
        <v>-4.1182232100000001E-2</v>
      </c>
    </row>
    <row r="121" spans="5:24" x14ac:dyDescent="0.35">
      <c r="E121" s="11">
        <v>8.8162000000000004E-2</v>
      </c>
      <c r="F121" s="13">
        <v>-0.28353</v>
      </c>
      <c r="H121" s="11">
        <v>0.37640000000000001</v>
      </c>
      <c r="I121" s="13">
        <v>-0.19900000000000001</v>
      </c>
      <c r="K121" s="11">
        <v>0.39079999999999998</v>
      </c>
      <c r="L121" s="13">
        <v>-0.1767</v>
      </c>
      <c r="N121" s="11">
        <v>9.5200000000000007E-2</v>
      </c>
      <c r="O121" s="13">
        <v>-0.10630000000000001</v>
      </c>
      <c r="Q121" s="11">
        <v>8.9999999999999993E-3</v>
      </c>
      <c r="R121" s="13">
        <v>-2.63E-2</v>
      </c>
      <c r="T121" s="11">
        <v>7.0000000000000007E-2</v>
      </c>
      <c r="U121" s="13">
        <v>-5.2699999999999997E-2</v>
      </c>
      <c r="W121" s="11">
        <v>8.8161709300000002E-2</v>
      </c>
      <c r="X121" s="13">
        <v>-4.3278813999999999E-2</v>
      </c>
    </row>
    <row r="122" spans="5:24" x14ac:dyDescent="0.35">
      <c r="E122" s="11">
        <v>9.7364999999999993E-2</v>
      </c>
      <c r="F122" s="13">
        <v>-0.296454</v>
      </c>
      <c r="H122" s="11">
        <v>0.39090000000000003</v>
      </c>
      <c r="I122" s="13">
        <v>-0.19769999999999999</v>
      </c>
      <c r="K122" s="11">
        <v>0.40489999999999998</v>
      </c>
      <c r="L122" s="13">
        <v>-0.1749</v>
      </c>
      <c r="N122" s="11">
        <v>0.1041</v>
      </c>
      <c r="O122" s="13">
        <v>-0.11169999999999999</v>
      </c>
      <c r="Q122" s="11">
        <v>0.01</v>
      </c>
      <c r="R122" s="13">
        <v>-2.7799999999999998E-2</v>
      </c>
      <c r="T122" s="11">
        <v>7.9399999999999998E-2</v>
      </c>
      <c r="U122" s="13">
        <v>-5.5899999999999998E-2</v>
      </c>
      <c r="W122" s="11">
        <v>9.7364871199999994E-2</v>
      </c>
      <c r="X122" s="13">
        <v>-4.5313938599999999E-2</v>
      </c>
    </row>
    <row r="123" spans="5:24" x14ac:dyDescent="0.35">
      <c r="E123" s="11">
        <v>0.106973</v>
      </c>
      <c r="F123" s="13">
        <v>-0.30907899999999999</v>
      </c>
      <c r="H123" s="11">
        <v>0.40529999999999999</v>
      </c>
      <c r="I123" s="13">
        <v>-0.19589999999999999</v>
      </c>
      <c r="K123" s="11">
        <v>0.41930000000000001</v>
      </c>
      <c r="L123" s="13">
        <v>-0.17269999999999999</v>
      </c>
      <c r="N123" s="11">
        <v>0.1132</v>
      </c>
      <c r="O123" s="13">
        <v>-0.1169</v>
      </c>
      <c r="Q123" s="11">
        <v>1.2500000000000001E-2</v>
      </c>
      <c r="R123" s="13">
        <v>-3.1E-2</v>
      </c>
      <c r="T123" s="11">
        <v>8.9099999999999999E-2</v>
      </c>
      <c r="U123" s="13">
        <v>-5.8999999999999997E-2</v>
      </c>
      <c r="W123" s="11">
        <v>0.1069734526</v>
      </c>
      <c r="X123" s="13">
        <v>-4.7282571000000002E-2</v>
      </c>
    </row>
    <row r="124" spans="5:24" x14ac:dyDescent="0.35">
      <c r="E124" s="11">
        <v>0.116978</v>
      </c>
      <c r="F124" s="13">
        <v>-0.32139400000000001</v>
      </c>
      <c r="H124" s="11">
        <v>0.41959999999999997</v>
      </c>
      <c r="I124" s="13">
        <v>-0.19370000000000001</v>
      </c>
      <c r="K124" s="11">
        <v>0.43380000000000002</v>
      </c>
      <c r="L124" s="13">
        <v>-0.17</v>
      </c>
      <c r="N124" s="11">
        <v>0.12239999999999999</v>
      </c>
      <c r="O124" s="13">
        <v>-0.12189999999999999</v>
      </c>
      <c r="Q124" s="11">
        <v>1.4999999999999999E-2</v>
      </c>
      <c r="R124" s="13">
        <v>-3.4000000000000002E-2</v>
      </c>
      <c r="T124" s="11">
        <v>9.9299999999999999E-2</v>
      </c>
      <c r="U124" s="13">
        <v>-6.2E-2</v>
      </c>
      <c r="W124" s="11">
        <v>0.1169777784</v>
      </c>
      <c r="X124" s="13">
        <v>-4.9179937399999998E-2</v>
      </c>
    </row>
    <row r="125" spans="5:24" x14ac:dyDescent="0.35">
      <c r="E125" s="11">
        <v>0.12736800000000001</v>
      </c>
      <c r="F125" s="13">
        <v>-0.33338499999999999</v>
      </c>
      <c r="H125" s="11">
        <v>0.43390000000000001</v>
      </c>
      <c r="I125" s="13">
        <v>-0.19109999999999999</v>
      </c>
      <c r="K125" s="11">
        <v>0.44850000000000001</v>
      </c>
      <c r="L125" s="13">
        <v>-0.16689999999999999</v>
      </c>
      <c r="N125" s="11">
        <v>0.1318</v>
      </c>
      <c r="O125" s="13">
        <v>-0.12670000000000001</v>
      </c>
      <c r="Q125" s="11">
        <v>1.7500000000000002E-2</v>
      </c>
      <c r="R125" s="13">
        <v>-3.6799999999999999E-2</v>
      </c>
      <c r="T125" s="11">
        <v>0.10970000000000001</v>
      </c>
      <c r="U125" s="13">
        <v>-6.4799999999999996E-2</v>
      </c>
      <c r="W125" s="11">
        <v>0.12736777520000001</v>
      </c>
      <c r="X125" s="13">
        <v>-5.1001535799999997E-2</v>
      </c>
    </row>
    <row r="126" spans="5:24" x14ac:dyDescent="0.35">
      <c r="E126" s="11">
        <v>0.13813300000000001</v>
      </c>
      <c r="F126" s="13">
        <v>-0.34504000000000001</v>
      </c>
      <c r="H126" s="11">
        <v>0.4481</v>
      </c>
      <c r="I126" s="13">
        <v>-0.188</v>
      </c>
      <c r="K126" s="11">
        <v>0.46329999999999999</v>
      </c>
      <c r="L126" s="13">
        <v>-0.16339999999999999</v>
      </c>
      <c r="N126" s="11">
        <v>0.14130000000000001</v>
      </c>
      <c r="O126" s="13">
        <v>-0.13120000000000001</v>
      </c>
      <c r="Q126" s="11">
        <v>0.02</v>
      </c>
      <c r="R126" s="13">
        <v>-3.9399999999999998E-2</v>
      </c>
      <c r="T126" s="11">
        <v>0.1202</v>
      </c>
      <c r="U126" s="13">
        <v>-6.7400000000000002E-2</v>
      </c>
      <c r="W126" s="11">
        <v>0.13813298090000001</v>
      </c>
      <c r="X126" s="13">
        <v>-5.27431394E-2</v>
      </c>
    </row>
    <row r="127" spans="5:24" x14ac:dyDescent="0.35">
      <c r="E127" s="11">
        <v>0.14926300000000001</v>
      </c>
      <c r="F127" s="13">
        <v>-0.35634700000000002</v>
      </c>
      <c r="H127" s="11">
        <v>0.46239999999999998</v>
      </c>
      <c r="I127" s="13">
        <v>-0.1845</v>
      </c>
      <c r="K127" s="11">
        <v>0.47810000000000002</v>
      </c>
      <c r="L127" s="13">
        <v>-0.15939999999999999</v>
      </c>
      <c r="N127" s="11">
        <v>0.15079999999999999</v>
      </c>
      <c r="O127" s="13">
        <v>-0.13550000000000001</v>
      </c>
      <c r="Q127" s="11">
        <v>2.5000000000000001E-2</v>
      </c>
      <c r="R127" s="13">
        <v>-4.4299999999999999E-2</v>
      </c>
      <c r="T127" s="11">
        <v>0.13100000000000001</v>
      </c>
      <c r="U127" s="13">
        <v>-6.9900000000000004E-2</v>
      </c>
      <c r="W127" s="11">
        <v>0.1492625561</v>
      </c>
      <c r="X127" s="13">
        <v>-5.4400804300000001E-2</v>
      </c>
    </row>
    <row r="128" spans="5:24" x14ac:dyDescent="0.35">
      <c r="E128" s="11">
        <v>0.160745</v>
      </c>
      <c r="F128" s="13">
        <v>-0.36729600000000001</v>
      </c>
      <c r="H128" s="11">
        <v>0.47710000000000002</v>
      </c>
      <c r="I128" s="13">
        <v>-0.18049999999999999</v>
      </c>
      <c r="K128" s="11">
        <v>0.49309999999999998</v>
      </c>
      <c r="L128" s="13">
        <v>-0.155</v>
      </c>
      <c r="N128" s="11">
        <v>0.1605</v>
      </c>
      <c r="O128" s="13">
        <v>-0.1396</v>
      </c>
      <c r="Q128" s="11">
        <v>0.03</v>
      </c>
      <c r="R128" s="13">
        <v>-4.8599999999999997E-2</v>
      </c>
      <c r="T128" s="11">
        <v>0.14199999999999999</v>
      </c>
      <c r="U128" s="13">
        <v>-7.22E-2</v>
      </c>
      <c r="W128" s="11">
        <v>0.1607452942</v>
      </c>
      <c r="X128" s="13">
        <v>-5.5970873800000001E-2</v>
      </c>
    </row>
    <row r="129" spans="5:24" x14ac:dyDescent="0.35">
      <c r="E129" s="11">
        <v>0.17257</v>
      </c>
      <c r="F129" s="13">
        <v>-0.37787500000000002</v>
      </c>
      <c r="H129" s="11">
        <v>0.4919</v>
      </c>
      <c r="I129" s="13">
        <v>-0.1759</v>
      </c>
      <c r="K129" s="11">
        <v>0.50849999999999995</v>
      </c>
      <c r="L129" s="13">
        <v>-0.15010000000000001</v>
      </c>
      <c r="N129" s="11">
        <v>0.17030000000000001</v>
      </c>
      <c r="O129" s="13">
        <v>-0.1434</v>
      </c>
      <c r="Q129" s="11">
        <v>3.5000000000000003E-2</v>
      </c>
      <c r="R129" s="13">
        <v>-5.2600000000000001E-2</v>
      </c>
      <c r="T129" s="11">
        <v>0.153</v>
      </c>
      <c r="U129" s="13">
        <v>-7.4300000000000005E-2</v>
      </c>
      <c r="W129" s="11">
        <v>0.172569633</v>
      </c>
      <c r="X129" s="13">
        <v>-5.74499817E-2</v>
      </c>
    </row>
    <row r="130" spans="5:24" x14ac:dyDescent="0.35">
      <c r="E130" s="11">
        <v>0.184724</v>
      </c>
      <c r="F130" s="13">
        <v>-0.388073</v>
      </c>
      <c r="H130" s="11">
        <v>0.50700000000000001</v>
      </c>
      <c r="I130" s="13">
        <v>-0.1709</v>
      </c>
      <c r="K130" s="11">
        <v>0.52410000000000001</v>
      </c>
      <c r="L130" s="13">
        <v>-0.1447</v>
      </c>
      <c r="N130" s="11">
        <v>0.18</v>
      </c>
      <c r="O130" s="13">
        <v>-0.1469</v>
      </c>
      <c r="Q130" s="11">
        <v>0.04</v>
      </c>
      <c r="R130" s="13">
        <v>-5.6300000000000003E-2</v>
      </c>
      <c r="T130" s="11">
        <v>0.16420000000000001</v>
      </c>
      <c r="U130" s="13">
        <v>-7.6300000000000007E-2</v>
      </c>
      <c r="W130" s="11">
        <v>0.18472366649999999</v>
      </c>
      <c r="X130" s="13">
        <v>-5.8835058000000003E-2</v>
      </c>
    </row>
    <row r="131" spans="5:24" x14ac:dyDescent="0.35">
      <c r="E131" s="11">
        <v>0.19719500000000001</v>
      </c>
      <c r="F131" s="13">
        <v>-0.39788099999999998</v>
      </c>
      <c r="H131" s="11">
        <v>0.5222</v>
      </c>
      <c r="I131" s="13">
        <v>-0.1653</v>
      </c>
      <c r="K131" s="11">
        <v>0.54020000000000001</v>
      </c>
      <c r="L131" s="13">
        <v>-0.13869999999999999</v>
      </c>
      <c r="N131" s="11">
        <v>0.18970000000000001</v>
      </c>
      <c r="O131" s="13">
        <v>-0.1502</v>
      </c>
      <c r="Q131" s="11">
        <v>4.4999999999999998E-2</v>
      </c>
      <c r="R131" s="13">
        <v>-5.9700000000000003E-2</v>
      </c>
      <c r="T131" s="11">
        <v>0.17549999999999999</v>
      </c>
      <c r="U131" s="13">
        <v>-7.8100000000000003E-2</v>
      </c>
      <c r="W131" s="11">
        <v>0.19719515639999999</v>
      </c>
      <c r="X131" s="13">
        <v>-6.0123329500000003E-2</v>
      </c>
    </row>
    <row r="132" spans="5:24" x14ac:dyDescent="0.35">
      <c r="E132" s="11">
        <v>0.20997199999999999</v>
      </c>
      <c r="F132" s="13">
        <v>-0.40728799999999998</v>
      </c>
      <c r="H132" s="11">
        <v>0.53790000000000004</v>
      </c>
      <c r="I132" s="13">
        <v>-0.15909999999999999</v>
      </c>
      <c r="K132" s="11">
        <v>0.55689999999999995</v>
      </c>
      <c r="L132" s="13">
        <v>-0.13220000000000001</v>
      </c>
      <c r="N132" s="11">
        <v>0.1993</v>
      </c>
      <c r="O132" s="13">
        <v>-0.15310000000000001</v>
      </c>
      <c r="Q132" s="11">
        <v>0.05</v>
      </c>
      <c r="R132" s="13">
        <v>-6.2899999999999998E-2</v>
      </c>
      <c r="T132" s="11">
        <v>0.18690000000000001</v>
      </c>
      <c r="U132" s="13">
        <v>-7.9699999999999993E-2</v>
      </c>
      <c r="W132" s="11">
        <v>0.2099715452</v>
      </c>
      <c r="X132" s="13">
        <v>-6.1312323600000003E-2</v>
      </c>
    </row>
    <row r="133" spans="5:24" x14ac:dyDescent="0.35">
      <c r="E133" s="11">
        <v>0.22303999999999999</v>
      </c>
      <c r="F133" s="13">
        <v>-0.41628500000000002</v>
      </c>
      <c r="H133" s="11">
        <v>0.55410000000000004</v>
      </c>
      <c r="I133" s="13">
        <v>-0.1522</v>
      </c>
      <c r="K133" s="11">
        <v>0.57440000000000002</v>
      </c>
      <c r="L133" s="13">
        <v>-0.125</v>
      </c>
      <c r="N133" s="11">
        <v>0.2089</v>
      </c>
      <c r="O133" s="13">
        <v>-0.15579999999999999</v>
      </c>
      <c r="Q133" s="11">
        <v>5.5E-2</v>
      </c>
      <c r="R133" s="13">
        <v>-6.59E-2</v>
      </c>
      <c r="T133" s="11">
        <v>0.19839999999999999</v>
      </c>
      <c r="U133" s="13">
        <v>-8.1199999999999994E-2</v>
      </c>
      <c r="W133" s="11">
        <v>0.22303996810000001</v>
      </c>
      <c r="X133" s="13">
        <v>-6.2399869099999998E-2</v>
      </c>
    </row>
    <row r="134" spans="5:24" x14ac:dyDescent="0.35">
      <c r="E134" s="11">
        <v>0.23638700000000001</v>
      </c>
      <c r="F134" s="13">
        <v>-0.42486299999999999</v>
      </c>
      <c r="H134" s="11">
        <v>0.57150000000000001</v>
      </c>
      <c r="I134" s="13">
        <v>-0.14430000000000001</v>
      </c>
      <c r="K134" s="11">
        <v>0.59250000000000003</v>
      </c>
      <c r="L134" s="13">
        <v>-0.1172</v>
      </c>
      <c r="N134" s="11">
        <v>0.21829999999999999</v>
      </c>
      <c r="O134" s="13">
        <v>-0.15809999999999999</v>
      </c>
      <c r="Q134" s="11">
        <v>0.06</v>
      </c>
      <c r="R134" s="13">
        <v>-6.88E-2</v>
      </c>
      <c r="T134" s="11">
        <v>0.21</v>
      </c>
      <c r="U134" s="13">
        <v>-8.2500000000000004E-2</v>
      </c>
      <c r="W134" s="11">
        <v>0.2363872662</v>
      </c>
      <c r="X134" s="13">
        <v>-6.3384097400000006E-2</v>
      </c>
    </row>
    <row r="135" spans="5:24" x14ac:dyDescent="0.35">
      <c r="E135" s="11">
        <v>0.25</v>
      </c>
      <c r="F135" s="13">
        <v>-0.43301299999999998</v>
      </c>
      <c r="H135" s="11">
        <v>0.59040000000000004</v>
      </c>
      <c r="I135" s="13">
        <v>-0.13539999999999999</v>
      </c>
      <c r="K135" s="11">
        <v>0.61140000000000005</v>
      </c>
      <c r="L135" s="13">
        <v>-0.10879999999999999</v>
      </c>
      <c r="N135" s="11">
        <v>0.22770000000000001</v>
      </c>
      <c r="O135" s="13">
        <v>-0.16009999999999999</v>
      </c>
      <c r="Q135" s="11">
        <v>6.5000000000000002E-2</v>
      </c>
      <c r="R135" s="13">
        <v>-7.1499999999999994E-2</v>
      </c>
      <c r="T135" s="11">
        <v>0.22159999999999999</v>
      </c>
      <c r="U135" s="13">
        <v>-8.3599999999999994E-2</v>
      </c>
      <c r="W135" s="11">
        <v>0.25</v>
      </c>
      <c r="X135" s="13">
        <v>-6.4263442200000007E-2</v>
      </c>
    </row>
    <row r="136" spans="5:24" x14ac:dyDescent="0.35">
      <c r="E136" s="11">
        <v>0.26386399999999999</v>
      </c>
      <c r="F136" s="13">
        <v>-0.44072699999999998</v>
      </c>
      <c r="H136" s="11">
        <v>0.61099999999999999</v>
      </c>
      <c r="I136" s="13">
        <v>-0.12529999999999999</v>
      </c>
      <c r="K136" s="11">
        <v>0.63139999999999996</v>
      </c>
      <c r="L136" s="13">
        <v>-9.9699999999999997E-2</v>
      </c>
      <c r="N136" s="11">
        <v>0.2369</v>
      </c>
      <c r="O136" s="13">
        <v>-0.1618</v>
      </c>
      <c r="Q136" s="11">
        <v>7.0000000000000007E-2</v>
      </c>
      <c r="R136" s="13">
        <v>-7.3999999999999996E-2</v>
      </c>
      <c r="T136" s="11">
        <v>0.23330000000000001</v>
      </c>
      <c r="U136" s="13">
        <v>-8.4599999999999995E-2</v>
      </c>
      <c r="W136" s="11">
        <v>0.26386446260000002</v>
      </c>
      <c r="X136" s="13">
        <v>-6.5036639500000007E-2</v>
      </c>
    </row>
    <row r="137" spans="5:24" x14ac:dyDescent="0.35">
      <c r="E137" s="11">
        <v>0.27796700000000002</v>
      </c>
      <c r="F137" s="13">
        <v>-0.44799699999999998</v>
      </c>
      <c r="H137" s="11">
        <v>0.6331</v>
      </c>
      <c r="I137" s="13">
        <v>-0.11409999999999999</v>
      </c>
      <c r="K137" s="11">
        <v>0.65239999999999998</v>
      </c>
      <c r="L137" s="13">
        <v>-9.01E-2</v>
      </c>
      <c r="N137" s="11">
        <v>0.246</v>
      </c>
      <c r="O137" s="13">
        <v>-0.16320000000000001</v>
      </c>
      <c r="Q137" s="11">
        <v>7.4999999999999997E-2</v>
      </c>
      <c r="R137" s="13">
        <v>-7.6499999999999999E-2</v>
      </c>
      <c r="T137" s="11">
        <v>0.24510000000000001</v>
      </c>
      <c r="U137" s="13">
        <v>-8.5400000000000004E-2</v>
      </c>
      <c r="W137" s="11">
        <v>0.27796669369999999</v>
      </c>
      <c r="X137" s="13">
        <v>-6.5702726399999994E-2</v>
      </c>
    </row>
    <row r="138" spans="5:24" x14ac:dyDescent="0.35">
      <c r="E138" s="11">
        <v>0.292292</v>
      </c>
      <c r="F138" s="13">
        <v>-0.454816</v>
      </c>
      <c r="H138" s="11">
        <v>0.65720000000000001</v>
      </c>
      <c r="I138" s="13">
        <v>-0.1017</v>
      </c>
      <c r="K138" s="11">
        <v>0.67379999999999995</v>
      </c>
      <c r="L138" s="13">
        <v>-8.0199999999999994E-2</v>
      </c>
      <c r="N138" s="11">
        <v>0.25519999999999998</v>
      </c>
      <c r="O138" s="13">
        <v>-0.1643</v>
      </c>
      <c r="Q138" s="11">
        <v>0.08</v>
      </c>
      <c r="R138" s="13">
        <v>-7.8899999999999998E-2</v>
      </c>
      <c r="T138" s="11">
        <v>0.25690000000000002</v>
      </c>
      <c r="U138" s="13">
        <v>-8.5999999999999993E-2</v>
      </c>
      <c r="W138" s="11">
        <v>0.29229249349999997</v>
      </c>
      <c r="X138" s="13">
        <v>-6.6261038999999994E-2</v>
      </c>
    </row>
    <row r="139" spans="5:24" x14ac:dyDescent="0.35">
      <c r="E139" s="11">
        <v>0.30682700000000002</v>
      </c>
      <c r="F139" s="13">
        <v>-0.461177</v>
      </c>
      <c r="H139" s="11">
        <v>0.68149999999999999</v>
      </c>
      <c r="I139" s="13">
        <v>-8.9300000000000004E-2</v>
      </c>
      <c r="K139" s="11">
        <v>0.69479999999999997</v>
      </c>
      <c r="L139" s="13">
        <v>-7.0499999999999993E-2</v>
      </c>
      <c r="N139" s="11">
        <v>0.26440000000000002</v>
      </c>
      <c r="O139" s="13">
        <v>-0.16520000000000001</v>
      </c>
      <c r="Q139" s="11">
        <v>8.5000000000000006E-2</v>
      </c>
      <c r="R139" s="13">
        <v>-8.1100000000000005E-2</v>
      </c>
      <c r="T139" s="11">
        <v>0.26869999999999999</v>
      </c>
      <c r="U139" s="13">
        <v>-8.6499999999999994E-2</v>
      </c>
      <c r="W139" s="11">
        <v>0.3068274372</v>
      </c>
      <c r="X139" s="13">
        <v>-6.6711210100000001E-2</v>
      </c>
    </row>
    <row r="140" spans="5:24" x14ac:dyDescent="0.35">
      <c r="E140" s="11">
        <v>0.32155699999999998</v>
      </c>
      <c r="F140" s="13">
        <v>-0.46707399999999999</v>
      </c>
      <c r="H140" s="11">
        <v>0.70430000000000004</v>
      </c>
      <c r="I140" s="13">
        <v>-7.7700000000000005E-2</v>
      </c>
      <c r="K140" s="11">
        <v>0.7147</v>
      </c>
      <c r="L140" s="13">
        <v>-6.1400000000000003E-2</v>
      </c>
      <c r="N140" s="11">
        <v>0.27360000000000001</v>
      </c>
      <c r="O140" s="13">
        <v>-0.16569999999999999</v>
      </c>
      <c r="Q140" s="11">
        <v>0.09</v>
      </c>
      <c r="R140" s="13">
        <v>-8.3299999999999999E-2</v>
      </c>
      <c r="T140" s="11">
        <v>0.28060000000000002</v>
      </c>
      <c r="U140" s="13">
        <v>-8.6800000000000002E-2</v>
      </c>
      <c r="W140" s="11">
        <v>0.32155688919999997</v>
      </c>
      <c r="X140" s="13">
        <v>-6.7053166299999994E-2</v>
      </c>
    </row>
    <row r="141" spans="5:24" x14ac:dyDescent="0.35">
      <c r="E141" s="11">
        <v>0.33646599999999999</v>
      </c>
      <c r="F141" s="13">
        <v>-0.47249999999999998</v>
      </c>
      <c r="H141" s="11">
        <v>0.72550000000000003</v>
      </c>
      <c r="I141" s="13">
        <v>-6.7199999999999996E-2</v>
      </c>
      <c r="K141" s="11">
        <v>0.73370000000000002</v>
      </c>
      <c r="L141" s="13">
        <v>-5.2999999999999999E-2</v>
      </c>
      <c r="N141" s="11">
        <v>0.28289999999999998</v>
      </c>
      <c r="O141" s="13">
        <v>-0.16600000000000001</v>
      </c>
      <c r="Q141" s="11">
        <v>9.5000000000000001E-2</v>
      </c>
      <c r="R141" s="13">
        <v>-8.5400000000000004E-2</v>
      </c>
      <c r="T141" s="11">
        <v>0.29249999999999998</v>
      </c>
      <c r="U141" s="13">
        <v>-8.6999999999999994E-2</v>
      </c>
      <c r="W141" s="11">
        <v>0.3364660183</v>
      </c>
      <c r="X141" s="13">
        <v>-6.72871211E-2</v>
      </c>
    </row>
    <row r="142" spans="5:24" x14ac:dyDescent="0.35">
      <c r="E142" s="11">
        <v>0.35154000000000002</v>
      </c>
      <c r="F142" s="13">
        <v>-0.47745100000000001</v>
      </c>
      <c r="H142" s="11">
        <v>0.74529999999999996</v>
      </c>
      <c r="I142" s="13">
        <v>-5.7799999999999997E-2</v>
      </c>
      <c r="K142" s="11">
        <v>0.75170000000000003</v>
      </c>
      <c r="L142" s="13">
        <v>-4.53E-2</v>
      </c>
      <c r="N142" s="11">
        <v>0.29239999999999999</v>
      </c>
      <c r="O142" s="13">
        <v>-0.16589999999999999</v>
      </c>
      <c r="Q142" s="11">
        <v>0.1</v>
      </c>
      <c r="R142" s="13">
        <v>-8.7400000000000005E-2</v>
      </c>
      <c r="T142" s="11">
        <v>0.3044</v>
      </c>
      <c r="U142" s="13">
        <v>-8.6999999999999994E-2</v>
      </c>
      <c r="W142" s="11">
        <v>0.35153981229999998</v>
      </c>
      <c r="X142" s="13">
        <v>-6.7413530299999996E-2</v>
      </c>
    </row>
    <row r="143" spans="5:24" x14ac:dyDescent="0.35">
      <c r="E143" s="11">
        <v>0.36676300000000001</v>
      </c>
      <c r="F143" s="13">
        <v>-0.48192099999999999</v>
      </c>
      <c r="H143" s="11">
        <v>0.76390000000000002</v>
      </c>
      <c r="I143" s="13">
        <v>-4.9200000000000001E-2</v>
      </c>
      <c r="K143" s="11">
        <v>0.76890000000000003</v>
      </c>
      <c r="L143" s="13">
        <v>-3.8199999999999998E-2</v>
      </c>
      <c r="N143" s="11">
        <v>0.3019</v>
      </c>
      <c r="O143" s="13">
        <v>-0.1656</v>
      </c>
      <c r="Q143" s="11">
        <v>0.11</v>
      </c>
      <c r="R143" s="13">
        <v>-9.1300000000000006E-2</v>
      </c>
      <c r="T143" s="11">
        <v>0.31630000000000003</v>
      </c>
      <c r="U143" s="13">
        <v>-8.6800000000000002E-2</v>
      </c>
      <c r="W143" s="11">
        <v>0.3667630932</v>
      </c>
      <c r="X143" s="13">
        <v>-6.7431378700000003E-2</v>
      </c>
    </row>
    <row r="144" spans="5:24" x14ac:dyDescent="0.35">
      <c r="E144" s="11">
        <v>0.38212099999999999</v>
      </c>
      <c r="F144" s="13">
        <v>-0.485906</v>
      </c>
      <c r="H144" s="11">
        <v>0.78149999999999997</v>
      </c>
      <c r="I144" s="13">
        <v>-4.1500000000000002E-2</v>
      </c>
      <c r="K144" s="11">
        <v>0.78549999999999998</v>
      </c>
      <c r="L144" s="13">
        <v>-3.1699999999999999E-2</v>
      </c>
      <c r="N144" s="11">
        <v>0.31169999999999998</v>
      </c>
      <c r="O144" s="13">
        <v>-0.16500000000000001</v>
      </c>
      <c r="Q144" s="11">
        <v>0.12</v>
      </c>
      <c r="R144" s="13">
        <v>-9.4799999999999995E-2</v>
      </c>
      <c r="T144" s="11">
        <v>0.32829999999999998</v>
      </c>
      <c r="U144" s="13">
        <v>-8.6499999999999994E-2</v>
      </c>
      <c r="W144" s="11">
        <v>0.38212053219999997</v>
      </c>
      <c r="X144" s="13">
        <v>-6.7316175300000003E-2</v>
      </c>
    </row>
    <row r="145" spans="5:24" x14ac:dyDescent="0.35">
      <c r="E145" s="11">
        <v>0.39759699999999998</v>
      </c>
      <c r="F145" s="13">
        <v>-0.48940099999999997</v>
      </c>
      <c r="H145" s="11">
        <v>0.79810000000000003</v>
      </c>
      <c r="I145" s="13">
        <v>-3.4700000000000002E-2</v>
      </c>
      <c r="K145" s="11">
        <v>0.80130000000000001</v>
      </c>
      <c r="L145" s="13">
        <v>-2.58E-2</v>
      </c>
      <c r="N145" s="11">
        <v>0.32169999999999999</v>
      </c>
      <c r="O145" s="13">
        <v>-0.1641</v>
      </c>
      <c r="Q145" s="11">
        <v>0.13</v>
      </c>
      <c r="R145" s="13">
        <v>-9.8100000000000007E-2</v>
      </c>
      <c r="T145" s="11">
        <v>0.34039999999999998</v>
      </c>
      <c r="U145" s="13">
        <v>-8.6099999999999996E-2</v>
      </c>
      <c r="W145" s="11">
        <v>0.39759666599999999</v>
      </c>
      <c r="X145" s="13">
        <v>-6.7059041900000005E-2</v>
      </c>
    </row>
    <row r="146" spans="5:24" x14ac:dyDescent="0.35">
      <c r="E146" s="11">
        <v>0.41317599999999999</v>
      </c>
      <c r="F146" s="13">
        <v>-0.49240400000000001</v>
      </c>
      <c r="H146" s="11">
        <v>0.81389999999999996</v>
      </c>
      <c r="I146" s="13">
        <v>-2.87E-2</v>
      </c>
      <c r="K146" s="11">
        <v>0.8165</v>
      </c>
      <c r="L146" s="13">
        <v>-2.06E-2</v>
      </c>
      <c r="N146" s="11">
        <v>0.33189999999999997</v>
      </c>
      <c r="O146" s="13">
        <v>-0.16289999999999999</v>
      </c>
      <c r="Q146" s="11">
        <v>0.14000000000000001</v>
      </c>
      <c r="R146" s="13">
        <v>-0.1011</v>
      </c>
      <c r="T146" s="11">
        <v>0.35249999999999998</v>
      </c>
      <c r="U146" s="13">
        <v>-8.5500000000000007E-2</v>
      </c>
      <c r="W146" s="11">
        <v>0.41317591120000002</v>
      </c>
      <c r="X146" s="13">
        <v>-6.6660684799999995E-2</v>
      </c>
    </row>
    <row r="147" spans="5:24" x14ac:dyDescent="0.35">
      <c r="E147" s="11">
        <v>0.42884299999999997</v>
      </c>
      <c r="F147" s="13">
        <v>-0.49491099999999999</v>
      </c>
      <c r="H147" s="11">
        <v>0.82899999999999996</v>
      </c>
      <c r="I147" s="13">
        <v>-2.3300000000000001E-2</v>
      </c>
      <c r="K147" s="11">
        <v>0.83109999999999995</v>
      </c>
      <c r="L147" s="13">
        <v>-1.6E-2</v>
      </c>
      <c r="N147" s="11">
        <v>0.34239999999999998</v>
      </c>
      <c r="O147" s="13">
        <v>-0.16139999999999999</v>
      </c>
      <c r="Q147" s="11">
        <v>0.15</v>
      </c>
      <c r="R147" s="13">
        <v>-0.10390000000000001</v>
      </c>
      <c r="T147" s="11">
        <v>0.36459999999999998</v>
      </c>
      <c r="U147" s="13">
        <v>-8.4699999999999998E-2</v>
      </c>
      <c r="W147" s="11">
        <v>0.42884258089999999</v>
      </c>
      <c r="X147" s="13">
        <v>-6.6122375400000002E-2</v>
      </c>
    </row>
    <row r="148" spans="5:24" x14ac:dyDescent="0.35">
      <c r="E148" s="11">
        <v>0.444581</v>
      </c>
      <c r="F148" s="13">
        <v>-0.496919</v>
      </c>
      <c r="H148" s="11">
        <v>0.84330000000000005</v>
      </c>
      <c r="I148" s="13">
        <v>-1.8700000000000001E-2</v>
      </c>
      <c r="K148" s="11">
        <v>0.84519999999999995</v>
      </c>
      <c r="L148" s="13">
        <v>-1.2E-2</v>
      </c>
      <c r="N148" s="11">
        <v>0.35310000000000002</v>
      </c>
      <c r="O148" s="13">
        <v>-0.15970000000000001</v>
      </c>
      <c r="Q148" s="11">
        <v>0.16</v>
      </c>
      <c r="R148" s="13">
        <v>-0.10639999999999999</v>
      </c>
      <c r="T148" s="11">
        <v>0.37669999999999998</v>
      </c>
      <c r="U148" s="13">
        <v>-8.3900000000000002E-2</v>
      </c>
      <c r="W148" s="11">
        <v>0.4445809</v>
      </c>
      <c r="X148" s="13">
        <v>-6.5446067499999996E-2</v>
      </c>
    </row>
    <row r="149" spans="5:24" x14ac:dyDescent="0.35">
      <c r="E149" s="11">
        <v>0.46037499999999998</v>
      </c>
      <c r="F149" s="13">
        <v>-0.49842700000000001</v>
      </c>
      <c r="H149" s="11">
        <v>0.85709999999999997</v>
      </c>
      <c r="I149" s="13">
        <v>-1.46E-2</v>
      </c>
      <c r="K149" s="11">
        <v>0.85870000000000002</v>
      </c>
      <c r="L149" s="13">
        <v>-8.5000000000000006E-3</v>
      </c>
      <c r="N149" s="11">
        <v>0.36399999999999999</v>
      </c>
      <c r="O149" s="13">
        <v>-0.15759999999999999</v>
      </c>
      <c r="Q149" s="11">
        <v>0.17</v>
      </c>
      <c r="R149" s="13">
        <v>-0.10879999999999999</v>
      </c>
      <c r="T149" s="11">
        <v>0.38890000000000002</v>
      </c>
      <c r="U149" s="13">
        <v>-8.2799999999999999E-2</v>
      </c>
      <c r="W149" s="11">
        <v>0.46037502159999999</v>
      </c>
      <c r="X149" s="13">
        <v>-6.4634395999999997E-2</v>
      </c>
    </row>
    <row r="150" spans="5:24" x14ac:dyDescent="0.35">
      <c r="E150" s="11">
        <v>0.47620899999999999</v>
      </c>
      <c r="F150" s="13">
        <v>-0.49943399999999999</v>
      </c>
      <c r="H150" s="11">
        <v>0.87070000000000003</v>
      </c>
      <c r="I150" s="13">
        <v>-1.11E-2</v>
      </c>
      <c r="K150" s="11">
        <v>0.87190000000000001</v>
      </c>
      <c r="L150" s="13">
        <v>-5.4999999999999997E-3</v>
      </c>
      <c r="N150" s="11">
        <v>0.37530000000000002</v>
      </c>
      <c r="O150" s="13">
        <v>-0.1552</v>
      </c>
      <c r="Q150" s="11">
        <v>0.18</v>
      </c>
      <c r="R150" s="13">
        <v>-0.1109</v>
      </c>
      <c r="T150" s="11">
        <v>0.40100000000000002</v>
      </c>
      <c r="U150" s="13">
        <v>-8.1699999999999995E-2</v>
      </c>
      <c r="W150" s="11">
        <v>0.47620904209999998</v>
      </c>
      <c r="X150" s="13">
        <v>-6.3690662300000006E-2</v>
      </c>
    </row>
    <row r="151" spans="5:24" x14ac:dyDescent="0.35">
      <c r="E151" s="11">
        <v>0.49206699999999998</v>
      </c>
      <c r="F151" s="13">
        <v>-0.49993700000000002</v>
      </c>
      <c r="H151" s="11">
        <v>0.88390000000000002</v>
      </c>
      <c r="I151" s="13">
        <v>-8.0999999999999996E-3</v>
      </c>
      <c r="K151" s="11">
        <v>0.88470000000000004</v>
      </c>
      <c r="L151" s="13">
        <v>-3.0999999999999999E-3</v>
      </c>
      <c r="N151" s="11">
        <v>0.38679999999999998</v>
      </c>
      <c r="O151" s="13">
        <v>-0.15260000000000001</v>
      </c>
      <c r="Q151" s="11">
        <v>0.19</v>
      </c>
      <c r="R151" s="13">
        <v>-0.1129</v>
      </c>
      <c r="T151" s="11">
        <v>0.41310000000000002</v>
      </c>
      <c r="U151" s="13">
        <v>-8.0399999999999999E-2</v>
      </c>
      <c r="W151" s="11">
        <v>0.49206701809999998</v>
      </c>
      <c r="X151" s="13">
        <v>-6.2618816300000005E-2</v>
      </c>
    </row>
    <row r="152" spans="5:24" x14ac:dyDescent="0.35">
      <c r="E152" s="11">
        <v>0.50793299999999997</v>
      </c>
      <c r="F152" s="13">
        <v>-0.49993700000000002</v>
      </c>
      <c r="H152" s="11">
        <v>0.89670000000000005</v>
      </c>
      <c r="I152" s="13">
        <v>-5.5999999999999999E-3</v>
      </c>
      <c r="K152" s="11">
        <v>0.8972</v>
      </c>
      <c r="L152" s="13">
        <v>-1.1000000000000001E-3</v>
      </c>
      <c r="N152" s="11">
        <v>0.39860000000000001</v>
      </c>
      <c r="O152" s="13">
        <v>-0.14960000000000001</v>
      </c>
      <c r="Q152" s="11">
        <v>0.2</v>
      </c>
      <c r="R152" s="13">
        <v>-0.11459999999999999</v>
      </c>
      <c r="T152" s="11">
        <v>0.42520000000000002</v>
      </c>
      <c r="U152" s="13">
        <v>-7.9000000000000001E-2</v>
      </c>
      <c r="W152" s="11">
        <v>0.50793298190000002</v>
      </c>
      <c r="X152" s="13">
        <v>-6.14234356E-2</v>
      </c>
    </row>
    <row r="153" spans="5:24" x14ac:dyDescent="0.35">
      <c r="E153" s="11">
        <v>0.52379100000000001</v>
      </c>
      <c r="F153" s="13">
        <v>-0.49943399999999999</v>
      </c>
      <c r="H153" s="11">
        <v>0.90920000000000001</v>
      </c>
      <c r="I153" s="13">
        <v>-3.7000000000000002E-3</v>
      </c>
      <c r="K153" s="11">
        <v>0.90939999999999999</v>
      </c>
      <c r="L153" s="13">
        <v>4.0000000000000002E-4</v>
      </c>
      <c r="N153" s="11">
        <v>0.41070000000000001</v>
      </c>
      <c r="O153" s="13">
        <v>-0.1464</v>
      </c>
      <c r="Q153" s="11">
        <v>0.21</v>
      </c>
      <c r="R153" s="13">
        <v>-0.1162</v>
      </c>
      <c r="T153" s="11">
        <v>0.43730000000000002</v>
      </c>
      <c r="U153" s="13">
        <v>-7.7399999999999997E-2</v>
      </c>
      <c r="W153" s="11">
        <v>0.52379095789999996</v>
      </c>
      <c r="X153" s="13">
        <v>-6.0109702000000001E-2</v>
      </c>
    </row>
    <row r="154" spans="5:24" x14ac:dyDescent="0.35">
      <c r="E154" s="11">
        <v>0.53962500000000002</v>
      </c>
      <c r="F154" s="13">
        <v>-0.49842700000000001</v>
      </c>
      <c r="H154" s="11">
        <v>0.9214</v>
      </c>
      <c r="I154" s="13">
        <v>-2.0999999999999999E-3</v>
      </c>
      <c r="K154" s="11">
        <v>0.92120000000000002</v>
      </c>
      <c r="L154" s="13">
        <v>1.4E-3</v>
      </c>
      <c r="N154" s="11">
        <v>0.42320000000000002</v>
      </c>
      <c r="O154" s="13">
        <v>-0.14280000000000001</v>
      </c>
      <c r="Q154" s="11">
        <v>0.22</v>
      </c>
      <c r="R154" s="13">
        <v>-0.1176</v>
      </c>
      <c r="T154" s="11">
        <v>0.44940000000000002</v>
      </c>
      <c r="U154" s="13">
        <v>-7.5700000000000003E-2</v>
      </c>
      <c r="W154" s="11">
        <v>0.53962497840000001</v>
      </c>
      <c r="X154" s="13">
        <v>-5.8683375699999998E-2</v>
      </c>
    </row>
    <row r="155" spans="5:24" x14ac:dyDescent="0.35">
      <c r="E155" s="11">
        <v>0.555419</v>
      </c>
      <c r="F155" s="13">
        <v>-0.496919</v>
      </c>
      <c r="H155" s="11">
        <v>0.93310000000000004</v>
      </c>
      <c r="I155" s="13">
        <v>-1.1000000000000001E-3</v>
      </c>
      <c r="K155" s="11">
        <v>0.9325</v>
      </c>
      <c r="L155" s="13">
        <v>2E-3</v>
      </c>
      <c r="N155" s="11">
        <v>0.43580000000000002</v>
      </c>
      <c r="O155" s="13">
        <v>-0.1391</v>
      </c>
      <c r="Q155" s="11">
        <v>0.23</v>
      </c>
      <c r="R155" s="13">
        <v>-0.1188</v>
      </c>
      <c r="T155" s="11">
        <v>0.46160000000000001</v>
      </c>
      <c r="U155" s="13">
        <v>-7.3899999999999993E-2</v>
      </c>
      <c r="W155" s="11">
        <v>0.55541910000000005</v>
      </c>
      <c r="X155" s="13">
        <v>-5.7150767300000002E-2</v>
      </c>
    </row>
    <row r="156" spans="5:24" x14ac:dyDescent="0.35">
      <c r="E156" s="11">
        <v>0.57115700000000003</v>
      </c>
      <c r="F156" s="13">
        <v>-0.49491099999999999</v>
      </c>
      <c r="H156" s="11">
        <v>0.94410000000000005</v>
      </c>
      <c r="I156" s="13">
        <v>-4.0000000000000002E-4</v>
      </c>
      <c r="K156" s="11">
        <v>0.94320000000000004</v>
      </c>
      <c r="L156" s="13">
        <v>2.2000000000000001E-3</v>
      </c>
      <c r="N156" s="11">
        <v>0.44869999999999999</v>
      </c>
      <c r="O156" s="13">
        <v>-0.1351</v>
      </c>
      <c r="Q156" s="11">
        <v>0.24</v>
      </c>
      <c r="R156" s="13">
        <v>-0.1198</v>
      </c>
      <c r="T156" s="11">
        <v>0.47370000000000001</v>
      </c>
      <c r="U156" s="13">
        <v>-7.1900000000000006E-2</v>
      </c>
      <c r="W156" s="11">
        <v>0.57115741909999995</v>
      </c>
      <c r="X156" s="13">
        <v>-5.5518707700000003E-2</v>
      </c>
    </row>
    <row r="157" spans="5:24" x14ac:dyDescent="0.35">
      <c r="E157" s="11">
        <v>0.58682400000000001</v>
      </c>
      <c r="F157" s="13">
        <v>-0.49240400000000001</v>
      </c>
      <c r="H157" s="11">
        <v>0.95430000000000004</v>
      </c>
      <c r="I157" s="13">
        <v>-2.0000000000000001E-4</v>
      </c>
      <c r="K157" s="11">
        <v>0.95330000000000004</v>
      </c>
      <c r="L157" s="13">
        <v>2E-3</v>
      </c>
      <c r="N157" s="11">
        <v>0.46179999999999999</v>
      </c>
      <c r="O157" s="13">
        <v>-0.13089999999999999</v>
      </c>
      <c r="Q157" s="11">
        <v>0.25</v>
      </c>
      <c r="R157" s="13">
        <v>-0.1207</v>
      </c>
      <c r="T157" s="11">
        <v>0.48599999999999999</v>
      </c>
      <c r="U157" s="13">
        <v>-6.9800000000000001E-2</v>
      </c>
      <c r="W157" s="11">
        <v>0.58682408880000003</v>
      </c>
      <c r="X157" s="13">
        <v>-5.37945149E-2</v>
      </c>
    </row>
    <row r="158" spans="5:24" x14ac:dyDescent="0.35">
      <c r="E158" s="11">
        <v>0.60240300000000002</v>
      </c>
      <c r="F158" s="13">
        <v>-0.48940099999999997</v>
      </c>
      <c r="H158" s="11">
        <v>0.96389999999999998</v>
      </c>
      <c r="I158" s="13">
        <v>-4.0000000000000002E-4</v>
      </c>
      <c r="K158" s="11">
        <v>0.96309999999999996</v>
      </c>
      <c r="L158" s="13">
        <v>1.2999999999999999E-3</v>
      </c>
      <c r="N158" s="11">
        <v>0.47510000000000002</v>
      </c>
      <c r="O158" s="13">
        <v>-0.12659999999999999</v>
      </c>
      <c r="Q158" s="11">
        <v>0.26</v>
      </c>
      <c r="R158" s="13">
        <v>-0.12139999999999999</v>
      </c>
      <c r="T158" s="11">
        <v>0.49819999999999998</v>
      </c>
      <c r="U158" s="13">
        <v>-6.7500000000000004E-2</v>
      </c>
      <c r="W158" s="11">
        <v>0.60240333400000001</v>
      </c>
      <c r="X158" s="13">
        <v>-5.1985959700000001E-2</v>
      </c>
    </row>
    <row r="159" spans="5:24" x14ac:dyDescent="0.35">
      <c r="E159" s="11">
        <v>0.61787899999999996</v>
      </c>
      <c r="F159" s="13">
        <v>-0.485906</v>
      </c>
      <c r="H159" s="11">
        <v>0.97299999999999998</v>
      </c>
      <c r="I159" s="13">
        <v>-8.9999999999999998E-4</v>
      </c>
      <c r="K159" s="11">
        <v>0.97240000000000004</v>
      </c>
      <c r="L159" s="13">
        <v>2.9999999999999997E-4</v>
      </c>
      <c r="N159" s="11">
        <v>0.48870000000000002</v>
      </c>
      <c r="O159" s="13">
        <v>-0.122</v>
      </c>
      <c r="Q159" s="11">
        <v>0.27</v>
      </c>
      <c r="R159" s="13">
        <v>-0.12189999999999999</v>
      </c>
      <c r="T159" s="11">
        <v>0.51060000000000005</v>
      </c>
      <c r="U159" s="13">
        <v>-6.5100000000000005E-2</v>
      </c>
      <c r="W159" s="11">
        <v>0.61787946780000003</v>
      </c>
      <c r="X159" s="13">
        <v>-5.01012287E-2</v>
      </c>
    </row>
    <row r="160" spans="5:24" x14ac:dyDescent="0.35">
      <c r="E160" s="11">
        <v>0.63323700000000005</v>
      </c>
      <c r="F160" s="13">
        <v>-0.48192099999999999</v>
      </c>
      <c r="H160" s="11">
        <v>0.98199999999999998</v>
      </c>
      <c r="I160" s="13">
        <v>-1.9E-3</v>
      </c>
      <c r="K160" s="11">
        <v>0.98180000000000001</v>
      </c>
      <c r="L160" s="13">
        <v>-1.1000000000000001E-3</v>
      </c>
      <c r="N160" s="11">
        <v>0.50249999999999995</v>
      </c>
      <c r="O160" s="13">
        <v>-0.1172</v>
      </c>
      <c r="Q160" s="11">
        <v>0.28000000000000003</v>
      </c>
      <c r="R160" s="13">
        <v>-0.12230000000000001</v>
      </c>
      <c r="T160" s="11">
        <v>0.52300000000000002</v>
      </c>
      <c r="U160" s="13">
        <v>-6.2600000000000003E-2</v>
      </c>
      <c r="W160" s="11">
        <v>0.6332369068</v>
      </c>
      <c r="X160" s="13">
        <v>-4.8148885199999998E-2</v>
      </c>
    </row>
    <row r="161" spans="5:24" x14ac:dyDescent="0.35">
      <c r="E161" s="11">
        <v>0.64846000000000004</v>
      </c>
      <c r="F161" s="13">
        <v>-0.47745100000000001</v>
      </c>
      <c r="H161" s="11">
        <v>0.99070000000000003</v>
      </c>
      <c r="I161" s="13">
        <v>-3.2000000000000002E-3</v>
      </c>
      <c r="K161" s="11">
        <v>0.99109999999999998</v>
      </c>
      <c r="L161" s="13">
        <v>-2.8999999999999998E-3</v>
      </c>
      <c r="N161" s="11">
        <v>0.51649999999999996</v>
      </c>
      <c r="O161" s="13">
        <v>-0.1123</v>
      </c>
      <c r="Q161" s="11">
        <v>0.28999999999999998</v>
      </c>
      <c r="R161" s="13">
        <v>-0.1225</v>
      </c>
      <c r="T161" s="11">
        <v>0.53539999999999999</v>
      </c>
      <c r="U161" s="13">
        <v>-0.06</v>
      </c>
      <c r="W161" s="11">
        <v>0.64846018770000002</v>
      </c>
      <c r="X161" s="13">
        <v>-4.6137828399999997E-2</v>
      </c>
    </row>
    <row r="162" spans="5:24" x14ac:dyDescent="0.35">
      <c r="E162" s="11">
        <v>0.66353399999999996</v>
      </c>
      <c r="F162" s="13">
        <v>-0.47249999999999998</v>
      </c>
      <c r="H162" s="14">
        <v>1</v>
      </c>
      <c r="I162" s="16">
        <v>-5.0000000000000001E-3</v>
      </c>
      <c r="K162" s="14">
        <v>1</v>
      </c>
      <c r="L162" s="16">
        <v>-5.0000000000000001E-3</v>
      </c>
      <c r="N162" s="11">
        <v>0.53059999999999996</v>
      </c>
      <c r="O162" s="13">
        <v>-0.10730000000000001</v>
      </c>
      <c r="Q162" s="11">
        <v>0.3</v>
      </c>
      <c r="R162" s="13">
        <v>-0.1226</v>
      </c>
      <c r="T162" s="11">
        <v>0.54800000000000004</v>
      </c>
      <c r="U162" s="13">
        <v>-5.7299999999999997E-2</v>
      </c>
      <c r="W162" s="11">
        <v>0.6635339817</v>
      </c>
      <c r="X162" s="13">
        <v>-4.40772501E-2</v>
      </c>
    </row>
    <row r="163" spans="5:24" x14ac:dyDescent="0.35">
      <c r="E163" s="11">
        <v>0.67844300000000002</v>
      </c>
      <c r="F163" s="13">
        <v>-0.46707399999999999</v>
      </c>
      <c r="N163" s="11">
        <v>0.54490000000000005</v>
      </c>
      <c r="O163" s="13">
        <v>-0.1022</v>
      </c>
      <c r="Q163" s="11">
        <v>0.31</v>
      </c>
      <c r="R163" s="13">
        <v>-0.1225</v>
      </c>
      <c r="T163" s="11">
        <v>0.56059999999999999</v>
      </c>
      <c r="U163" s="13">
        <v>-5.45E-2</v>
      </c>
      <c r="W163" s="11">
        <v>0.67844311079999997</v>
      </c>
      <c r="X163" s="13">
        <v>-4.1976589500000001E-2</v>
      </c>
    </row>
    <row r="164" spans="5:24" x14ac:dyDescent="0.35">
      <c r="E164" s="11">
        <v>0.69317300000000004</v>
      </c>
      <c r="F164" s="13">
        <v>-0.461177</v>
      </c>
      <c r="N164" s="11">
        <v>0.55920000000000003</v>
      </c>
      <c r="O164" s="13">
        <v>-9.7000000000000003E-2</v>
      </c>
      <c r="Q164" s="11">
        <v>0.32</v>
      </c>
      <c r="R164" s="13">
        <v>-0.12230000000000001</v>
      </c>
      <c r="T164" s="11">
        <v>0.57330000000000003</v>
      </c>
      <c r="U164" s="13">
        <v>-5.1499999999999997E-2</v>
      </c>
      <c r="W164" s="11">
        <v>0.69317256279999995</v>
      </c>
      <c r="X164" s="13">
        <v>-3.9845485999999999E-2</v>
      </c>
    </row>
    <row r="165" spans="5:24" x14ac:dyDescent="0.35">
      <c r="E165" s="11">
        <v>0.707708</v>
      </c>
      <c r="F165" s="13">
        <v>-0.454816</v>
      </c>
      <c r="N165" s="11">
        <v>0.57369999999999999</v>
      </c>
      <c r="O165" s="13">
        <v>-9.1700000000000004E-2</v>
      </c>
      <c r="Q165" s="11">
        <v>0.33</v>
      </c>
      <c r="R165" s="13">
        <v>-0.12189999999999999</v>
      </c>
      <c r="T165" s="11">
        <v>0.58609999999999995</v>
      </c>
      <c r="U165" s="13">
        <v>-4.8500000000000001E-2</v>
      </c>
      <c r="W165" s="11">
        <v>0.70770750650000003</v>
      </c>
      <c r="X165" s="13">
        <v>-3.7693729600000003E-2</v>
      </c>
    </row>
    <row r="166" spans="5:24" x14ac:dyDescent="0.35">
      <c r="E166" s="11">
        <v>0.72203300000000004</v>
      </c>
      <c r="F166" s="13">
        <v>-0.44799699999999998</v>
      </c>
      <c r="N166" s="11">
        <v>0.58830000000000005</v>
      </c>
      <c r="O166" s="13">
        <v>-8.6400000000000005E-2</v>
      </c>
      <c r="Q166" s="11">
        <v>0.34</v>
      </c>
      <c r="R166" s="13">
        <v>-0.12139999999999999</v>
      </c>
      <c r="T166" s="11">
        <v>0.59899999999999998</v>
      </c>
      <c r="U166" s="13">
        <v>-4.5400000000000003E-2</v>
      </c>
      <c r="W166" s="11">
        <v>0.72203330629999996</v>
      </c>
      <c r="X166" s="13">
        <v>-3.5531209399999999E-2</v>
      </c>
    </row>
    <row r="167" spans="5:24" x14ac:dyDescent="0.35">
      <c r="E167" s="11">
        <v>0.73613600000000001</v>
      </c>
      <c r="F167" s="13">
        <v>-0.44072699999999998</v>
      </c>
      <c r="N167" s="11">
        <v>0.60299999999999998</v>
      </c>
      <c r="O167" s="13">
        <v>-8.1000000000000003E-2</v>
      </c>
      <c r="Q167" s="11">
        <v>0.35</v>
      </c>
      <c r="R167" s="13">
        <v>-0.1207</v>
      </c>
      <c r="T167" s="11">
        <v>0.61199999999999999</v>
      </c>
      <c r="U167" s="13">
        <v>-4.2200000000000001E-2</v>
      </c>
      <c r="W167" s="11">
        <v>0.73613553740000004</v>
      </c>
      <c r="X167" s="13">
        <v>-3.3367859499999999E-2</v>
      </c>
    </row>
    <row r="168" spans="5:24" x14ac:dyDescent="0.35">
      <c r="E168" s="11">
        <v>0.75</v>
      </c>
      <c r="F168" s="13">
        <v>-0.43301299999999998</v>
      </c>
      <c r="N168" s="11">
        <v>0.61760000000000004</v>
      </c>
      <c r="O168" s="13">
        <v>-7.5700000000000003E-2</v>
      </c>
      <c r="Q168" s="11">
        <v>0.36</v>
      </c>
      <c r="R168" s="13">
        <v>-0.11990000000000001</v>
      </c>
      <c r="T168" s="11">
        <v>0.62509999999999999</v>
      </c>
      <c r="U168" s="13">
        <v>-3.8899999999999997E-2</v>
      </c>
      <c r="W168" s="11">
        <v>0.75</v>
      </c>
      <c r="X168" s="13">
        <v>-3.1213602699999999E-2</v>
      </c>
    </row>
    <row r="169" spans="5:24" x14ac:dyDescent="0.35">
      <c r="E169" s="11">
        <v>0.76361299999999999</v>
      </c>
      <c r="F169" s="13">
        <v>-0.42486299999999999</v>
      </c>
      <c r="N169" s="11">
        <v>0.6321</v>
      </c>
      <c r="O169" s="13">
        <v>-7.0400000000000004E-2</v>
      </c>
      <c r="Q169" s="11">
        <v>0.37</v>
      </c>
      <c r="R169" s="13">
        <v>-0.11890000000000001</v>
      </c>
      <c r="T169" s="11">
        <v>0.63839999999999997</v>
      </c>
      <c r="U169" s="13">
        <v>-3.56E-2</v>
      </c>
      <c r="W169" s="11">
        <v>0.76361273380000005</v>
      </c>
      <c r="X169" s="13">
        <v>-2.9078292200000001E-2</v>
      </c>
    </row>
    <row r="170" spans="5:24" x14ac:dyDescent="0.35">
      <c r="E170" s="11">
        <v>0.77695999999999998</v>
      </c>
      <c r="F170" s="13">
        <v>-0.41628500000000002</v>
      </c>
      <c r="N170" s="11">
        <v>0.64639999999999997</v>
      </c>
      <c r="O170" s="13">
        <v>-6.5199999999999994E-2</v>
      </c>
      <c r="Q170" s="11">
        <v>0.38</v>
      </c>
      <c r="R170" s="13">
        <v>-0.1179</v>
      </c>
      <c r="T170" s="11">
        <v>0.65159999999999996</v>
      </c>
      <c r="U170" s="13">
        <v>-3.2300000000000002E-2</v>
      </c>
      <c r="W170" s="11">
        <v>0.77696003189999996</v>
      </c>
      <c r="X170" s="13">
        <v>-2.6971649699999999E-2</v>
      </c>
    </row>
    <row r="171" spans="5:24" x14ac:dyDescent="0.35">
      <c r="E171" s="11">
        <v>0.79002799999999995</v>
      </c>
      <c r="F171" s="13">
        <v>-0.40728799999999998</v>
      </c>
      <c r="N171" s="11">
        <v>0.66059999999999997</v>
      </c>
      <c r="O171" s="13">
        <v>-6.0199999999999997E-2</v>
      </c>
      <c r="Q171" s="11">
        <v>0.39</v>
      </c>
      <c r="R171" s="13">
        <v>-0.1166</v>
      </c>
      <c r="T171" s="11">
        <v>0.66479999999999995</v>
      </c>
      <c r="U171" s="13">
        <v>-2.9000000000000001E-2</v>
      </c>
      <c r="W171" s="11">
        <v>0.79002845479999995</v>
      </c>
      <c r="X171" s="13">
        <v>-2.4903202400000001E-2</v>
      </c>
    </row>
    <row r="172" spans="5:24" x14ac:dyDescent="0.35">
      <c r="E172" s="11">
        <v>0.80280499999999999</v>
      </c>
      <c r="F172" s="13">
        <v>-0.39788099999999998</v>
      </c>
      <c r="N172" s="11">
        <v>0.67469999999999997</v>
      </c>
      <c r="O172" s="13">
        <v>-5.5199999999999999E-2</v>
      </c>
      <c r="Q172" s="11">
        <v>0.4</v>
      </c>
      <c r="R172" s="13">
        <v>-0.1153</v>
      </c>
      <c r="T172" s="11">
        <v>0.67779999999999996</v>
      </c>
      <c r="U172" s="13">
        <v>-2.58E-2</v>
      </c>
      <c r="W172" s="11">
        <v>0.80280484360000004</v>
      </c>
      <c r="X172" s="13">
        <v>-2.2882215899999999E-2</v>
      </c>
    </row>
    <row r="173" spans="5:24" x14ac:dyDescent="0.35">
      <c r="E173" s="11">
        <v>0.815276</v>
      </c>
      <c r="F173" s="13">
        <v>-0.388073</v>
      </c>
      <c r="N173" s="11">
        <v>0.6885</v>
      </c>
      <c r="O173" s="13">
        <v>-5.0299999999999997E-2</v>
      </c>
      <c r="Q173" s="11">
        <v>0.41</v>
      </c>
      <c r="R173" s="13">
        <v>-0.1138</v>
      </c>
      <c r="T173" s="11">
        <v>0.69069999999999998</v>
      </c>
      <c r="U173" s="13">
        <v>-2.2700000000000001E-2</v>
      </c>
      <c r="W173" s="11">
        <v>0.81527633349999995</v>
      </c>
      <c r="X173" s="13">
        <v>-2.0917625499999998E-2</v>
      </c>
    </row>
    <row r="174" spans="5:24" x14ac:dyDescent="0.35">
      <c r="E174" s="11">
        <v>0.82743</v>
      </c>
      <c r="F174" s="13">
        <v>-0.37787500000000002</v>
      </c>
      <c r="N174" s="11">
        <v>0.70220000000000005</v>
      </c>
      <c r="O174" s="13">
        <v>-4.5699999999999998E-2</v>
      </c>
      <c r="Q174" s="11">
        <v>0.42</v>
      </c>
      <c r="R174" s="13">
        <v>-0.11219999999999999</v>
      </c>
      <c r="T174" s="11">
        <v>0.70330000000000004</v>
      </c>
      <c r="U174" s="13">
        <v>-1.9599999999999999E-2</v>
      </c>
      <c r="W174" s="11">
        <v>0.82743036700000006</v>
      </c>
      <c r="X174" s="13">
        <v>-1.9017963799999999E-2</v>
      </c>
    </row>
    <row r="175" spans="5:24" x14ac:dyDescent="0.35">
      <c r="E175" s="11">
        <v>0.83925499999999997</v>
      </c>
      <c r="F175" s="13">
        <v>-0.36729600000000001</v>
      </c>
      <c r="N175" s="11">
        <v>0.71579999999999999</v>
      </c>
      <c r="O175" s="13">
        <v>-4.1099999999999998E-2</v>
      </c>
      <c r="Q175" s="11">
        <v>0.43</v>
      </c>
      <c r="R175" s="13">
        <v>-0.1105</v>
      </c>
      <c r="T175" s="11">
        <v>0.71589999999999998</v>
      </c>
      <c r="U175" s="13">
        <v>-1.67E-2</v>
      </c>
      <c r="W175" s="11">
        <v>0.83925470579999994</v>
      </c>
      <c r="X175" s="13">
        <v>-1.7191286600000001E-2</v>
      </c>
    </row>
    <row r="176" spans="5:24" x14ac:dyDescent="0.35">
      <c r="E176" s="11">
        <v>0.85073699999999997</v>
      </c>
      <c r="F176" s="13">
        <v>-0.35634700000000002</v>
      </c>
      <c r="N176" s="11">
        <v>0.72909999999999997</v>
      </c>
      <c r="O176" s="13">
        <v>-3.6799999999999999E-2</v>
      </c>
      <c r="Q176" s="11">
        <v>0.44</v>
      </c>
      <c r="R176" s="13">
        <v>-0.1086</v>
      </c>
      <c r="T176" s="11">
        <v>0.72819999999999996</v>
      </c>
      <c r="U176" s="13">
        <v>-1.4E-2</v>
      </c>
      <c r="W176" s="11">
        <v>0.85073744389999995</v>
      </c>
      <c r="X176" s="13">
        <v>-1.54450957E-2</v>
      </c>
    </row>
    <row r="177" spans="5:24" x14ac:dyDescent="0.35">
      <c r="E177" s="11">
        <v>0.86186700000000005</v>
      </c>
      <c r="F177" s="13">
        <v>-0.34504000000000001</v>
      </c>
      <c r="N177" s="11">
        <v>0.74229999999999996</v>
      </c>
      <c r="O177" s="13">
        <v>-3.2599999999999997E-2</v>
      </c>
      <c r="Q177" s="11">
        <v>0.45</v>
      </c>
      <c r="R177" s="13">
        <v>-0.1066</v>
      </c>
      <c r="T177" s="11">
        <v>0.74039999999999995</v>
      </c>
      <c r="U177" s="13">
        <v>-1.14E-2</v>
      </c>
      <c r="W177" s="11">
        <v>0.86186701909999996</v>
      </c>
      <c r="X177" s="13">
        <v>-1.3786259E-2</v>
      </c>
    </row>
    <row r="178" spans="5:24" x14ac:dyDescent="0.35">
      <c r="E178" s="11">
        <v>0.87263199999999996</v>
      </c>
      <c r="F178" s="13">
        <v>-0.33338499999999999</v>
      </c>
      <c r="N178" s="11">
        <v>0.75519999999999998</v>
      </c>
      <c r="O178" s="13">
        <v>-2.87E-2</v>
      </c>
      <c r="Q178" s="11">
        <v>0.47499999999999998</v>
      </c>
      <c r="R178" s="13">
        <v>-0.10100000000000001</v>
      </c>
      <c r="T178" s="11">
        <v>0.75239999999999996</v>
      </c>
      <c r="U178" s="13">
        <v>-8.8999999999999999E-3</v>
      </c>
      <c r="W178" s="11">
        <v>0.87263222480000002</v>
      </c>
      <c r="X178" s="13">
        <v>-1.222093E-2</v>
      </c>
    </row>
    <row r="179" spans="5:24" x14ac:dyDescent="0.35">
      <c r="E179" s="11">
        <v>0.88302199999999997</v>
      </c>
      <c r="F179" s="13">
        <v>-0.32139400000000001</v>
      </c>
      <c r="N179" s="11">
        <v>0.76790000000000003</v>
      </c>
      <c r="O179" s="13">
        <v>-2.4899999999999999E-2</v>
      </c>
      <c r="Q179" s="11">
        <v>0.5</v>
      </c>
      <c r="R179" s="13">
        <v>-9.4700000000000006E-2</v>
      </c>
      <c r="T179" s="11">
        <v>0.76429999999999998</v>
      </c>
      <c r="U179" s="13">
        <v>-6.7000000000000002E-3</v>
      </c>
      <c r="W179" s="11">
        <v>0.88302222159999999</v>
      </c>
      <c r="X179" s="13">
        <v>-1.07544649E-2</v>
      </c>
    </row>
    <row r="180" spans="5:24" x14ac:dyDescent="0.35">
      <c r="E180" s="11">
        <v>0.89302700000000002</v>
      </c>
      <c r="F180" s="13">
        <v>-0.30907899999999999</v>
      </c>
      <c r="N180" s="11">
        <v>0.78029999999999999</v>
      </c>
      <c r="O180" s="13">
        <v>-2.1499999999999998E-2</v>
      </c>
      <c r="Q180" s="11">
        <v>0.52500000000000002</v>
      </c>
      <c r="R180" s="13">
        <v>-8.77E-2</v>
      </c>
      <c r="T180" s="11">
        <v>0.77600000000000002</v>
      </c>
      <c r="U180" s="13">
        <v>-4.5999999999999999E-3</v>
      </c>
      <c r="W180" s="11">
        <v>0.89302654739999998</v>
      </c>
      <c r="X180" s="13">
        <v>-9.3913395E-3</v>
      </c>
    </row>
    <row r="181" spans="5:24" x14ac:dyDescent="0.35">
      <c r="E181" s="11">
        <v>0.90263499999999997</v>
      </c>
      <c r="F181" s="13">
        <v>-0.296454</v>
      </c>
      <c r="N181" s="11">
        <v>0.79259999999999997</v>
      </c>
      <c r="O181" s="13">
        <v>-1.8200000000000001E-2</v>
      </c>
      <c r="Q181" s="11">
        <v>0.55000000000000004</v>
      </c>
      <c r="R181" s="13">
        <v>-8.0100000000000005E-2</v>
      </c>
      <c r="T181" s="11">
        <v>0.78759999999999997</v>
      </c>
      <c r="U181" s="13">
        <v>-2.5999999999999999E-3</v>
      </c>
      <c r="W181" s="11">
        <v>0.90263512879999996</v>
      </c>
      <c r="X181" s="13">
        <v>-8.1350680000000005E-3</v>
      </c>
    </row>
    <row r="182" spans="5:24" x14ac:dyDescent="0.35">
      <c r="E182" s="11">
        <v>0.91183800000000004</v>
      </c>
      <c r="F182" s="13">
        <v>-0.28353</v>
      </c>
      <c r="N182" s="11">
        <v>0.80459999999999998</v>
      </c>
      <c r="O182" s="13">
        <v>-1.52E-2</v>
      </c>
      <c r="Q182" s="11">
        <v>0.57499999999999996</v>
      </c>
      <c r="R182" s="13">
        <v>-7.2099999999999997E-2</v>
      </c>
      <c r="T182" s="11">
        <v>0.79920000000000002</v>
      </c>
      <c r="U182" s="13">
        <v>-8.9999999999999998E-4</v>
      </c>
      <c r="W182" s="11">
        <v>0.9118382907</v>
      </c>
      <c r="X182" s="13">
        <v>-6.9881233000000003E-3</v>
      </c>
    </row>
    <row r="183" spans="5:24" x14ac:dyDescent="0.35">
      <c r="E183" s="11">
        <v>0.92062699999999997</v>
      </c>
      <c r="F183" s="13">
        <v>-0.27032</v>
      </c>
      <c r="N183" s="11">
        <v>0.8165</v>
      </c>
      <c r="O183" s="13">
        <v>-1.2500000000000001E-2</v>
      </c>
      <c r="Q183" s="11">
        <v>0.6</v>
      </c>
      <c r="R183" s="13">
        <v>-6.3600000000000004E-2</v>
      </c>
      <c r="T183" s="11">
        <v>0.81059999999999999</v>
      </c>
      <c r="U183" s="13">
        <v>5.9999999999999995E-4</v>
      </c>
      <c r="W183" s="11">
        <v>0.92062676639999996</v>
      </c>
      <c r="X183" s="13">
        <v>-5.9518629000000003E-3</v>
      </c>
    </row>
    <row r="184" spans="5:24" x14ac:dyDescent="0.35">
      <c r="E184" s="11">
        <v>0.92899200000000004</v>
      </c>
      <c r="F184" s="13">
        <v>-0.25683899999999998</v>
      </c>
      <c r="N184" s="11">
        <v>0.82820000000000005</v>
      </c>
      <c r="O184" s="13">
        <v>-0.01</v>
      </c>
      <c r="Q184" s="11">
        <v>0.625</v>
      </c>
      <c r="R184" s="13">
        <v>-5.4899999999999997E-2</v>
      </c>
      <c r="T184" s="11">
        <v>0.82199999999999995</v>
      </c>
      <c r="U184" s="13">
        <v>2E-3</v>
      </c>
      <c r="W184" s="11">
        <v>0.92899170659999997</v>
      </c>
      <c r="X184" s="13">
        <v>-5.0264613E-3</v>
      </c>
    </row>
    <row r="185" spans="5:24" x14ac:dyDescent="0.35">
      <c r="E185" s="11">
        <v>0.93692500000000001</v>
      </c>
      <c r="F185" s="13">
        <v>-0.24309800000000001</v>
      </c>
      <c r="N185" s="11">
        <v>0.83979999999999999</v>
      </c>
      <c r="O185" s="13">
        <v>-7.7999999999999996E-3</v>
      </c>
      <c r="Q185" s="11">
        <v>0.65</v>
      </c>
      <c r="R185" s="13">
        <v>-4.5999999999999999E-2</v>
      </c>
      <c r="T185" s="11">
        <v>0.83340000000000003</v>
      </c>
      <c r="U185" s="13">
        <v>3.0999999999999999E-3</v>
      </c>
      <c r="W185" s="11">
        <v>0.93692468849999999</v>
      </c>
      <c r="X185" s="13">
        <v>-4.2108550000000003E-3</v>
      </c>
    </row>
    <row r="186" spans="5:24" x14ac:dyDescent="0.35">
      <c r="E186" s="11">
        <v>0.94441799999999998</v>
      </c>
      <c r="F186" s="13">
        <v>-0.22911300000000001</v>
      </c>
      <c r="N186" s="11">
        <v>0.85109999999999997</v>
      </c>
      <c r="O186" s="13">
        <v>-5.7999999999999996E-3</v>
      </c>
      <c r="Q186" s="11">
        <v>0.67500000000000004</v>
      </c>
      <c r="R186" s="13">
        <v>-3.7199999999999997E-2</v>
      </c>
      <c r="T186" s="11">
        <v>0.84470000000000001</v>
      </c>
      <c r="U186" s="13">
        <v>4.1000000000000003E-3</v>
      </c>
      <c r="W186" s="11">
        <v>0.94441772430000004</v>
      </c>
      <c r="X186" s="13">
        <v>-3.5027032999999999E-3</v>
      </c>
    </row>
    <row r="187" spans="5:24" x14ac:dyDescent="0.35">
      <c r="E187" s="11">
        <v>0.95146299999999995</v>
      </c>
      <c r="F187" s="13">
        <v>-0.214897</v>
      </c>
      <c r="N187" s="11">
        <v>0.86229999999999996</v>
      </c>
      <c r="O187" s="13">
        <v>-4.1000000000000003E-3</v>
      </c>
      <c r="Q187" s="11">
        <v>0.7</v>
      </c>
      <c r="R187" s="13">
        <v>-2.87E-2</v>
      </c>
      <c r="T187" s="11">
        <v>0.85599999999999998</v>
      </c>
      <c r="U187" s="13">
        <v>4.8999999999999998E-3</v>
      </c>
      <c r="W187" s="11">
        <v>0.95146326910000001</v>
      </c>
      <c r="X187" s="13">
        <v>-2.8983657999999998E-3</v>
      </c>
    </row>
    <row r="188" spans="5:24" x14ac:dyDescent="0.35">
      <c r="E188" s="11">
        <v>0.95805399999999996</v>
      </c>
      <c r="F188" s="13">
        <v>-0.200465</v>
      </c>
      <c r="N188" s="11">
        <v>0.87329999999999997</v>
      </c>
      <c r="O188" s="13">
        <v>-2.7000000000000001E-3</v>
      </c>
      <c r="Q188" s="11">
        <v>0.72499999999999998</v>
      </c>
      <c r="R188" s="13">
        <v>-2.06E-2</v>
      </c>
      <c r="T188" s="11">
        <v>0.86719999999999997</v>
      </c>
      <c r="U188" s="13">
        <v>5.4000000000000003E-3</v>
      </c>
      <c r="W188" s="11">
        <v>0.95805422870000001</v>
      </c>
      <c r="X188" s="13">
        <v>-2.3929124000000002E-3</v>
      </c>
    </row>
    <row r="189" spans="5:24" x14ac:dyDescent="0.35">
      <c r="E189" s="11">
        <v>0.96418400000000004</v>
      </c>
      <c r="F189" s="13">
        <v>-0.185831</v>
      </c>
      <c r="N189" s="11">
        <v>0.88419999999999999</v>
      </c>
      <c r="O189" s="13">
        <v>-1.5E-3</v>
      </c>
      <c r="Q189" s="11">
        <v>0.75</v>
      </c>
      <c r="R189" s="13">
        <v>-1.3100000000000001E-2</v>
      </c>
      <c r="T189" s="11">
        <v>0.87839999999999996</v>
      </c>
      <c r="U189" s="13">
        <v>5.7999999999999996E-3</v>
      </c>
      <c r="W189" s="11">
        <v>0.96418396650000004</v>
      </c>
      <c r="X189" s="13">
        <v>-1.9801570000000002E-3</v>
      </c>
    </row>
    <row r="190" spans="5:24" x14ac:dyDescent="0.35">
      <c r="E190" s="11">
        <v>0.96984599999999999</v>
      </c>
      <c r="F190" s="13">
        <v>-0.17101</v>
      </c>
      <c r="N190" s="11">
        <v>0.89500000000000002</v>
      </c>
      <c r="O190" s="13">
        <v>-5.9999999999999995E-4</v>
      </c>
      <c r="Q190" s="11">
        <v>0.77500000000000002</v>
      </c>
      <c r="R190" s="13">
        <v>-6.4999999999999997E-3</v>
      </c>
      <c r="T190" s="11">
        <v>0.88959999999999995</v>
      </c>
      <c r="U190" s="13">
        <v>6.0000000000000001E-3</v>
      </c>
      <c r="W190" s="11">
        <v>0.96984631040000002</v>
      </c>
      <c r="X190" s="13">
        <v>-1.6527397999999999E-3</v>
      </c>
    </row>
    <row r="191" spans="5:24" x14ac:dyDescent="0.35">
      <c r="E191" s="11">
        <v>0.97503600000000001</v>
      </c>
      <c r="F191" s="13">
        <v>-0.15601699999999999</v>
      </c>
      <c r="N191" s="11">
        <v>0.90559999999999996</v>
      </c>
      <c r="O191" s="13">
        <v>0</v>
      </c>
      <c r="Q191" s="11">
        <v>0.8</v>
      </c>
      <c r="R191" s="13">
        <v>-8.9999999999999998E-4</v>
      </c>
      <c r="T191" s="11">
        <v>0.90080000000000005</v>
      </c>
      <c r="U191" s="13">
        <v>6.0000000000000001E-3</v>
      </c>
      <c r="W191" s="11">
        <v>0.97503555890000004</v>
      </c>
      <c r="X191" s="13">
        <v>-1.4022441E-3</v>
      </c>
    </row>
    <row r="192" spans="5:24" x14ac:dyDescent="0.35">
      <c r="E192" s="11">
        <v>0.97974600000000001</v>
      </c>
      <c r="F192" s="13">
        <v>-0.14086599999999999</v>
      </c>
      <c r="N192" s="11">
        <v>0.91610000000000003</v>
      </c>
      <c r="O192" s="13">
        <v>4.0000000000000002E-4</v>
      </c>
      <c r="Q192" s="11">
        <v>0.82499999999999996</v>
      </c>
      <c r="R192" s="13">
        <v>3.5000000000000001E-3</v>
      </c>
      <c r="T192" s="11">
        <v>0.91190000000000004</v>
      </c>
      <c r="U192" s="13">
        <v>5.7000000000000002E-3</v>
      </c>
      <c r="W192" s="11">
        <v>0.97974648679999998</v>
      </c>
      <c r="X192" s="13">
        <v>-1.2193678999999999E-3</v>
      </c>
    </row>
    <row r="193" spans="5:24" x14ac:dyDescent="0.35">
      <c r="E193" s="11">
        <v>0.98397400000000002</v>
      </c>
      <c r="F193" s="13">
        <v>-0.12557399999999999</v>
      </c>
      <c r="N193" s="11">
        <v>0.92630000000000001</v>
      </c>
      <c r="O193" s="13">
        <v>5.0000000000000001E-4</v>
      </c>
      <c r="Q193" s="11">
        <v>0.85</v>
      </c>
      <c r="R193" s="13">
        <v>6.6E-3</v>
      </c>
      <c r="T193" s="11">
        <v>0.92310000000000003</v>
      </c>
      <c r="U193" s="13">
        <v>5.3E-3</v>
      </c>
      <c r="W193" s="11">
        <v>0.98397435070000006</v>
      </c>
      <c r="X193" s="13">
        <v>-1.0941472E-3</v>
      </c>
    </row>
    <row r="194" spans="5:24" x14ac:dyDescent="0.35">
      <c r="E194" s="11">
        <v>0.98771500000000001</v>
      </c>
      <c r="F194" s="13">
        <v>-0.110155</v>
      </c>
      <c r="N194" s="11">
        <v>0.93630000000000002</v>
      </c>
      <c r="O194" s="13">
        <v>4.0000000000000002E-4</v>
      </c>
      <c r="Q194" s="11">
        <v>0.875</v>
      </c>
      <c r="R194" s="13">
        <v>8.3999999999999995E-3</v>
      </c>
      <c r="T194" s="11">
        <v>0.93440000000000001</v>
      </c>
      <c r="U194" s="13">
        <v>4.5999999999999999E-3</v>
      </c>
      <c r="W194" s="11">
        <v>0.98771489339999996</v>
      </c>
      <c r="X194" s="13">
        <v>-1.0162280999999999E-3</v>
      </c>
    </row>
    <row r="195" spans="5:24" x14ac:dyDescent="0.35">
      <c r="E195" s="11">
        <v>0.99096399999999996</v>
      </c>
      <c r="F195" s="13">
        <v>-9.4626000000000002E-2</v>
      </c>
      <c r="N195" s="11">
        <v>0.94579999999999997</v>
      </c>
      <c r="O195" s="13">
        <v>0</v>
      </c>
      <c r="Q195" s="11">
        <v>0.9</v>
      </c>
      <c r="R195" s="13">
        <v>8.8000000000000005E-3</v>
      </c>
      <c r="T195" s="11">
        <v>0.94569999999999999</v>
      </c>
      <c r="U195" s="13">
        <v>3.8E-3</v>
      </c>
      <c r="W195" s="11">
        <v>0.99096434860000004</v>
      </c>
      <c r="X195" s="13">
        <v>-9.7518910000000004E-4</v>
      </c>
    </row>
    <row r="196" spans="5:24" x14ac:dyDescent="0.35">
      <c r="E196" s="11">
        <v>0.99371900000000002</v>
      </c>
      <c r="F196" s="13">
        <v>-7.9001000000000002E-2</v>
      </c>
      <c r="N196" s="11">
        <v>0.95489999999999997</v>
      </c>
      <c r="O196" s="13">
        <v>-5.9999999999999995E-4</v>
      </c>
      <c r="Q196" s="11">
        <v>0.91</v>
      </c>
      <c r="R196" s="13">
        <v>8.5000000000000006E-3</v>
      </c>
      <c r="T196" s="11">
        <v>0.95699999999999996</v>
      </c>
      <c r="U196" s="13">
        <v>2.8E-3</v>
      </c>
      <c r="W196" s="11">
        <v>0.99371944430000003</v>
      </c>
      <c r="X196" s="13">
        <v>-9.6089459999999999E-4</v>
      </c>
    </row>
    <row r="197" spans="5:24" x14ac:dyDescent="0.35">
      <c r="E197" s="11">
        <v>0.995977</v>
      </c>
      <c r="F197" s="13">
        <v>-6.3296000000000005E-2</v>
      </c>
      <c r="N197" s="11">
        <v>0.96360000000000001</v>
      </c>
      <c r="O197" s="13">
        <v>-1.5E-3</v>
      </c>
      <c r="Q197" s="11">
        <v>0.92</v>
      </c>
      <c r="R197" s="13">
        <v>8.0000000000000002E-3</v>
      </c>
      <c r="T197" s="11">
        <v>0.96789999999999998</v>
      </c>
      <c r="U197" s="13">
        <v>1.6999999999999999E-3</v>
      </c>
      <c r="W197" s="11">
        <v>0.99597740639999999</v>
      </c>
      <c r="X197" s="13">
        <v>-9.6389170000000005E-4</v>
      </c>
    </row>
    <row r="198" spans="5:24" x14ac:dyDescent="0.35">
      <c r="E198" s="11">
        <v>0.99773599999999996</v>
      </c>
      <c r="F198" s="13">
        <v>-4.7528000000000001E-2</v>
      </c>
      <c r="N198" s="11">
        <v>0.97199999999999998</v>
      </c>
      <c r="O198" s="13">
        <v>-2.7000000000000001E-3</v>
      </c>
      <c r="Q198" s="11">
        <v>0.93</v>
      </c>
      <c r="R198" s="13">
        <v>7.3000000000000001E-3</v>
      </c>
      <c r="T198" s="11">
        <v>0.97809999999999997</v>
      </c>
      <c r="U198" s="13">
        <v>5.0000000000000001E-4</v>
      </c>
      <c r="W198" s="11">
        <v>0.99773596129999997</v>
      </c>
      <c r="X198" s="13">
        <v>-9.7577609999999996E-4</v>
      </c>
    </row>
    <row r="199" spans="5:24" x14ac:dyDescent="0.35">
      <c r="E199" s="11">
        <v>0.99899300000000002</v>
      </c>
      <c r="F199" s="13">
        <v>-3.1711999999999997E-2</v>
      </c>
      <c r="N199" s="11">
        <v>0.97989999999999999</v>
      </c>
      <c r="O199" s="13">
        <v>-4.0000000000000001E-3</v>
      </c>
      <c r="Q199" s="11">
        <v>0.94</v>
      </c>
      <c r="R199" s="13">
        <v>6.3E-3</v>
      </c>
      <c r="T199" s="11">
        <v>0.98699999999999999</v>
      </c>
      <c r="U199" s="13">
        <v>-5.9999999999999995E-4</v>
      </c>
      <c r="W199" s="11">
        <v>0.99899333820000003</v>
      </c>
      <c r="X199" s="13">
        <v>-9.8955549999999999E-4</v>
      </c>
    </row>
    <row r="200" spans="5:24" x14ac:dyDescent="0.35">
      <c r="E200" s="11">
        <v>0.99974799999999997</v>
      </c>
      <c r="F200" s="13">
        <v>-1.5864E-2</v>
      </c>
      <c r="N200" s="11">
        <v>0.98719999999999997</v>
      </c>
      <c r="O200" s="13">
        <v>-5.4999999999999997E-3</v>
      </c>
      <c r="Q200" s="11">
        <v>0.95</v>
      </c>
      <c r="R200" s="13">
        <v>5.1000000000000004E-3</v>
      </c>
      <c r="T200" s="11">
        <v>0.99429999999999996</v>
      </c>
      <c r="U200" s="13">
        <v>-1.6999999999999999E-3</v>
      </c>
      <c r="W200" s="11">
        <v>0.99974827119999998</v>
      </c>
      <c r="X200" s="13">
        <v>-9.9998920000000002E-4</v>
      </c>
    </row>
    <row r="201" spans="5:24" x14ac:dyDescent="0.35">
      <c r="E201" s="14">
        <v>1</v>
      </c>
      <c r="F201" s="16">
        <v>0</v>
      </c>
      <c r="N201" s="11">
        <v>0.99399999999999999</v>
      </c>
      <c r="O201" s="13">
        <v>-7.1000000000000004E-3</v>
      </c>
      <c r="Q201" s="11">
        <v>0.96</v>
      </c>
      <c r="R201" s="13">
        <v>3.5999999999999999E-3</v>
      </c>
      <c r="T201" s="14">
        <v>1</v>
      </c>
      <c r="U201" s="16">
        <v>-2.5000000000000001E-3</v>
      </c>
      <c r="W201" s="14">
        <v>1</v>
      </c>
      <c r="X201" s="16">
        <v>-1.003833E-3</v>
      </c>
    </row>
    <row r="202" spans="5:24" x14ac:dyDescent="0.35">
      <c r="N202" s="14">
        <v>1</v>
      </c>
      <c r="O202" s="16">
        <v>-8.6999999999999994E-3</v>
      </c>
      <c r="Q202" s="11">
        <v>0.97</v>
      </c>
      <c r="R202" s="13">
        <v>2.0999999999999999E-3</v>
      </c>
    </row>
    <row r="203" spans="5:24" x14ac:dyDescent="0.35">
      <c r="Q203" s="11">
        <v>0.98</v>
      </c>
      <c r="R203" s="13">
        <v>4.0000000000000002E-4</v>
      </c>
    </row>
    <row r="204" spans="5:24" x14ac:dyDescent="0.35">
      <c r="Q204" s="11">
        <v>0.99</v>
      </c>
      <c r="R204" s="13">
        <v>-1.4E-3</v>
      </c>
    </row>
    <row r="205" spans="5:24" x14ac:dyDescent="0.35">
      <c r="Q205" s="14">
        <v>1</v>
      </c>
      <c r="R205" s="16">
        <v>-3.3E-3</v>
      </c>
    </row>
  </sheetData>
  <mergeCells count="7">
    <mergeCell ref="T1:U1"/>
    <mergeCell ref="W1:X1"/>
    <mergeCell ref="E1:F1"/>
    <mergeCell ref="H1:I1"/>
    <mergeCell ref="K1:L1"/>
    <mergeCell ref="N1:O1"/>
    <mergeCell ref="Q1:R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33"/>
  <sheetViews>
    <sheetView workbookViewId="0">
      <selection activeCell="H26" sqref="H26"/>
    </sheetView>
  </sheetViews>
  <sheetFormatPr defaultRowHeight="14.5" x14ac:dyDescent="0.35"/>
  <cols>
    <col min="1" max="1" width="17.54296875" style="2" customWidth="1"/>
    <col min="2" max="2" width="44.453125" customWidth="1"/>
    <col min="4" max="4" width="30" customWidth="1"/>
    <col min="5" max="5" width="43.90625" customWidth="1"/>
    <col min="6" max="6" width="14.54296875" customWidth="1"/>
    <col min="7" max="7" width="29.08984375" customWidth="1"/>
    <col min="8" max="8" width="45.36328125" customWidth="1"/>
    <col min="10" max="10" width="19.6328125" customWidth="1"/>
    <col min="11" max="11" width="48.36328125" customWidth="1"/>
    <col min="13" max="13" width="15.08984375" customWidth="1"/>
    <col min="14" max="14" width="44.453125" customWidth="1"/>
    <col min="16" max="16" width="14.6328125" customWidth="1"/>
    <col min="17" max="17" width="46" customWidth="1"/>
  </cols>
  <sheetData>
    <row r="1" spans="1:17" x14ac:dyDescent="0.35">
      <c r="A1" s="92" t="s">
        <v>8</v>
      </c>
      <c r="B1" s="93"/>
      <c r="D1" s="92" t="s">
        <v>10</v>
      </c>
      <c r="E1" s="93"/>
      <c r="G1" s="92" t="s">
        <v>11</v>
      </c>
      <c r="H1" s="93"/>
      <c r="J1" s="92" t="s">
        <v>86</v>
      </c>
      <c r="K1" s="93"/>
      <c r="M1" s="92" t="s">
        <v>39</v>
      </c>
      <c r="N1" s="93"/>
      <c r="P1" s="92" t="s">
        <v>49</v>
      </c>
      <c r="Q1" s="93"/>
    </row>
    <row r="2" spans="1:17" x14ac:dyDescent="0.35">
      <c r="A2" s="32">
        <v>28544000000</v>
      </c>
      <c r="B2" s="33" t="s">
        <v>23</v>
      </c>
      <c r="D2" s="55">
        <v>39300000000</v>
      </c>
      <c r="E2" s="33" t="s">
        <v>23</v>
      </c>
      <c r="G2" s="32">
        <v>9737000000</v>
      </c>
      <c r="H2" s="33" t="s">
        <v>23</v>
      </c>
      <c r="J2" s="32">
        <v>41630000000</v>
      </c>
      <c r="K2" s="33" t="s">
        <v>23</v>
      </c>
      <c r="M2" s="32">
        <v>50000000</v>
      </c>
      <c r="N2" s="33" t="s">
        <v>23</v>
      </c>
      <c r="P2" s="52">
        <v>1</v>
      </c>
      <c r="Q2" s="51" t="s">
        <v>23</v>
      </c>
    </row>
    <row r="3" spans="1:17" x14ac:dyDescent="0.35">
      <c r="A3" s="32">
        <v>10280000000</v>
      </c>
      <c r="B3" s="33" t="s">
        <v>24</v>
      </c>
      <c r="D3" s="56">
        <v>8450000000</v>
      </c>
      <c r="E3" s="33" t="s">
        <v>24</v>
      </c>
      <c r="G3" s="32">
        <v>9737000000</v>
      </c>
      <c r="H3" s="33" t="s">
        <v>24</v>
      </c>
      <c r="J3" s="32">
        <v>14930000000</v>
      </c>
      <c r="K3" s="33" t="s">
        <v>24</v>
      </c>
      <c r="M3" s="32">
        <v>50000000</v>
      </c>
      <c r="N3" s="33" t="s">
        <v>24</v>
      </c>
      <c r="P3" s="11">
        <v>1</v>
      </c>
      <c r="Q3" s="33" t="s">
        <v>24</v>
      </c>
    </row>
    <row r="4" spans="1:17" x14ac:dyDescent="0.35">
      <c r="A4" s="11">
        <v>0.438</v>
      </c>
      <c r="B4" s="33" t="s">
        <v>25</v>
      </c>
      <c r="D4" s="18">
        <v>0.26100000000000001</v>
      </c>
      <c r="E4" s="33" t="s">
        <v>25</v>
      </c>
      <c r="G4" s="11">
        <v>0.59599999999999997</v>
      </c>
      <c r="H4" s="33" t="s">
        <v>25</v>
      </c>
      <c r="J4" s="11">
        <v>0.24</v>
      </c>
      <c r="K4" s="33" t="s">
        <v>25</v>
      </c>
      <c r="M4" s="11">
        <v>0.4</v>
      </c>
      <c r="N4" s="33" t="s">
        <v>25</v>
      </c>
      <c r="P4" s="11">
        <v>0.4</v>
      </c>
      <c r="Q4" s="33" t="s">
        <v>25</v>
      </c>
    </row>
    <row r="5" spans="1:17" x14ac:dyDescent="0.35">
      <c r="A5" s="32">
        <v>6470000000</v>
      </c>
      <c r="B5" s="33" t="s">
        <v>26</v>
      </c>
      <c r="D5" s="56">
        <v>3190000000</v>
      </c>
      <c r="E5" s="33" t="s">
        <v>26</v>
      </c>
      <c r="G5" s="32">
        <v>10913000000</v>
      </c>
      <c r="H5" s="33" t="s">
        <v>26</v>
      </c>
      <c r="J5" s="32">
        <v>5050000000</v>
      </c>
      <c r="K5" s="33" t="s">
        <v>26</v>
      </c>
      <c r="M5" s="32">
        <v>17850000</v>
      </c>
      <c r="N5" s="33" t="s">
        <v>26</v>
      </c>
      <c r="P5" s="32">
        <v>0.38400000000000001</v>
      </c>
      <c r="Q5" s="33" t="s">
        <v>26</v>
      </c>
    </row>
    <row r="6" spans="1:17" x14ac:dyDescent="0.35">
      <c r="A6" s="32">
        <v>1869</v>
      </c>
      <c r="B6" s="33" t="s">
        <v>38</v>
      </c>
      <c r="D6" s="56">
        <v>1900</v>
      </c>
      <c r="E6" s="33" t="s">
        <v>38</v>
      </c>
      <c r="G6" s="32">
        <v>1874</v>
      </c>
      <c r="H6" s="33" t="s">
        <v>38</v>
      </c>
      <c r="J6" s="11">
        <v>1916</v>
      </c>
      <c r="K6" s="33" t="s">
        <v>38</v>
      </c>
      <c r="M6" s="32">
        <v>110</v>
      </c>
      <c r="N6" s="33" t="s">
        <v>38</v>
      </c>
      <c r="P6" s="32">
        <v>1400</v>
      </c>
      <c r="Q6" s="33" t="s">
        <v>38</v>
      </c>
    </row>
    <row r="7" spans="1:17" x14ac:dyDescent="0.35">
      <c r="A7" s="11">
        <v>513.79999999999995</v>
      </c>
      <c r="B7" s="33" t="s">
        <v>27</v>
      </c>
      <c r="D7" s="18">
        <v>707</v>
      </c>
      <c r="E7" s="33" t="s">
        <v>27</v>
      </c>
      <c r="G7" s="11">
        <v>92</v>
      </c>
      <c r="H7" s="33" t="s">
        <v>27</v>
      </c>
      <c r="J7" s="11">
        <v>876</v>
      </c>
      <c r="K7" s="33" t="s">
        <v>27</v>
      </c>
      <c r="M7" s="32">
        <v>0.69399999999999995</v>
      </c>
      <c r="N7" s="33" t="s">
        <v>27</v>
      </c>
      <c r="P7" s="32">
        <v>10</v>
      </c>
      <c r="Q7" s="33" t="s">
        <v>27</v>
      </c>
    </row>
    <row r="8" spans="1:17" x14ac:dyDescent="0.35">
      <c r="A8" s="11">
        <v>356.8</v>
      </c>
      <c r="B8" s="33" t="s">
        <v>28</v>
      </c>
      <c r="D8" s="18">
        <v>478</v>
      </c>
      <c r="E8" s="33" t="s">
        <v>28</v>
      </c>
      <c r="G8" s="11">
        <v>92</v>
      </c>
      <c r="H8" s="33" t="s">
        <v>28</v>
      </c>
      <c r="J8" s="11">
        <v>626</v>
      </c>
      <c r="K8" s="33" t="s">
        <v>28</v>
      </c>
      <c r="M8" s="32">
        <v>0.4</v>
      </c>
      <c r="N8" s="33" t="s">
        <v>28</v>
      </c>
      <c r="P8" s="32">
        <v>10</v>
      </c>
      <c r="Q8" s="33" t="s">
        <v>28</v>
      </c>
    </row>
    <row r="9" spans="1:17" x14ac:dyDescent="0.35">
      <c r="A9" s="11">
        <v>185</v>
      </c>
      <c r="B9" s="33" t="s">
        <v>29</v>
      </c>
      <c r="D9" s="18">
        <v>38.799999999999997</v>
      </c>
      <c r="E9" s="33" t="s">
        <v>29</v>
      </c>
      <c r="G9" s="11">
        <v>92</v>
      </c>
      <c r="H9" s="33" t="s">
        <v>29</v>
      </c>
      <c r="J9" s="11">
        <v>74</v>
      </c>
      <c r="K9" s="33" t="s">
        <v>29</v>
      </c>
      <c r="M9" s="11">
        <v>0</v>
      </c>
      <c r="N9" s="33" t="s">
        <v>29</v>
      </c>
      <c r="P9" s="11">
        <v>0</v>
      </c>
      <c r="Q9" s="33" t="s">
        <v>29</v>
      </c>
    </row>
    <row r="10" spans="1:17" x14ac:dyDescent="0.35">
      <c r="A10" s="11">
        <v>123.4</v>
      </c>
      <c r="B10" s="33" t="s">
        <v>30</v>
      </c>
      <c r="D10" s="18">
        <v>103.5</v>
      </c>
      <c r="E10" s="33" t="s">
        <v>30</v>
      </c>
      <c r="G10" s="11">
        <v>92</v>
      </c>
      <c r="H10" s="33" t="s">
        <v>30</v>
      </c>
      <c r="J10" s="11">
        <v>190</v>
      </c>
      <c r="K10" s="33" t="s">
        <v>30</v>
      </c>
      <c r="M10" s="11">
        <v>0</v>
      </c>
      <c r="N10" s="33" t="s">
        <v>30</v>
      </c>
      <c r="P10" s="11">
        <v>0</v>
      </c>
      <c r="Q10" s="33" t="s">
        <v>30</v>
      </c>
    </row>
    <row r="11" spans="1:17" x14ac:dyDescent="0.35">
      <c r="A11" s="11">
        <v>148.80000000000001</v>
      </c>
      <c r="B11" s="33" t="s">
        <v>31</v>
      </c>
      <c r="D11" s="18">
        <v>42.1</v>
      </c>
      <c r="E11" s="33" t="s">
        <v>31</v>
      </c>
      <c r="G11" s="11">
        <v>261.89999999999998</v>
      </c>
      <c r="H11" s="33" t="s">
        <v>31</v>
      </c>
      <c r="J11" s="11">
        <v>57</v>
      </c>
      <c r="K11" s="33" t="s">
        <v>31</v>
      </c>
      <c r="M11" s="32">
        <v>0.307</v>
      </c>
      <c r="N11" s="33" t="s">
        <v>31</v>
      </c>
      <c r="P11" s="32">
        <v>10</v>
      </c>
      <c r="Q11" s="33" t="s">
        <v>31</v>
      </c>
    </row>
    <row r="12" spans="1:17" x14ac:dyDescent="0.35">
      <c r="A12" s="11">
        <v>1.8</v>
      </c>
      <c r="B12" s="33" t="s">
        <v>32</v>
      </c>
      <c r="D12" s="18">
        <v>1.8</v>
      </c>
      <c r="E12" s="33" t="s">
        <v>32</v>
      </c>
      <c r="G12" s="11">
        <v>1.5</v>
      </c>
      <c r="H12" s="33" t="s">
        <v>32</v>
      </c>
      <c r="J12" s="11">
        <v>2.1</v>
      </c>
      <c r="K12" s="33" t="s">
        <v>32</v>
      </c>
      <c r="M12" s="11">
        <v>0</v>
      </c>
      <c r="N12" s="33" t="s">
        <v>32</v>
      </c>
      <c r="P12" s="11">
        <v>0</v>
      </c>
      <c r="Q12" s="33" t="s">
        <v>32</v>
      </c>
    </row>
    <row r="13" spans="1:17" x14ac:dyDescent="0.35">
      <c r="A13" s="11">
        <v>1.25</v>
      </c>
      <c r="B13" s="33" t="s">
        <v>33</v>
      </c>
      <c r="D13" s="18">
        <v>1.25</v>
      </c>
      <c r="E13" s="33" t="s">
        <v>33</v>
      </c>
      <c r="G13" s="11">
        <v>1.2</v>
      </c>
      <c r="H13" s="33" t="s">
        <v>33</v>
      </c>
      <c r="J13" s="11">
        <v>1.5</v>
      </c>
      <c r="K13" s="33" t="s">
        <v>33</v>
      </c>
      <c r="M13" s="11">
        <v>0</v>
      </c>
      <c r="N13" s="33" t="s">
        <v>33</v>
      </c>
      <c r="P13" s="11">
        <v>0</v>
      </c>
      <c r="Q13" s="33" t="s">
        <v>33</v>
      </c>
    </row>
    <row r="14" spans="1:17" x14ac:dyDescent="0.35">
      <c r="A14" s="11">
        <v>1.8</v>
      </c>
      <c r="B14" s="33" t="s">
        <v>34</v>
      </c>
      <c r="D14" s="18">
        <v>0.45</v>
      </c>
      <c r="E14" s="33" t="s">
        <v>34</v>
      </c>
      <c r="G14" s="11">
        <v>1.5</v>
      </c>
      <c r="H14" s="33" t="s">
        <v>34</v>
      </c>
      <c r="J14" s="11">
        <v>0.5</v>
      </c>
      <c r="K14" s="33" t="s">
        <v>34</v>
      </c>
      <c r="M14" s="11">
        <v>0</v>
      </c>
      <c r="N14" s="33" t="s">
        <v>34</v>
      </c>
      <c r="P14" s="11">
        <v>0</v>
      </c>
      <c r="Q14" s="33" t="s">
        <v>34</v>
      </c>
    </row>
    <row r="15" spans="1:17" x14ac:dyDescent="0.35">
      <c r="A15" s="11">
        <v>1.2</v>
      </c>
      <c r="B15" s="33" t="s">
        <v>35</v>
      </c>
      <c r="D15" s="18">
        <v>1.2</v>
      </c>
      <c r="E15" s="33" t="s">
        <v>35</v>
      </c>
      <c r="G15" s="11">
        <v>1.2</v>
      </c>
      <c r="H15" s="33" t="s">
        <v>35</v>
      </c>
      <c r="J15" s="11">
        <v>1.3</v>
      </c>
      <c r="K15" s="33" t="s">
        <v>35</v>
      </c>
      <c r="M15" s="11">
        <v>0</v>
      </c>
      <c r="N15" s="33" t="s">
        <v>35</v>
      </c>
      <c r="P15" s="11">
        <v>0</v>
      </c>
      <c r="Q15" s="33" t="s">
        <v>35</v>
      </c>
    </row>
    <row r="16" spans="1:17" x14ac:dyDescent="0.35">
      <c r="A16" s="11">
        <v>2.2999999999999998</v>
      </c>
      <c r="B16" s="33" t="s">
        <v>36</v>
      </c>
      <c r="D16" s="18">
        <v>1.2</v>
      </c>
      <c r="E16" s="33" t="s">
        <v>36</v>
      </c>
      <c r="G16" s="11">
        <v>2.4</v>
      </c>
      <c r="H16" s="33" t="s">
        <v>36</v>
      </c>
      <c r="J16" s="11">
        <v>1.1000000000000001</v>
      </c>
      <c r="K16" s="33" t="s">
        <v>36</v>
      </c>
      <c r="M16" s="11">
        <v>0</v>
      </c>
      <c r="N16" s="33" t="s">
        <v>36</v>
      </c>
      <c r="P16" s="11">
        <v>0</v>
      </c>
      <c r="Q16" s="33" t="s">
        <v>36</v>
      </c>
    </row>
    <row r="17" spans="1:17" x14ac:dyDescent="0.35">
      <c r="A17" s="14">
        <v>0</v>
      </c>
      <c r="B17" s="34" t="s">
        <v>37</v>
      </c>
      <c r="D17" s="19">
        <v>0</v>
      </c>
      <c r="E17" s="34" t="s">
        <v>37</v>
      </c>
      <c r="G17" s="14">
        <v>0</v>
      </c>
      <c r="H17" s="34" t="s">
        <v>37</v>
      </c>
      <c r="J17" s="14">
        <v>0</v>
      </c>
      <c r="K17" s="34" t="s">
        <v>37</v>
      </c>
      <c r="M17" s="14">
        <v>0</v>
      </c>
      <c r="N17" s="34" t="s">
        <v>37</v>
      </c>
      <c r="P17" s="14">
        <v>0</v>
      </c>
      <c r="Q17" s="34" t="s">
        <v>37</v>
      </c>
    </row>
    <row r="21" spans="1:17" x14ac:dyDescent="0.35">
      <c r="J21" s="31"/>
    </row>
    <row r="22" spans="1:17" x14ac:dyDescent="0.35">
      <c r="J22" s="31"/>
    </row>
    <row r="24" spans="1:17" x14ac:dyDescent="0.35">
      <c r="J24" s="31"/>
    </row>
    <row r="29" spans="1:17" x14ac:dyDescent="0.35">
      <c r="D29" s="31"/>
    </row>
    <row r="30" spans="1:17" x14ac:dyDescent="0.35">
      <c r="D30" s="31"/>
    </row>
    <row r="32" spans="1:17" x14ac:dyDescent="0.35">
      <c r="D32" s="31"/>
    </row>
    <row r="33" spans="4:4" x14ac:dyDescent="0.35">
      <c r="D33" s="31"/>
    </row>
  </sheetData>
  <mergeCells count="6">
    <mergeCell ref="A1:B1"/>
    <mergeCell ref="D1:E1"/>
    <mergeCell ref="G1:H1"/>
    <mergeCell ref="M1:N1"/>
    <mergeCell ref="P1:Q1"/>
    <mergeCell ref="J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3"/>
  <sheetViews>
    <sheetView zoomScaleNormal="100" workbookViewId="0">
      <selection activeCell="I18" sqref="I18"/>
    </sheetView>
  </sheetViews>
  <sheetFormatPr defaultColWidth="9.08984375" defaultRowHeight="14.5" x14ac:dyDescent="0.35"/>
  <cols>
    <col min="1" max="1" width="15.90625" style="2" customWidth="1"/>
    <col min="2" max="2" width="34.6328125" style="2" customWidth="1"/>
    <col min="3" max="3" width="15.36328125" style="2" customWidth="1"/>
    <col min="4" max="4" width="22" style="2" customWidth="1"/>
    <col min="5" max="6" width="9.08984375" style="2"/>
    <col min="7" max="7" width="19.453125" style="12" customWidth="1"/>
    <col min="8" max="16384" width="9.08984375" style="2"/>
  </cols>
  <sheetData>
    <row r="1" spans="1:6" x14ac:dyDescent="0.35">
      <c r="A1" s="80" t="s">
        <v>50</v>
      </c>
      <c r="B1" s="82" t="s">
        <v>51</v>
      </c>
      <c r="C1" s="82" t="s">
        <v>52</v>
      </c>
      <c r="D1" s="82" t="s">
        <v>53</v>
      </c>
      <c r="E1" s="82" t="s">
        <v>59</v>
      </c>
      <c r="F1" s="81" t="s">
        <v>49</v>
      </c>
    </row>
    <row r="2" spans="1:6" x14ac:dyDescent="0.35">
      <c r="A2" s="11">
        <v>1</v>
      </c>
      <c r="B2" s="53" t="s">
        <v>57</v>
      </c>
      <c r="C2" s="57">
        <v>1</v>
      </c>
      <c r="D2" s="12"/>
      <c r="E2" s="12"/>
      <c r="F2" s="13" t="s">
        <v>55</v>
      </c>
    </row>
    <row r="3" spans="1:6" x14ac:dyDescent="0.35">
      <c r="A3" s="11">
        <v>2</v>
      </c>
      <c r="B3" s="53" t="s">
        <v>80</v>
      </c>
      <c r="C3" s="57">
        <v>1</v>
      </c>
      <c r="D3" s="12"/>
      <c r="E3" s="12" t="s">
        <v>39</v>
      </c>
      <c r="F3" s="13" t="s">
        <v>55</v>
      </c>
    </row>
    <row r="4" spans="1:6" x14ac:dyDescent="0.35">
      <c r="A4" s="11">
        <v>3</v>
      </c>
      <c r="B4" s="53" t="s">
        <v>56</v>
      </c>
      <c r="C4" s="57">
        <v>1</v>
      </c>
      <c r="D4" s="12"/>
      <c r="E4" s="12"/>
      <c r="F4" s="13" t="s">
        <v>55</v>
      </c>
    </row>
    <row r="5" spans="1:6" x14ac:dyDescent="0.35">
      <c r="A5" s="11">
        <v>4</v>
      </c>
      <c r="B5" s="53" t="s">
        <v>81</v>
      </c>
      <c r="C5" s="12">
        <v>0</v>
      </c>
      <c r="D5" s="12">
        <v>2</v>
      </c>
      <c r="E5" s="12" t="s">
        <v>39</v>
      </c>
      <c r="F5" s="13" t="s">
        <v>55</v>
      </c>
    </row>
    <row r="6" spans="1:6" x14ac:dyDescent="0.35">
      <c r="A6" s="11">
        <v>5</v>
      </c>
      <c r="B6" s="53" t="s">
        <v>82</v>
      </c>
      <c r="C6" s="79">
        <v>0</v>
      </c>
      <c r="D6" s="12">
        <v>1</v>
      </c>
      <c r="E6" s="12"/>
      <c r="F6" s="13" t="s">
        <v>55</v>
      </c>
    </row>
    <row r="7" spans="1:6" x14ac:dyDescent="0.35">
      <c r="A7" s="11">
        <v>6</v>
      </c>
      <c r="B7" s="53" t="s">
        <v>83</v>
      </c>
      <c r="C7" s="12">
        <v>0</v>
      </c>
      <c r="D7" s="12">
        <v>1</v>
      </c>
      <c r="E7" s="12"/>
      <c r="F7" s="13" t="s">
        <v>55</v>
      </c>
    </row>
    <row r="8" spans="1:6" x14ac:dyDescent="0.35">
      <c r="A8" s="11">
        <v>7</v>
      </c>
      <c r="B8" s="53" t="s">
        <v>84</v>
      </c>
      <c r="C8" s="12">
        <v>0</v>
      </c>
      <c r="D8" s="12">
        <v>2</v>
      </c>
      <c r="E8" s="12" t="s">
        <v>39</v>
      </c>
      <c r="F8" s="13" t="s">
        <v>55</v>
      </c>
    </row>
    <row r="9" spans="1:6" x14ac:dyDescent="0.35">
      <c r="A9" s="11">
        <v>8</v>
      </c>
      <c r="B9" s="53" t="s">
        <v>58</v>
      </c>
      <c r="C9" s="12">
        <v>0</v>
      </c>
      <c r="D9" s="12">
        <v>3</v>
      </c>
      <c r="E9" s="12"/>
      <c r="F9" s="13" t="s">
        <v>55</v>
      </c>
    </row>
    <row r="10" spans="1:6" x14ac:dyDescent="0.35">
      <c r="A10" s="11">
        <v>9</v>
      </c>
      <c r="B10" s="53" t="s">
        <v>85</v>
      </c>
      <c r="C10" s="79">
        <v>0</v>
      </c>
      <c r="D10" s="12">
        <v>2</v>
      </c>
      <c r="E10" s="12" t="s">
        <v>39</v>
      </c>
      <c r="F10" s="13" t="s">
        <v>55</v>
      </c>
    </row>
    <row r="11" spans="1:6" x14ac:dyDescent="0.35">
      <c r="A11" s="11">
        <v>10</v>
      </c>
      <c r="B11" s="53" t="s">
        <v>54</v>
      </c>
      <c r="C11" s="79">
        <v>0</v>
      </c>
      <c r="D11" s="12">
        <v>1</v>
      </c>
      <c r="E11" s="12"/>
      <c r="F11" s="13" t="s">
        <v>55</v>
      </c>
    </row>
    <row r="12" spans="1:6" x14ac:dyDescent="0.35">
      <c r="A12" s="11">
        <v>11</v>
      </c>
      <c r="B12" s="53" t="s">
        <v>60</v>
      </c>
      <c r="C12" s="57">
        <v>1</v>
      </c>
      <c r="D12" s="12"/>
      <c r="E12" s="12" t="s">
        <v>39</v>
      </c>
      <c r="F12" s="13" t="s">
        <v>62</v>
      </c>
    </row>
    <row r="13" spans="1:6" x14ac:dyDescent="0.35">
      <c r="A13" s="14">
        <v>12</v>
      </c>
      <c r="B13" s="58" t="s">
        <v>61</v>
      </c>
      <c r="C13" s="15">
        <v>0</v>
      </c>
      <c r="D13" s="15">
        <v>11</v>
      </c>
      <c r="E13" s="15" t="s">
        <v>39</v>
      </c>
      <c r="F13" s="16" t="s">
        <v>62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3"/>
  <sheetViews>
    <sheetView zoomScaleNormal="100" workbookViewId="0">
      <selection activeCell="Q7" sqref="Q7"/>
    </sheetView>
  </sheetViews>
  <sheetFormatPr defaultColWidth="9.08984375" defaultRowHeight="14.5" x14ac:dyDescent="0.35"/>
  <cols>
    <col min="1" max="1" width="10.6328125" style="2" customWidth="1"/>
    <col min="2" max="2" width="9.08984375" style="2"/>
    <col min="3" max="3" width="13.54296875" style="2" customWidth="1"/>
    <col min="4" max="5" width="14.6328125" style="2" customWidth="1"/>
    <col min="6" max="6" width="21.36328125" style="12" customWidth="1"/>
    <col min="7" max="7" width="20.08984375" style="12" customWidth="1"/>
    <col min="8" max="8" width="16.08984375" style="2" customWidth="1"/>
    <col min="9" max="9" width="9.08984375" style="2"/>
    <col min="10" max="10" width="11" style="64" customWidth="1"/>
    <col min="11" max="11" width="9.08984375" style="64"/>
    <col min="12" max="12" width="9.08984375" style="2"/>
    <col min="13" max="13" width="9.08984375" style="2" customWidth="1"/>
    <col min="14" max="16384" width="9.08984375" style="2"/>
  </cols>
  <sheetData>
    <row r="1" spans="1:11" x14ac:dyDescent="0.35">
      <c r="A1" s="22"/>
      <c r="B1" s="92" t="s">
        <v>6</v>
      </c>
      <c r="C1" s="94"/>
      <c r="D1" s="94"/>
      <c r="E1" s="94"/>
      <c r="F1" s="92" t="s">
        <v>7</v>
      </c>
      <c r="G1" s="93"/>
      <c r="H1" s="22" t="s">
        <v>48</v>
      </c>
      <c r="J1" s="83"/>
    </row>
    <row r="2" spans="1:11" s="1" customFormat="1" x14ac:dyDescent="0.35">
      <c r="A2" s="61" t="s">
        <v>0</v>
      </c>
      <c r="B2" s="38" t="s">
        <v>1</v>
      </c>
      <c r="C2" s="30" t="s">
        <v>4</v>
      </c>
      <c r="D2" s="30" t="s">
        <v>5</v>
      </c>
      <c r="E2" s="30" t="s">
        <v>87</v>
      </c>
      <c r="F2" s="9" t="s">
        <v>63</v>
      </c>
      <c r="G2" s="9" t="s">
        <v>65</v>
      </c>
      <c r="H2" s="9" t="s">
        <v>48</v>
      </c>
      <c r="J2" s="83"/>
      <c r="K2" s="84"/>
    </row>
    <row r="3" spans="1:11" s="1" customFormat="1" x14ac:dyDescent="0.35">
      <c r="A3" s="46" t="s">
        <v>2</v>
      </c>
      <c r="B3" s="6" t="s">
        <v>3</v>
      </c>
      <c r="C3" s="7" t="s">
        <v>3</v>
      </c>
      <c r="D3" s="7" t="s">
        <v>3</v>
      </c>
      <c r="E3" s="7" t="s">
        <v>3</v>
      </c>
      <c r="F3" s="46" t="s">
        <v>3</v>
      </c>
      <c r="G3" s="46" t="s">
        <v>3</v>
      </c>
      <c r="H3" s="46" t="s">
        <v>3</v>
      </c>
      <c r="J3" s="83"/>
      <c r="K3" s="84"/>
    </row>
    <row r="4" spans="1:11" x14ac:dyDescent="0.35">
      <c r="A4" s="18">
        <v>0</v>
      </c>
      <c r="B4" s="39">
        <v>70</v>
      </c>
      <c r="C4" s="40"/>
      <c r="D4" s="42"/>
      <c r="E4" s="42"/>
      <c r="F4" s="18"/>
      <c r="G4" s="18"/>
      <c r="H4" s="17">
        <v>0.5</v>
      </c>
    </row>
    <row r="5" spans="1:11" x14ac:dyDescent="0.35">
      <c r="A5" s="18">
        <v>1.11E-2</v>
      </c>
      <c r="B5" s="41">
        <v>70</v>
      </c>
      <c r="C5" s="42"/>
      <c r="D5" s="42"/>
      <c r="E5" s="42"/>
      <c r="F5" s="18"/>
      <c r="G5" s="18"/>
      <c r="H5" s="18">
        <v>0.5</v>
      </c>
    </row>
    <row r="6" spans="1:11" x14ac:dyDescent="0.35">
      <c r="A6" s="18">
        <v>3.3300000000000003E-2</v>
      </c>
      <c r="B6" s="41">
        <v>28</v>
      </c>
      <c r="C6" s="42">
        <v>6</v>
      </c>
      <c r="D6" s="42">
        <v>2</v>
      </c>
      <c r="E6" s="42"/>
      <c r="F6" s="18">
        <v>5</v>
      </c>
      <c r="G6" s="18">
        <v>5</v>
      </c>
      <c r="H6" s="18">
        <v>0.5</v>
      </c>
    </row>
    <row r="7" spans="1:11" x14ac:dyDescent="0.35">
      <c r="A7" s="18">
        <v>0.1</v>
      </c>
      <c r="B7" s="41">
        <v>10</v>
      </c>
      <c r="C7" s="42">
        <v>20</v>
      </c>
      <c r="D7" s="42">
        <v>2</v>
      </c>
      <c r="E7" s="42"/>
      <c r="F7" s="18">
        <v>20</v>
      </c>
      <c r="G7" s="18">
        <v>5</v>
      </c>
      <c r="H7" s="18">
        <v>0.5</v>
      </c>
    </row>
    <row r="8" spans="1:11" x14ac:dyDescent="0.35">
      <c r="A8" s="18">
        <v>0.19500000000000001</v>
      </c>
      <c r="B8" s="41">
        <v>4</v>
      </c>
      <c r="C8" s="42">
        <v>34</v>
      </c>
      <c r="D8" s="42">
        <v>2</v>
      </c>
      <c r="E8" s="42">
        <v>1</v>
      </c>
      <c r="F8" s="18">
        <v>35</v>
      </c>
      <c r="G8" s="18">
        <v>25</v>
      </c>
      <c r="H8" s="18">
        <v>0.5</v>
      </c>
    </row>
    <row r="9" spans="1:11" x14ac:dyDescent="0.35">
      <c r="A9" s="18">
        <v>0.4</v>
      </c>
      <c r="B9" s="41">
        <v>5</v>
      </c>
      <c r="C9" s="42">
        <v>38</v>
      </c>
      <c r="D9" s="42">
        <v>3</v>
      </c>
      <c r="E9" s="42">
        <v>2</v>
      </c>
      <c r="F9" s="18">
        <v>30</v>
      </c>
      <c r="G9" s="18">
        <v>25</v>
      </c>
      <c r="H9" s="18">
        <v>0.5</v>
      </c>
    </row>
    <row r="10" spans="1:11" x14ac:dyDescent="0.35">
      <c r="A10" s="18">
        <v>0.6</v>
      </c>
      <c r="B10" s="41">
        <v>5</v>
      </c>
      <c r="C10" s="42">
        <v>38</v>
      </c>
      <c r="D10" s="42">
        <v>3</v>
      </c>
      <c r="E10" s="42">
        <v>2</v>
      </c>
      <c r="F10" s="18">
        <v>15</v>
      </c>
      <c r="G10" s="18">
        <v>15</v>
      </c>
      <c r="H10" s="18">
        <v>0.5</v>
      </c>
    </row>
    <row r="11" spans="1:11" x14ac:dyDescent="0.35">
      <c r="A11" s="18">
        <v>0.8</v>
      </c>
      <c r="B11" s="41">
        <v>3</v>
      </c>
      <c r="C11" s="42">
        <v>30</v>
      </c>
      <c r="D11" s="42">
        <v>2</v>
      </c>
      <c r="E11" s="42">
        <v>1</v>
      </c>
      <c r="F11" s="18">
        <v>5</v>
      </c>
      <c r="G11" s="18">
        <v>5</v>
      </c>
      <c r="H11" s="18">
        <v>0.5</v>
      </c>
    </row>
    <row r="12" spans="1:11" x14ac:dyDescent="0.35">
      <c r="A12" s="18">
        <v>0.97</v>
      </c>
      <c r="B12" s="41">
        <v>1</v>
      </c>
      <c r="C12" s="42">
        <v>2</v>
      </c>
      <c r="D12" s="42">
        <v>1</v>
      </c>
      <c r="E12" s="42"/>
      <c r="F12" s="18"/>
      <c r="G12" s="18"/>
      <c r="H12" s="18">
        <v>0.5</v>
      </c>
    </row>
    <row r="13" spans="1:11" x14ac:dyDescent="0.35">
      <c r="A13" s="19">
        <v>1</v>
      </c>
      <c r="B13" s="43">
        <v>1.50038</v>
      </c>
      <c r="C13" s="44">
        <v>0</v>
      </c>
      <c r="D13" s="44"/>
      <c r="E13" s="44"/>
      <c r="F13" s="19"/>
      <c r="G13" s="19"/>
      <c r="H13" s="19">
        <v>0.5</v>
      </c>
    </row>
  </sheetData>
  <mergeCells count="2">
    <mergeCell ref="F1:G1"/>
    <mergeCell ref="B1:E1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4"/>
  <sheetViews>
    <sheetView workbookViewId="0">
      <selection activeCell="A16" sqref="A16"/>
    </sheetView>
  </sheetViews>
  <sheetFormatPr defaultRowHeight="14.5" x14ac:dyDescent="0.35"/>
  <cols>
    <col min="1" max="1" width="26.6328125" customWidth="1"/>
    <col min="2" max="2" width="29.08984375" style="2" customWidth="1"/>
    <col min="3" max="3" width="21.453125" style="2" customWidth="1"/>
    <col min="4" max="4" width="26.36328125" style="2" customWidth="1"/>
    <col min="5" max="5" width="19.6328125" style="2" customWidth="1"/>
    <col min="6" max="6" width="16.6328125" customWidth="1"/>
  </cols>
  <sheetData>
    <row r="1" spans="1:6" x14ac:dyDescent="0.35">
      <c r="A1" s="20" t="s">
        <v>16</v>
      </c>
      <c r="B1" s="10">
        <v>1</v>
      </c>
    </row>
    <row r="2" spans="1:6" x14ac:dyDescent="0.35">
      <c r="A2" s="21" t="s">
        <v>17</v>
      </c>
      <c r="B2" s="26" t="s">
        <v>57</v>
      </c>
    </row>
    <row r="3" spans="1:6" x14ac:dyDescent="0.35">
      <c r="A3" s="23"/>
      <c r="B3" s="12"/>
    </row>
    <row r="4" spans="1:6" x14ac:dyDescent="0.35">
      <c r="A4" s="25" t="s">
        <v>19</v>
      </c>
      <c r="B4" s="26">
        <v>4</v>
      </c>
    </row>
    <row r="6" spans="1:6" x14ac:dyDescent="0.35">
      <c r="A6" s="92" t="s">
        <v>15</v>
      </c>
      <c r="B6" s="93"/>
    </row>
    <row r="7" spans="1:6" x14ac:dyDescent="0.35">
      <c r="A7" s="48" t="s">
        <v>13</v>
      </c>
      <c r="B7" s="89" t="s">
        <v>14</v>
      </c>
    </row>
    <row r="8" spans="1:6" x14ac:dyDescent="0.35">
      <c r="A8" s="49" t="s">
        <v>48</v>
      </c>
      <c r="B8" s="50" t="s">
        <v>49</v>
      </c>
    </row>
    <row r="9" spans="1:6" x14ac:dyDescent="0.35">
      <c r="A9" s="47" t="s">
        <v>12</v>
      </c>
      <c r="B9" s="18" t="s">
        <v>8</v>
      </c>
    </row>
    <row r="10" spans="1:6" x14ac:dyDescent="0.35">
      <c r="A10" s="47" t="s">
        <v>87</v>
      </c>
      <c r="B10" s="18" t="s">
        <v>86</v>
      </c>
    </row>
    <row r="11" spans="1:6" x14ac:dyDescent="0.35">
      <c r="A11" s="29" t="s">
        <v>12</v>
      </c>
      <c r="B11" s="19" t="s">
        <v>8</v>
      </c>
    </row>
    <row r="13" spans="1:6" x14ac:dyDescent="0.35">
      <c r="A13" s="27" t="s">
        <v>20</v>
      </c>
      <c r="B13" s="26">
        <v>4</v>
      </c>
    </row>
    <row r="15" spans="1:6" x14ac:dyDescent="0.35">
      <c r="A15" s="4" t="s">
        <v>0</v>
      </c>
      <c r="B15" s="3" t="s">
        <v>48</v>
      </c>
      <c r="C15" s="4" t="s">
        <v>9</v>
      </c>
      <c r="D15" s="4" t="s">
        <v>87</v>
      </c>
      <c r="E15" s="4" t="s">
        <v>9</v>
      </c>
      <c r="F15" s="4" t="s">
        <v>18</v>
      </c>
    </row>
    <row r="16" spans="1:6" x14ac:dyDescent="0.35">
      <c r="A16" s="60">
        <f>Thickness_All!A8</f>
        <v>0.19500000000000001</v>
      </c>
      <c r="B16" s="35">
        <f>Thickness_All!H8</f>
        <v>0.5</v>
      </c>
      <c r="C16" s="60">
        <f>0.5*Thickness_All!B8</f>
        <v>2</v>
      </c>
      <c r="D16" s="60">
        <f>Thickness_All!E8</f>
        <v>1</v>
      </c>
      <c r="E16" s="60">
        <f>0.5*Thickness_All!B8</f>
        <v>2</v>
      </c>
      <c r="F16" s="60">
        <f t="shared" ref="F16:F19" si="0">SUM(B16:E16)</f>
        <v>5.5</v>
      </c>
    </row>
    <row r="17" spans="1:6" x14ac:dyDescent="0.35">
      <c r="A17" s="60">
        <f>Thickness_All!A9</f>
        <v>0.4</v>
      </c>
      <c r="B17" s="35">
        <f>Thickness_All!H9</f>
        <v>0.5</v>
      </c>
      <c r="C17" s="60">
        <f>0.5*Thickness_All!B9</f>
        <v>2.5</v>
      </c>
      <c r="D17" s="60">
        <f>Thickness_All!E9</f>
        <v>2</v>
      </c>
      <c r="E17" s="60">
        <f>0.5*Thickness_All!B9</f>
        <v>2.5</v>
      </c>
      <c r="F17" s="60">
        <f t="shared" si="0"/>
        <v>7.5</v>
      </c>
    </row>
    <row r="18" spans="1:6" x14ac:dyDescent="0.35">
      <c r="A18" s="60">
        <f>Thickness_All!A10</f>
        <v>0.6</v>
      </c>
      <c r="B18" s="35">
        <f>Thickness_All!H10</f>
        <v>0.5</v>
      </c>
      <c r="C18" s="60">
        <f>0.5*Thickness_All!B10</f>
        <v>2.5</v>
      </c>
      <c r="D18" s="60">
        <f>Thickness_All!E10</f>
        <v>2</v>
      </c>
      <c r="E18" s="60">
        <f>0.5*Thickness_All!B10</f>
        <v>2.5</v>
      </c>
      <c r="F18" s="60">
        <f t="shared" si="0"/>
        <v>7.5</v>
      </c>
    </row>
    <row r="19" spans="1:6" x14ac:dyDescent="0.35">
      <c r="A19" s="60">
        <f>Thickness_All!A11</f>
        <v>0.8</v>
      </c>
      <c r="B19" s="35">
        <f>Thickness_All!H11</f>
        <v>0.5</v>
      </c>
      <c r="C19" s="60">
        <f>0.5*Thickness_All!B11</f>
        <v>1.5</v>
      </c>
      <c r="D19" s="60">
        <f>Thickness_All!E11</f>
        <v>1</v>
      </c>
      <c r="E19" s="60">
        <f>0.5*Thickness_All!B11</f>
        <v>1.5</v>
      </c>
      <c r="F19" s="60">
        <f t="shared" si="0"/>
        <v>4.5</v>
      </c>
    </row>
    <row r="20" spans="1:6" x14ac:dyDescent="0.35">
      <c r="A20" s="12"/>
      <c r="B20" s="12"/>
      <c r="C20" s="12"/>
      <c r="D20" s="12"/>
      <c r="E20" s="12"/>
    </row>
    <row r="21" spans="1:6" x14ac:dyDescent="0.35">
      <c r="A21" s="12"/>
      <c r="B21" s="12"/>
      <c r="C21" s="12"/>
      <c r="D21" s="12"/>
      <c r="E21" s="12"/>
    </row>
    <row r="22" spans="1:6" x14ac:dyDescent="0.35">
      <c r="A22" s="12"/>
    </row>
    <row r="23" spans="1:6" x14ac:dyDescent="0.35">
      <c r="A23" s="12"/>
    </row>
    <row r="24" spans="1:6" x14ac:dyDescent="0.35">
      <c r="A24" s="12"/>
    </row>
  </sheetData>
  <mergeCells count="1">
    <mergeCell ref="A6:B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0"/>
  <sheetViews>
    <sheetView workbookViewId="0">
      <selection activeCell="K17" sqref="K17"/>
    </sheetView>
  </sheetViews>
  <sheetFormatPr defaultRowHeight="14.5" x14ac:dyDescent="0.35"/>
  <cols>
    <col min="1" max="1" width="26.6328125" customWidth="1"/>
    <col min="2" max="2" width="29.08984375" style="2" customWidth="1"/>
    <col min="3" max="3" width="21.453125" style="2" customWidth="1"/>
    <col min="4" max="4" width="26.36328125" style="2" customWidth="1"/>
    <col min="5" max="5" width="19.6328125" style="2" customWidth="1"/>
    <col min="6" max="6" width="16.6328125" customWidth="1"/>
  </cols>
  <sheetData>
    <row r="1" spans="1:6" x14ac:dyDescent="0.35">
      <c r="A1" s="20" t="s">
        <v>16</v>
      </c>
      <c r="B1" s="10">
        <v>1</v>
      </c>
    </row>
    <row r="2" spans="1:6" x14ac:dyDescent="0.35">
      <c r="A2" s="21" t="s">
        <v>17</v>
      </c>
      <c r="B2" s="26" t="s">
        <v>80</v>
      </c>
    </row>
    <row r="3" spans="1:6" x14ac:dyDescent="0.35">
      <c r="A3" s="23"/>
      <c r="B3" s="12"/>
    </row>
    <row r="4" spans="1:6" x14ac:dyDescent="0.35">
      <c r="A4" s="25" t="s">
        <v>19</v>
      </c>
      <c r="B4" s="26">
        <v>4</v>
      </c>
    </row>
    <row r="6" spans="1:6" x14ac:dyDescent="0.35">
      <c r="A6" s="92" t="s">
        <v>15</v>
      </c>
      <c r="B6" s="93"/>
    </row>
    <row r="7" spans="1:6" x14ac:dyDescent="0.35">
      <c r="A7" s="48" t="s">
        <v>13</v>
      </c>
      <c r="B7" s="78" t="s">
        <v>14</v>
      </c>
    </row>
    <row r="8" spans="1:6" x14ac:dyDescent="0.35">
      <c r="A8" s="49" t="s">
        <v>48</v>
      </c>
      <c r="B8" s="50" t="s">
        <v>49</v>
      </c>
    </row>
    <row r="9" spans="1:6" x14ac:dyDescent="0.35">
      <c r="A9" s="47" t="s">
        <v>12</v>
      </c>
      <c r="B9" s="18" t="s">
        <v>8</v>
      </c>
    </row>
    <row r="10" spans="1:6" x14ac:dyDescent="0.35">
      <c r="A10" s="28" t="s">
        <v>63</v>
      </c>
      <c r="B10" s="18" t="s">
        <v>39</v>
      </c>
    </row>
    <row r="11" spans="1:6" x14ac:dyDescent="0.35">
      <c r="A11" s="29" t="s">
        <v>12</v>
      </c>
      <c r="B11" s="19" t="s">
        <v>8</v>
      </c>
    </row>
    <row r="13" spans="1:6" x14ac:dyDescent="0.35">
      <c r="A13" s="27" t="s">
        <v>20</v>
      </c>
      <c r="B13" s="26">
        <f>COUNT(Thickness_All!A4:A103)</f>
        <v>10</v>
      </c>
    </row>
    <row r="15" spans="1:6" x14ac:dyDescent="0.35">
      <c r="A15" s="4" t="s">
        <v>0</v>
      </c>
      <c r="B15" s="3" t="s">
        <v>48</v>
      </c>
      <c r="C15" s="4" t="s">
        <v>9</v>
      </c>
      <c r="D15" s="4" t="s">
        <v>64</v>
      </c>
      <c r="E15" s="4" t="s">
        <v>9</v>
      </c>
      <c r="F15" s="4" t="s">
        <v>18</v>
      </c>
    </row>
    <row r="16" spans="1:6" x14ac:dyDescent="0.35">
      <c r="A16" s="60">
        <f>Thickness_All!A4</f>
        <v>0</v>
      </c>
      <c r="B16" s="35">
        <f>Thickness_All!H4</f>
        <v>0.5</v>
      </c>
      <c r="C16" s="60">
        <f>0.5*Thickness_All!B4</f>
        <v>35</v>
      </c>
      <c r="D16" s="60">
        <f>Thickness_All!F4</f>
        <v>0</v>
      </c>
      <c r="E16" s="60">
        <f>0.5*Thickness_All!B4</f>
        <v>35</v>
      </c>
      <c r="F16" s="60">
        <f>SUM(B16:E16)</f>
        <v>70.5</v>
      </c>
    </row>
    <row r="17" spans="1:6" x14ac:dyDescent="0.35">
      <c r="A17" s="60">
        <f>Thickness_All!A5</f>
        <v>1.11E-2</v>
      </c>
      <c r="B17" s="35">
        <f>Thickness_All!H5</f>
        <v>0.5</v>
      </c>
      <c r="C17" s="60">
        <f>0.5*Thickness_All!B5</f>
        <v>35</v>
      </c>
      <c r="D17" s="60">
        <f>Thickness_All!F5</f>
        <v>0</v>
      </c>
      <c r="E17" s="60">
        <f>0.5*Thickness_All!B5</f>
        <v>35</v>
      </c>
      <c r="F17" s="60">
        <f t="shared" ref="F17:F25" si="0">SUM(B17:E17)</f>
        <v>70.5</v>
      </c>
    </row>
    <row r="18" spans="1:6" x14ac:dyDescent="0.35">
      <c r="A18" s="60">
        <f>Thickness_All!A6</f>
        <v>3.3300000000000003E-2</v>
      </c>
      <c r="B18" s="35">
        <f>Thickness_All!H6</f>
        <v>0.5</v>
      </c>
      <c r="C18" s="60">
        <f>0.5*Thickness_All!B6</f>
        <v>14</v>
      </c>
      <c r="D18" s="60">
        <f>Thickness_All!F6</f>
        <v>5</v>
      </c>
      <c r="E18" s="60">
        <f>0.5*Thickness_All!B6</f>
        <v>14</v>
      </c>
      <c r="F18" s="60">
        <f t="shared" si="0"/>
        <v>33.5</v>
      </c>
    </row>
    <row r="19" spans="1:6" x14ac:dyDescent="0.35">
      <c r="A19" s="60">
        <f>Thickness_All!A7</f>
        <v>0.1</v>
      </c>
      <c r="B19" s="35">
        <f>Thickness_All!H7</f>
        <v>0.5</v>
      </c>
      <c r="C19" s="60">
        <f>0.5*Thickness_All!B7</f>
        <v>5</v>
      </c>
      <c r="D19" s="60">
        <f>Thickness_All!F7</f>
        <v>20</v>
      </c>
      <c r="E19" s="60">
        <f>0.5*Thickness_All!B7</f>
        <v>5</v>
      </c>
      <c r="F19" s="60">
        <f t="shared" si="0"/>
        <v>30.5</v>
      </c>
    </row>
    <row r="20" spans="1:6" x14ac:dyDescent="0.35">
      <c r="A20" s="60">
        <f>Thickness_All!A8</f>
        <v>0.19500000000000001</v>
      </c>
      <c r="B20" s="35">
        <f>Thickness_All!H8</f>
        <v>0.5</v>
      </c>
      <c r="C20" s="60">
        <f>0.5*Thickness_All!B8</f>
        <v>2</v>
      </c>
      <c r="D20" s="60">
        <f>Thickness_All!F8</f>
        <v>35</v>
      </c>
      <c r="E20" s="60">
        <f>0.5*Thickness_All!B8</f>
        <v>2</v>
      </c>
      <c r="F20" s="60">
        <f t="shared" si="0"/>
        <v>39.5</v>
      </c>
    </row>
    <row r="21" spans="1:6" x14ac:dyDescent="0.35">
      <c r="A21" s="60">
        <f>Thickness_All!A9</f>
        <v>0.4</v>
      </c>
      <c r="B21" s="35">
        <f>Thickness_All!H9</f>
        <v>0.5</v>
      </c>
      <c r="C21" s="60">
        <f>0.5*Thickness_All!B9</f>
        <v>2.5</v>
      </c>
      <c r="D21" s="60">
        <f>Thickness_All!F9</f>
        <v>30</v>
      </c>
      <c r="E21" s="60">
        <f>0.5*Thickness_All!B9</f>
        <v>2.5</v>
      </c>
      <c r="F21" s="60">
        <f t="shared" si="0"/>
        <v>35.5</v>
      </c>
    </row>
    <row r="22" spans="1:6" x14ac:dyDescent="0.35">
      <c r="A22" s="60">
        <f>Thickness_All!A10</f>
        <v>0.6</v>
      </c>
      <c r="B22" s="35">
        <f>Thickness_All!H10</f>
        <v>0.5</v>
      </c>
      <c r="C22" s="60">
        <f>0.5*Thickness_All!B10</f>
        <v>2.5</v>
      </c>
      <c r="D22" s="60">
        <f>Thickness_All!F10</f>
        <v>15</v>
      </c>
      <c r="E22" s="60">
        <f>0.5*Thickness_All!B10</f>
        <v>2.5</v>
      </c>
      <c r="F22" s="60">
        <f t="shared" si="0"/>
        <v>20.5</v>
      </c>
    </row>
    <row r="23" spans="1:6" x14ac:dyDescent="0.35">
      <c r="A23" s="60">
        <f>Thickness_All!A11</f>
        <v>0.8</v>
      </c>
      <c r="B23" s="35">
        <f>Thickness_All!H11</f>
        <v>0.5</v>
      </c>
      <c r="C23" s="60">
        <f>0.5*Thickness_All!B11</f>
        <v>1.5</v>
      </c>
      <c r="D23" s="60">
        <f>Thickness_All!F11</f>
        <v>5</v>
      </c>
      <c r="E23" s="60">
        <f>0.5*Thickness_All!B11</f>
        <v>1.5</v>
      </c>
      <c r="F23" s="60">
        <f t="shared" si="0"/>
        <v>8.5</v>
      </c>
    </row>
    <row r="24" spans="1:6" x14ac:dyDescent="0.35">
      <c r="A24" s="60">
        <f>Thickness_All!A12</f>
        <v>0.97</v>
      </c>
      <c r="B24" s="35">
        <f>Thickness_All!H12</f>
        <v>0.5</v>
      </c>
      <c r="C24" s="60">
        <f>0.5*Thickness_All!B12</f>
        <v>0.5</v>
      </c>
      <c r="D24" s="60">
        <f>Thickness_All!F12</f>
        <v>0</v>
      </c>
      <c r="E24" s="60">
        <f>0.5*Thickness_All!B12</f>
        <v>0.5</v>
      </c>
      <c r="F24" s="60">
        <f t="shared" si="0"/>
        <v>1.5</v>
      </c>
    </row>
    <row r="25" spans="1:6" x14ac:dyDescent="0.35">
      <c r="A25" s="60">
        <f>Thickness_All!A13</f>
        <v>1</v>
      </c>
      <c r="B25" s="35">
        <f>Thickness_All!H13</f>
        <v>0.5</v>
      </c>
      <c r="C25" s="60">
        <f>0.5*Thickness_All!B13</f>
        <v>0.75019000000000002</v>
      </c>
      <c r="D25" s="60">
        <f>Thickness_All!F13</f>
        <v>0</v>
      </c>
      <c r="E25" s="60">
        <f>0.5*Thickness_All!B13</f>
        <v>0.75019000000000002</v>
      </c>
      <c r="F25" s="60">
        <f t="shared" si="0"/>
        <v>2.0003799999999998</v>
      </c>
    </row>
    <row r="26" spans="1:6" x14ac:dyDescent="0.35">
      <c r="A26" s="12"/>
      <c r="B26" s="12"/>
      <c r="C26" s="12"/>
      <c r="D26" s="12"/>
      <c r="E26" s="12"/>
    </row>
    <row r="27" spans="1:6" x14ac:dyDescent="0.35">
      <c r="A27" s="12"/>
      <c r="B27" s="12"/>
      <c r="C27" s="12"/>
      <c r="D27" s="12"/>
      <c r="E27" s="12"/>
    </row>
    <row r="28" spans="1:6" x14ac:dyDescent="0.35">
      <c r="A28" s="12"/>
    </row>
    <row r="29" spans="1:6" x14ac:dyDescent="0.35">
      <c r="A29" s="12"/>
    </row>
    <row r="30" spans="1:6" x14ac:dyDescent="0.35">
      <c r="A30" s="12"/>
    </row>
  </sheetData>
  <mergeCells count="1"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12</vt:i4>
      </vt:variant>
      <vt:variant>
        <vt:lpstr>Intervalli denominati</vt:lpstr>
      </vt:variant>
      <vt:variant>
        <vt:i4>1</vt:i4>
      </vt:variant>
    </vt:vector>
  </HeadingPairs>
  <TitlesOfParts>
    <vt:vector size="13" baseType="lpstr">
      <vt:lpstr>Settings</vt:lpstr>
      <vt:lpstr>Blade_Layout</vt:lpstr>
      <vt:lpstr>Loads</vt:lpstr>
      <vt:lpstr>Airfoils</vt:lpstr>
      <vt:lpstr>Materials</vt:lpstr>
      <vt:lpstr>Blade_Topology</vt:lpstr>
      <vt:lpstr>Thickness_All</vt:lpstr>
      <vt:lpstr>Element_1</vt:lpstr>
      <vt:lpstr>Element_2</vt:lpstr>
      <vt:lpstr>Element_3</vt:lpstr>
      <vt:lpstr>Element_11</vt:lpstr>
      <vt:lpstr>NSM</vt:lpstr>
      <vt:lpstr>Airfoils!cylinder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2021-05-21T09:35:03Z</dcterms:modified>
</cp:coreProperties>
</file>