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Gabriel Johnson\Downloads\"/>
    </mc:Choice>
  </mc:AlternateContent>
  <xr:revisionPtr revIDLastSave="0" documentId="13_ncr:1_{2EBCA453-DF78-44CA-89B9-571A41629715}" xr6:coauthVersionLast="47" xr6:coauthVersionMax="47" xr10:uidLastSave="{00000000-0000-0000-0000-000000000000}"/>
  <bookViews>
    <workbookView xWindow="-120" yWindow="-120" windowWidth="20730" windowHeight="11160" tabRatio="731" firstSheet="1" activeTab="4" xr2:uid="{E8FF38AF-5525-4837-9418-FD729EE80C92}"/>
  </bookViews>
  <sheets>
    <sheet name="Total Attendance" sheetId="2" r:id="rId1"/>
    <sheet name="CVC_Attendance Record" sheetId="3" r:id="rId2"/>
    <sheet name="Special Services" sheetId="4" r:id="rId3"/>
    <sheet name="Quarterly Trend" sheetId="5" r:id="rId4"/>
    <sheet name="Gender Pie" sheetId="6" r:id="rId5"/>
    <sheet name="Children Pie" sheetId="7" r:id="rId6"/>
    <sheet name="Total Gender Pie" sheetId="9" r:id="rId7"/>
    <sheet name="Average Yearly Comparison" sheetId="10" r:id="rId8"/>
    <sheet name="Quaterly Attendance By Year" sheetId="12" r:id="rId9"/>
    <sheet name="YearlyTotal Attendance Recorded" sheetId="14" r:id="rId10"/>
    <sheet name="Monthly Attendees" sheetId="15" r:id="rId11"/>
    <sheet name="CIC_Dataset" sheetId="1" r:id="rId12"/>
    <sheet name="DashBoard CIC Report" sheetId="16" r:id="rId13"/>
  </sheets>
  <definedNames>
    <definedName name="Slicer_Years__Date">#N/A</definedName>
    <definedName name="Slicer_Years__Date1">#N/A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9" l="1"/>
  <c r="B6" i="9"/>
  <c r="H2" i="1" l="1"/>
  <c r="H3" i="1"/>
  <c r="H4" i="1"/>
  <c r="H5" i="1"/>
  <c r="H6" i="1"/>
  <c r="H7" i="1"/>
  <c r="H8" i="1"/>
  <c r="H9" i="1"/>
  <c r="H10" i="1"/>
  <c r="H11" i="1"/>
  <c r="H12" i="1"/>
  <c r="H13" i="1"/>
  <c r="H14" i="1"/>
  <c r="H16" i="1"/>
  <c r="H17" i="1"/>
  <c r="H18" i="1"/>
  <c r="H19" i="1"/>
  <c r="H20" i="1"/>
  <c r="H21" i="1"/>
  <c r="H22"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4" i="1"/>
  <c r="H55" i="1"/>
  <c r="H56" i="1"/>
  <c r="H57" i="1"/>
  <c r="H58" i="1"/>
  <c r="H59" i="1"/>
  <c r="H60" i="1"/>
  <c r="H61" i="1"/>
  <c r="H62" i="1"/>
  <c r="H63" i="1"/>
  <c r="H64" i="1"/>
  <c r="H65" i="1"/>
  <c r="H66" i="1"/>
  <c r="H67" i="1"/>
  <c r="H68" i="1"/>
  <c r="H69" i="1"/>
  <c r="H70" i="1"/>
  <c r="H71" i="1"/>
  <c r="H72" i="1"/>
  <c r="H15" i="1"/>
  <c r="H23" i="1"/>
  <c r="H73" i="1"/>
  <c r="H74" i="1"/>
  <c r="H53" i="1"/>
  <c r="B70" i="1"/>
</calcChain>
</file>

<file path=xl/sharedStrings.xml><?xml version="1.0" encoding="utf-8"?>
<sst xmlns="http://schemas.openxmlformats.org/spreadsheetml/2006/main" count="334" uniqueCount="91">
  <si>
    <t>Date</t>
  </si>
  <si>
    <t>Boys</t>
  </si>
  <si>
    <t>Girls</t>
  </si>
  <si>
    <t>Male</t>
  </si>
  <si>
    <t>Female</t>
  </si>
  <si>
    <t>Total Recorded</t>
  </si>
  <si>
    <t>Day</t>
  </si>
  <si>
    <t>CVCDay1</t>
  </si>
  <si>
    <t>Friday</t>
  </si>
  <si>
    <t>Type</t>
  </si>
  <si>
    <t>Sunday</t>
  </si>
  <si>
    <t>Ministering Pastor</t>
  </si>
  <si>
    <t>Emmanuel Ereku</t>
  </si>
  <si>
    <t>Widom Ijonu</t>
  </si>
  <si>
    <t>Victor Ukeku</t>
  </si>
  <si>
    <t>Wednesday</t>
  </si>
  <si>
    <t>Topic</t>
  </si>
  <si>
    <t>Fervent In Spirit</t>
  </si>
  <si>
    <t>Invoking The Supernatural Through Prayer</t>
  </si>
  <si>
    <t>The Conciousness Of Our Victory In Christ</t>
  </si>
  <si>
    <t>Prevailing Over Sickness and Death</t>
  </si>
  <si>
    <t>Neriah Ereku</t>
  </si>
  <si>
    <t>CVCDay2</t>
  </si>
  <si>
    <t>Christ Victory</t>
  </si>
  <si>
    <t>CVCDay3</t>
  </si>
  <si>
    <t>Saturday</t>
  </si>
  <si>
    <t>Establishing Prophecies Through Prayer</t>
  </si>
  <si>
    <t>Building Faith Muscles</t>
  </si>
  <si>
    <t>Christianity vs Tradition</t>
  </si>
  <si>
    <t>The Way Of The Spirit</t>
  </si>
  <si>
    <t>The Path Of The Just</t>
  </si>
  <si>
    <t>Are You Ready For Greatness?</t>
  </si>
  <si>
    <t>The Abilities of Eternal Life</t>
  </si>
  <si>
    <t>Prayer Service</t>
  </si>
  <si>
    <t>Be Strong In The Lord</t>
  </si>
  <si>
    <t>Moved By A Prophet</t>
  </si>
  <si>
    <t>Transfiguration</t>
  </si>
  <si>
    <t>Anniversary Service</t>
  </si>
  <si>
    <t>Gospel Crusade</t>
  </si>
  <si>
    <t>MTJ Conference</t>
  </si>
  <si>
    <t>My Testimony Of Jesus Conference</t>
  </si>
  <si>
    <t>Thanksgiving Service 2023</t>
  </si>
  <si>
    <t>Thanksgiving Service</t>
  </si>
  <si>
    <t>Chrismas Concert and Party Service</t>
  </si>
  <si>
    <t>New Year Eve Service</t>
  </si>
  <si>
    <t>Vision Summit 2024</t>
  </si>
  <si>
    <t>MTJ Abuja/Inauguration</t>
  </si>
  <si>
    <t>Holy Ghost Night</t>
  </si>
  <si>
    <t>Transfiguration 2024</t>
  </si>
  <si>
    <t>Mid-Year Thanksgiving</t>
  </si>
  <si>
    <t>Tranfiguration August Edition</t>
  </si>
  <si>
    <t>Monday</t>
  </si>
  <si>
    <t>Dates</t>
  </si>
  <si>
    <t>Total Recorded Attendees</t>
  </si>
  <si>
    <t>CVC_Days</t>
  </si>
  <si>
    <t>Total Attendance</t>
  </si>
  <si>
    <t>Special Services</t>
  </si>
  <si>
    <t>2023</t>
  </si>
  <si>
    <t>2024</t>
  </si>
  <si>
    <t>Qtr1</t>
  </si>
  <si>
    <t>Qtr2</t>
  </si>
  <si>
    <t>Qtr3</t>
  </si>
  <si>
    <t>Qtr4</t>
  </si>
  <si>
    <t>Average of Female</t>
  </si>
  <si>
    <t>Average of Boys</t>
  </si>
  <si>
    <t>Average of Girls</t>
  </si>
  <si>
    <t>Average of Male</t>
  </si>
  <si>
    <t>Values</t>
  </si>
  <si>
    <t>Male Average Total:</t>
  </si>
  <si>
    <t>Famale Average Total:</t>
  </si>
  <si>
    <t>Row Labels</t>
  </si>
  <si>
    <t>Average of Women</t>
  </si>
  <si>
    <t>Average of Men</t>
  </si>
  <si>
    <t>Average of Total Recorded</t>
  </si>
  <si>
    <t>Jan</t>
  </si>
  <si>
    <t>Mar</t>
  </si>
  <si>
    <t>Apr</t>
  </si>
  <si>
    <t>Jul</t>
  </si>
  <si>
    <t>Oct</t>
  </si>
  <si>
    <t>Nov</t>
  </si>
  <si>
    <t>Dec</t>
  </si>
  <si>
    <t>Feb</t>
  </si>
  <si>
    <t>May</t>
  </si>
  <si>
    <t>Jun</t>
  </si>
  <si>
    <t>Aug</t>
  </si>
  <si>
    <t>Sep</t>
  </si>
  <si>
    <t>Years (Date)</t>
  </si>
  <si>
    <t>Year</t>
  </si>
  <si>
    <t>Total Attendance Recorded</t>
  </si>
  <si>
    <t>Month</t>
  </si>
  <si>
    <t>Number of Attendees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</si>
</sst>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 fontId="0" fillId="0" borderId="0" xfId="0" applyNumberFormat="1"/>
    <xf numFmtId="0" fontId="0" fillId="0" borderId="0" xfId="0" applyAlignment="1">
      <alignment horizontal="left" indent="2"/>
    </xf>
    <xf numFmtId="0" fontId="1" fillId="2" borderId="1" xfId="0" applyFont="1" applyFill="1" applyBorder="1"/>
    <xf numFmtId="1" fontId="0" fillId="0" borderId="1" xfId="0" applyNumberFormat="1" applyBorder="1"/>
    <xf numFmtId="0" fontId="0" fillId="2" borderId="0" xfId="0" applyFill="1"/>
  </cellXfs>
  <cellStyles count="1">
    <cellStyle name="Normal" xfId="0" builtinId="0"/>
  </cellStyles>
  <dxfs count="11">
    <dxf>
      <numFmt numFmtId="1" formatCode="0"/>
    </dxf>
    <dxf>
      <numFmt numFmtId="1" formatCode="0"/>
    </dxf>
    <dxf>
      <numFmt numFmtId="0" formatCode="General"/>
    </dxf>
    <dxf>
      <numFmt numFmtId="19" formatCode="dd/mm/yyyy"/>
    </dxf>
    <dxf>
      <numFmt numFmtId="1" formatCode="0"/>
    </dxf>
    <dxf>
      <numFmt numFmtId="1" formatCode="0"/>
    </dxf>
    <dxf>
      <numFmt numFmtId="2" formatCode="0.00"/>
    </dxf>
    <dxf>
      <numFmt numFmtId="1" formatCode="0"/>
    </dxf>
    <dxf>
      <numFmt numFmtId="2"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[CIC_Attendance_Record_Analysis.xlsx]Total Attendance!PivotTable1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CICI Total Attendance </a:t>
            </a:r>
          </a:p>
          <a:p>
            <a:pPr>
              <a:defRPr/>
            </a:pPr>
            <a:r>
              <a:rPr lang="en-US"/>
              <a:t>Since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Attendance'!$B$3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Attendance'!$A$4:$A$32</c:f>
              <c:multiLvlStrCache>
                <c:ptCount val="19"/>
                <c:lvl>
                  <c:pt idx="0">
                    <c:v>Jan</c:v>
                  </c:pt>
                  <c:pt idx="1">
                    <c:v>Mar</c:v>
                  </c:pt>
                  <c:pt idx="2">
                    <c:v>Apr</c:v>
                  </c:pt>
                  <c:pt idx="3">
                    <c:v>Jul</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lvl>
                <c:lvl>
                  <c:pt idx="0">
                    <c:v>Qtr1</c:v>
                  </c:pt>
                  <c:pt idx="2">
                    <c:v>Qtr2</c:v>
                  </c:pt>
                  <c:pt idx="3">
                    <c:v>Qtr3</c:v>
                  </c:pt>
                  <c:pt idx="4">
                    <c:v>Qtr4</c:v>
                  </c:pt>
                  <c:pt idx="7">
                    <c:v>Qtr1</c:v>
                  </c:pt>
                  <c:pt idx="10">
                    <c:v>Qtr2</c:v>
                  </c:pt>
                  <c:pt idx="13">
                    <c:v>Qtr3</c:v>
                  </c:pt>
                  <c:pt idx="16">
                    <c:v>Qtr4</c:v>
                  </c:pt>
                </c:lvl>
                <c:lvl>
                  <c:pt idx="0">
                    <c:v>2023</c:v>
                  </c:pt>
                  <c:pt idx="7">
                    <c:v>2024</c:v>
                  </c:pt>
                </c:lvl>
              </c:multiLvlStrCache>
            </c:multiLvlStrRef>
          </c:cat>
          <c:val>
            <c:numRef>
              <c:f>'Total Attendance'!$B$4:$B$32</c:f>
              <c:numCache>
                <c:formatCode>General</c:formatCode>
                <c:ptCount val="19"/>
                <c:pt idx="0">
                  <c:v>151</c:v>
                </c:pt>
                <c:pt idx="1">
                  <c:v>147</c:v>
                </c:pt>
                <c:pt idx="2">
                  <c:v>106</c:v>
                </c:pt>
                <c:pt idx="3">
                  <c:v>129</c:v>
                </c:pt>
                <c:pt idx="4">
                  <c:v>406</c:v>
                </c:pt>
                <c:pt idx="5">
                  <c:v>550</c:v>
                </c:pt>
                <c:pt idx="6">
                  <c:v>718</c:v>
                </c:pt>
                <c:pt idx="7">
                  <c:v>741</c:v>
                </c:pt>
                <c:pt idx="8">
                  <c:v>260</c:v>
                </c:pt>
                <c:pt idx="9">
                  <c:v>644</c:v>
                </c:pt>
                <c:pt idx="10">
                  <c:v>284</c:v>
                </c:pt>
                <c:pt idx="11">
                  <c:v>599</c:v>
                </c:pt>
                <c:pt idx="12">
                  <c:v>929</c:v>
                </c:pt>
                <c:pt idx="13">
                  <c:v>563</c:v>
                </c:pt>
                <c:pt idx="14">
                  <c:v>716</c:v>
                </c:pt>
                <c:pt idx="15">
                  <c:v>309</c:v>
                </c:pt>
                <c:pt idx="16">
                  <c:v>579</c:v>
                </c:pt>
                <c:pt idx="17">
                  <c:v>693</c:v>
                </c:pt>
                <c:pt idx="18">
                  <c:v>107</c:v>
                </c:pt>
              </c:numCache>
            </c:numRef>
          </c:val>
          <c:smooth val="0"/>
          <c:extLst>
            <c:ext xmlns:c16="http://schemas.microsoft.com/office/drawing/2014/chart" uri="{C3380CC4-5D6E-409C-BE32-E72D297353CC}">
              <c16:uniqueId val="{00000000-BDAD-4234-8BFE-6114D6A4D963}"/>
            </c:ext>
          </c:extLst>
        </c:ser>
        <c:dLbls>
          <c:dLblPos val="ctr"/>
          <c:showLegendKey val="0"/>
          <c:showVal val="1"/>
          <c:showCatName val="0"/>
          <c:showSerName val="0"/>
          <c:showPercent val="0"/>
          <c:showBubbleSize val="0"/>
        </c:dLbls>
        <c:marker val="1"/>
        <c:smooth val="0"/>
        <c:axId val="623806368"/>
        <c:axId val="623811408"/>
      </c:lineChart>
      <c:catAx>
        <c:axId val="623806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623811408"/>
        <c:crosses val="autoZero"/>
        <c:auto val="1"/>
        <c:lblAlgn val="ctr"/>
        <c:lblOffset val="100"/>
        <c:noMultiLvlLbl val="0"/>
      </c:catAx>
      <c:valAx>
        <c:axId val="6238114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38063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[CIC_Attendance_Record_Analysis.xlsx]YearlyTotal Attendance Recorded!PivotTable6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Attendance Recorded </a:t>
            </a:r>
          </a:p>
          <a:p>
            <a:pPr>
              <a:defRPr/>
            </a:pPr>
            <a:r>
              <a:rPr lang="en-US"/>
              <a:t>Per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'YearlyTotal Attendance Recorded'!$B$3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'YearlyTotal Attendance Recorded'!$A$4:$A$5</c:f>
              <c:strCache>
                <c:ptCount val="2"/>
                <c:pt idx="0">
                  <c:v>2023</c:v>
                </c:pt>
                <c:pt idx="1">
                  <c:v>2024</c:v>
                </c:pt>
              </c:strCache>
            </c:strRef>
          </c:cat>
          <c:val>
            <c:numRef>
              <c:f>'YearlyTotal Attendance Recorded'!$B$4:$B$5</c:f>
              <c:numCache>
                <c:formatCode>General</c:formatCode>
                <c:ptCount val="2"/>
                <c:pt idx="0">
                  <c:v>2207</c:v>
                </c:pt>
                <c:pt idx="1">
                  <c:v>6424</c:v>
                </c:pt>
              </c:numCache>
            </c:numRef>
          </c:val>
          <c:extLst>
            <c:ext xmlns:c16="http://schemas.microsoft.com/office/drawing/2014/chart" uri="{C3380CC4-5D6E-409C-BE32-E72D297353CC}">
              <c16:uniqueId val="{00000000-C9DE-45FF-9792-22D18C2D232D}"/>
            </c:ext>
          </c:extLst>
        </c:ser>
        <c:dLbls>
          <c:dLblPos val="outEnd"/>
          <c:showLegendKey val="0"/>
          <c:showVal val="1"/>
          <c:showCatName val="0"/>
          <c:showSerName val="0"/>
          <c:showPercent val="0"/>
          <c:showBubbleSize val="0"/>
        </c:dLbls>
        <c:gapWidth val="115"/>
        <c:overlap val="-20"/>
        <c:axId val="723078824"/>
        <c:axId val="723069104"/>
      </c:barChart>
      <c:catAx>
        <c:axId val="7230788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Years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3069104"/>
        <c:crosses val="autoZero"/>
        <c:auto val="1"/>
        <c:lblAlgn val="ctr"/>
        <c:lblOffset val="100"/>
        <c:noMultiLvlLbl val="0"/>
      </c:catAx>
      <c:valAx>
        <c:axId val="72306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Number of Attendees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307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[CIC_Attendance_Record_Analysis.xlsx]Monthly Attendees!PivotTable7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Monthly Attendance Per Year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'Monthly Attendees'!$B$3</c:f>
              <c:strCache>
                <c:ptCount val="1"/>
                <c:pt idx="0">
                  <c:v>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'Monthly Attendees'!$A$4:$A$15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Attendees'!$B$4:$B$15</c:f>
              <c:numCache>
                <c:formatCode>General</c:formatCode>
                <c:ptCount val="12"/>
                <c:pt idx="0">
                  <c:v>741</c:v>
                </c:pt>
                <c:pt idx="1">
                  <c:v>260</c:v>
                </c:pt>
                <c:pt idx="2">
                  <c:v>644</c:v>
                </c:pt>
                <c:pt idx="3">
                  <c:v>284</c:v>
                </c:pt>
                <c:pt idx="4">
                  <c:v>599</c:v>
                </c:pt>
                <c:pt idx="5">
                  <c:v>929</c:v>
                </c:pt>
                <c:pt idx="6">
                  <c:v>563</c:v>
                </c:pt>
                <c:pt idx="7">
                  <c:v>716</c:v>
                </c:pt>
                <c:pt idx="8">
                  <c:v>309</c:v>
                </c:pt>
                <c:pt idx="9">
                  <c:v>579</c:v>
                </c:pt>
                <c:pt idx="10">
                  <c:v>693</c:v>
                </c:pt>
                <c:pt idx="11">
                  <c:v>107</c:v>
                </c:pt>
              </c:numCache>
            </c:numRef>
          </c:val>
          <c:extLst>
            <c:ext xmlns:c16="http://schemas.microsoft.com/office/drawing/2014/chart" uri="{C3380CC4-5D6E-409C-BE32-E72D297353CC}">
              <c16:uniqueId val="{00000000-BA94-453C-A6C5-A6751ABA75E7}"/>
            </c:ext>
          </c:extLst>
        </c:ser>
        <c:dLbls>
          <c:showLegendKey val="0"/>
          <c:showVal val="1"/>
          <c:showCatName val="0"/>
          <c:showSerName val="0"/>
          <c:showPercent val="0"/>
          <c:showBubbleSize val="0"/>
        </c:dLbls>
        <c:gapWidth val="79"/>
        <c:shape val="box"/>
        <c:axId val="723071624"/>
        <c:axId val="723068024"/>
        <c:axId val="0"/>
      </c:bar3DChart>
      <c:catAx>
        <c:axId val="723071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Month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723068024"/>
        <c:crosses val="autoZero"/>
        <c:auto val="1"/>
        <c:lblAlgn val="ctr"/>
        <c:lblOffset val="100"/>
        <c:noMultiLvlLbl val="0"/>
      </c:catAx>
      <c:valAx>
        <c:axId val="723068024"/>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Number</a:t>
                </a:r>
                <a:r>
                  <a:rPr lang="de-DE" baseline="0"/>
                  <a:t> of Attendees</a:t>
                </a:r>
                <a:endParaRPr lang="de-DE"/>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crossAx val="723071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[CIC_Attendance_Record_Analysis.xlsx]Total Attendance!PivotTable1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CICI Total Attendance </a:t>
            </a:r>
          </a:p>
          <a:p>
            <a:pPr>
              <a:defRPr/>
            </a:pPr>
            <a:r>
              <a:rPr lang="en-US"/>
              <a:t>Since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Attendance'!$B$3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Attendance'!$A$4:$A$32</c:f>
              <c:multiLvlStrCache>
                <c:ptCount val="19"/>
                <c:lvl>
                  <c:pt idx="0">
                    <c:v>Jan</c:v>
                  </c:pt>
                  <c:pt idx="1">
                    <c:v>Mar</c:v>
                  </c:pt>
                  <c:pt idx="2">
                    <c:v>Apr</c:v>
                  </c:pt>
                  <c:pt idx="3">
                    <c:v>Jul</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lvl>
                <c:lvl>
                  <c:pt idx="0">
                    <c:v>Qtr1</c:v>
                  </c:pt>
                  <c:pt idx="2">
                    <c:v>Qtr2</c:v>
                  </c:pt>
                  <c:pt idx="3">
                    <c:v>Qtr3</c:v>
                  </c:pt>
                  <c:pt idx="4">
                    <c:v>Qtr4</c:v>
                  </c:pt>
                  <c:pt idx="7">
                    <c:v>Qtr1</c:v>
                  </c:pt>
                  <c:pt idx="10">
                    <c:v>Qtr2</c:v>
                  </c:pt>
                  <c:pt idx="13">
                    <c:v>Qtr3</c:v>
                  </c:pt>
                  <c:pt idx="16">
                    <c:v>Qtr4</c:v>
                  </c:pt>
                </c:lvl>
                <c:lvl>
                  <c:pt idx="0">
                    <c:v>2023</c:v>
                  </c:pt>
                  <c:pt idx="7">
                    <c:v>2024</c:v>
                  </c:pt>
                </c:lvl>
              </c:multiLvlStrCache>
            </c:multiLvlStrRef>
          </c:cat>
          <c:val>
            <c:numRef>
              <c:f>'Total Attendance'!$B$4:$B$32</c:f>
              <c:numCache>
                <c:formatCode>General</c:formatCode>
                <c:ptCount val="19"/>
                <c:pt idx="0">
                  <c:v>151</c:v>
                </c:pt>
                <c:pt idx="1">
                  <c:v>147</c:v>
                </c:pt>
                <c:pt idx="2">
                  <c:v>106</c:v>
                </c:pt>
                <c:pt idx="3">
                  <c:v>129</c:v>
                </c:pt>
                <c:pt idx="4">
                  <c:v>406</c:v>
                </c:pt>
                <c:pt idx="5">
                  <c:v>550</c:v>
                </c:pt>
                <c:pt idx="6">
                  <c:v>718</c:v>
                </c:pt>
                <c:pt idx="7">
                  <c:v>741</c:v>
                </c:pt>
                <c:pt idx="8">
                  <c:v>260</c:v>
                </c:pt>
                <c:pt idx="9">
                  <c:v>644</c:v>
                </c:pt>
                <c:pt idx="10">
                  <c:v>284</c:v>
                </c:pt>
                <c:pt idx="11">
                  <c:v>599</c:v>
                </c:pt>
                <c:pt idx="12">
                  <c:v>929</c:v>
                </c:pt>
                <c:pt idx="13">
                  <c:v>563</c:v>
                </c:pt>
                <c:pt idx="14">
                  <c:v>716</c:v>
                </c:pt>
                <c:pt idx="15">
                  <c:v>309</c:v>
                </c:pt>
                <c:pt idx="16">
                  <c:v>579</c:v>
                </c:pt>
                <c:pt idx="17">
                  <c:v>693</c:v>
                </c:pt>
                <c:pt idx="18">
                  <c:v>107</c:v>
                </c:pt>
              </c:numCache>
            </c:numRef>
          </c:val>
          <c:smooth val="0"/>
          <c:extLst>
            <c:ext xmlns:c16="http://schemas.microsoft.com/office/drawing/2014/chart" uri="{C3380CC4-5D6E-409C-BE32-E72D297353CC}">
              <c16:uniqueId val="{00000000-5FDB-4349-BF6F-006D20D27DE9}"/>
            </c:ext>
          </c:extLst>
        </c:ser>
        <c:dLbls>
          <c:dLblPos val="ctr"/>
          <c:showLegendKey val="0"/>
          <c:showVal val="1"/>
          <c:showCatName val="0"/>
          <c:showSerName val="0"/>
          <c:showPercent val="0"/>
          <c:showBubbleSize val="0"/>
        </c:dLbls>
        <c:marker val="1"/>
        <c:smooth val="0"/>
        <c:axId val="623806368"/>
        <c:axId val="623811408"/>
      </c:lineChart>
      <c:catAx>
        <c:axId val="623806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NG"/>
          </a:p>
        </c:txPr>
        <c:crossAx val="623811408"/>
        <c:crosses val="autoZero"/>
        <c:auto val="1"/>
        <c:lblAlgn val="ctr"/>
        <c:lblOffset val="100"/>
        <c:noMultiLvlLbl val="0"/>
      </c:catAx>
      <c:valAx>
        <c:axId val="623811408"/>
        <c:scaling>
          <c:orientation val="minMax"/>
        </c:scaling>
        <c:delete val="1"/>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crossAx val="6238063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[CIC_Attendance_Record_Analysis.xlsx]CVC_Attendance Record!PivotTable1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CVC Total</a:t>
            </a:r>
            <a:r>
              <a:rPr lang="en-US" baseline="0"/>
              <a:t> Attendance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1"/>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1"/>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1"/>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'CVC_Attendance Record'!$B$3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'CVC_Attendance Record'!$A$4:$A$6</c:f>
              <c:strCache>
                <c:ptCount val="3"/>
                <c:pt idx="0">
                  <c:v>CVCDay1</c:v>
                </c:pt>
                <c:pt idx="1">
                  <c:v>CVCDay2</c:v>
                </c:pt>
                <c:pt idx="2">
                  <c:v>CVCDay3</c:v>
                </c:pt>
              </c:strCache>
            </c:strRef>
          </c:cat>
          <c:val>
            <c:numRef>
              <c:f>'CVC_Attendance Record'!$B$4:$B$6</c:f>
              <c:numCache>
                <c:formatCode>General</c:formatCode>
                <c:ptCount val="3"/>
                <c:pt idx="0">
                  <c:v>154</c:v>
                </c:pt>
                <c:pt idx="1">
                  <c:v>96</c:v>
                </c:pt>
                <c:pt idx="2">
                  <c:v>197</c:v>
                </c:pt>
              </c:numCache>
            </c:numRef>
          </c:val>
          <c:extLst>
            <c:ext xmlns:c16="http://schemas.microsoft.com/office/drawing/2014/chart" uri="{C3380CC4-5D6E-409C-BE32-E72D297353CC}">
              <c16:uniqueId val="{00000000-58CB-4597-BDF4-4A00B8899C11}"/>
            </c:ext>
          </c:extLst>
        </c:ser>
        <c:dLbls>
          <c:showLegendKey val="0"/>
          <c:showVal val="1"/>
          <c:showCatName val="0"/>
          <c:showSerName val="0"/>
          <c:showPercent val="0"/>
          <c:showBubbleSize val="0"/>
        </c:dLbls>
        <c:gapWidth val="150"/>
        <c:shape val="box"/>
        <c:axId val="467952936"/>
        <c:axId val="467956536"/>
        <c:axId val="0"/>
      </c:bar3DChart>
      <c:catAx>
        <c:axId val="4679529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467956536"/>
        <c:crosses val="autoZero"/>
        <c:auto val="1"/>
        <c:lblAlgn val="ctr"/>
        <c:lblOffset val="100"/>
        <c:noMultiLvlLbl val="0"/>
      </c:catAx>
      <c:valAx>
        <c:axId val="4679565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Numbers records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467952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[CIC_Attendance_Record_Analysis.xlsx]Special Services!PivotTable2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Special Services Attendance Ranking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'Special Services'!$B$3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'Special Services'!$A$4:$A$20</c:f>
              <c:strCache>
                <c:ptCount val="17"/>
                <c:pt idx="0">
                  <c:v>Thanksgiving Service 2023</c:v>
                </c:pt>
                <c:pt idx="1">
                  <c:v>CVCDay3</c:v>
                </c:pt>
                <c:pt idx="2">
                  <c:v>Mid-Year Thanksgiving</c:v>
                </c:pt>
                <c:pt idx="3">
                  <c:v>Gospel Crusade</c:v>
                </c:pt>
                <c:pt idx="4">
                  <c:v>Vision Summit 2024</c:v>
                </c:pt>
                <c:pt idx="5">
                  <c:v>Transfiguration 2024</c:v>
                </c:pt>
                <c:pt idx="6">
                  <c:v>Anniversary Service</c:v>
                </c:pt>
                <c:pt idx="7">
                  <c:v>CVCDay1</c:v>
                </c:pt>
                <c:pt idx="8">
                  <c:v>MTJ Conference</c:v>
                </c:pt>
                <c:pt idx="9">
                  <c:v>New Year Eve Service</c:v>
                </c:pt>
                <c:pt idx="10">
                  <c:v>Holy Ghost Night</c:v>
                </c:pt>
                <c:pt idx="11">
                  <c:v>Chrismas Concert and Party Service</c:v>
                </c:pt>
                <c:pt idx="12">
                  <c:v>Tranfiguration August Edition</c:v>
                </c:pt>
                <c:pt idx="13">
                  <c:v>CVCDay2</c:v>
                </c:pt>
                <c:pt idx="14">
                  <c:v>Transfiguration</c:v>
                </c:pt>
                <c:pt idx="15">
                  <c:v>MTJ Abuja/Inauguration</c:v>
                </c:pt>
                <c:pt idx="16">
                  <c:v>Prayer Service</c:v>
                </c:pt>
              </c:strCache>
            </c:strRef>
          </c:cat>
          <c:val>
            <c:numRef>
              <c:f>'Special Services'!$B$4:$B$20</c:f>
              <c:numCache>
                <c:formatCode>General</c:formatCode>
                <c:ptCount val="17"/>
                <c:pt idx="0">
                  <c:v>230</c:v>
                </c:pt>
                <c:pt idx="1">
                  <c:v>197</c:v>
                </c:pt>
                <c:pt idx="2">
                  <c:v>175</c:v>
                </c:pt>
                <c:pt idx="3">
                  <c:v>165</c:v>
                </c:pt>
                <c:pt idx="4">
                  <c:v>160</c:v>
                </c:pt>
                <c:pt idx="5">
                  <c:v>160</c:v>
                </c:pt>
                <c:pt idx="6">
                  <c:v>156</c:v>
                </c:pt>
                <c:pt idx="7">
                  <c:v>154</c:v>
                </c:pt>
                <c:pt idx="8">
                  <c:v>144</c:v>
                </c:pt>
                <c:pt idx="9">
                  <c:v>143</c:v>
                </c:pt>
                <c:pt idx="10">
                  <c:v>135</c:v>
                </c:pt>
                <c:pt idx="11">
                  <c:v>128</c:v>
                </c:pt>
                <c:pt idx="12">
                  <c:v>114</c:v>
                </c:pt>
                <c:pt idx="13">
                  <c:v>96</c:v>
                </c:pt>
                <c:pt idx="14">
                  <c:v>86</c:v>
                </c:pt>
                <c:pt idx="15">
                  <c:v>73</c:v>
                </c:pt>
                <c:pt idx="16">
                  <c:v>35</c:v>
                </c:pt>
              </c:numCache>
            </c:numRef>
          </c:val>
          <c:extLst>
            <c:ext xmlns:c16="http://schemas.microsoft.com/office/drawing/2014/chart" uri="{C3380CC4-5D6E-409C-BE32-E72D297353CC}">
              <c16:uniqueId val="{00000000-9D2A-4D42-B047-69C8DA292F16}"/>
            </c:ext>
          </c:extLst>
        </c:ser>
        <c:dLbls>
          <c:dLblPos val="inEnd"/>
          <c:showLegendKey val="0"/>
          <c:showVal val="1"/>
          <c:showCatName val="0"/>
          <c:showSerName val="0"/>
          <c:showPercent val="0"/>
          <c:showBubbleSize val="0"/>
        </c:dLbls>
        <c:gapWidth val="65"/>
        <c:axId val="629867704"/>
        <c:axId val="629867344"/>
      </c:barChart>
      <c:catAx>
        <c:axId val="6298677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Special</a:t>
                </a:r>
                <a:r>
                  <a:rPr lang="de-DE" baseline="0"/>
                  <a:t> Services</a:t>
                </a:r>
                <a:endParaRPr lang="de-DE"/>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629867344"/>
        <c:crosses val="autoZero"/>
        <c:auto val="1"/>
        <c:lblAlgn val="ctr"/>
        <c:lblOffset val="100"/>
        <c:noMultiLvlLbl val="0"/>
      </c:catAx>
      <c:valAx>
        <c:axId val="6298673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Total</a:t>
                </a:r>
                <a:r>
                  <a:rPr lang="de-DE" baseline="0"/>
                  <a:t> Count</a:t>
                </a:r>
                <a:endParaRPr lang="de-DE"/>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6298677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[CIC_Attendance_Record_Analysis.xlsx]Quarterly Trend!PivotTable3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Attendance Trend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'Quarterly Trend'!$B$3</c:f>
              <c:strCache>
                <c:ptCount val="1"/>
                <c:pt idx="0">
                  <c:v>Average of Male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'Quarterly Trend'!$A$4:$A$32</c:f>
              <c:multiLvlStrCache>
                <c:ptCount val="19"/>
                <c:lvl>
                  <c:pt idx="0">
                    <c:v>Jan</c:v>
                  </c:pt>
                  <c:pt idx="1">
                    <c:v>Mar</c:v>
                  </c:pt>
                  <c:pt idx="2">
                    <c:v>Apr</c:v>
                  </c:pt>
                  <c:pt idx="3">
                    <c:v>Jul</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lvl>
                <c:lvl>
                  <c:pt idx="0">
                    <c:v>Qtr1</c:v>
                  </c:pt>
                  <c:pt idx="2">
                    <c:v>Qtr2</c:v>
                  </c:pt>
                  <c:pt idx="3">
                    <c:v>Qtr3</c:v>
                  </c:pt>
                  <c:pt idx="4">
                    <c:v>Qtr4</c:v>
                  </c:pt>
                  <c:pt idx="7">
                    <c:v>Qtr1</c:v>
                  </c:pt>
                  <c:pt idx="10">
                    <c:v>Qtr2</c:v>
                  </c:pt>
                  <c:pt idx="13">
                    <c:v>Qtr3</c:v>
                  </c:pt>
                  <c:pt idx="16">
                    <c:v>Qtr4</c:v>
                  </c:pt>
                </c:lvl>
                <c:lvl>
                  <c:pt idx="0">
                    <c:v>2023</c:v>
                  </c:pt>
                  <c:pt idx="7">
                    <c:v>2024</c:v>
                  </c:pt>
                </c:lvl>
              </c:multiLvlStrCache>
            </c:multiLvlStrRef>
          </c:cat>
          <c:val>
            <c:numRef>
              <c:f>'Quarterly Trend'!$B$4:$B$32</c:f>
              <c:numCache>
                <c:formatCode>0</c:formatCode>
                <c:ptCount val="19"/>
                <c:pt idx="0">
                  <c:v>40</c:v>
                </c:pt>
                <c:pt idx="1">
                  <c:v>26</c:v>
                </c:pt>
                <c:pt idx="2">
                  <c:v>41</c:v>
                </c:pt>
                <c:pt idx="3">
                  <c:v>40</c:v>
                </c:pt>
                <c:pt idx="4">
                  <c:v>46.333333333333336</c:v>
                </c:pt>
                <c:pt idx="5">
                  <c:v>48.5</c:v>
                </c:pt>
                <c:pt idx="6">
                  <c:v>49.4</c:v>
                </c:pt>
                <c:pt idx="7">
                  <c:v>55.4</c:v>
                </c:pt>
                <c:pt idx="8">
                  <c:v>32.666666666666664</c:v>
                </c:pt>
                <c:pt idx="9">
                  <c:v>30.333333333333332</c:v>
                </c:pt>
                <c:pt idx="10">
                  <c:v>50</c:v>
                </c:pt>
                <c:pt idx="11">
                  <c:v>31.333333333333332</c:v>
                </c:pt>
                <c:pt idx="12">
                  <c:v>41.857142857142854</c:v>
                </c:pt>
                <c:pt idx="13">
                  <c:v>41.5</c:v>
                </c:pt>
                <c:pt idx="14">
                  <c:v>36.833333333333336</c:v>
                </c:pt>
                <c:pt idx="15">
                  <c:v>33.333333333333336</c:v>
                </c:pt>
                <c:pt idx="16">
                  <c:v>27.714285714285715</c:v>
                </c:pt>
                <c:pt idx="17">
                  <c:v>42</c:v>
                </c:pt>
                <c:pt idx="18">
                  <c:v>38</c:v>
                </c:pt>
              </c:numCache>
            </c:numRef>
          </c:val>
          <c:smooth val="0"/>
          <c:extLst>
            <c:ext xmlns:c16="http://schemas.microsoft.com/office/drawing/2014/chart" uri="{C3380CC4-5D6E-409C-BE32-E72D297353CC}">
              <c16:uniqueId val="{00000000-6023-428A-883E-61EF09E9305B}"/>
            </c:ext>
          </c:extLst>
        </c:ser>
        <c:ser>
          <c:idx val="1"/>
          <c:order val="1"/>
          <c:tx>
            <c:strRef>
              <c:f>'Quarterly Trend'!$C$3</c:f>
              <c:strCache>
                <c:ptCount val="1"/>
                <c:pt idx="0">
                  <c:v>Average of Girls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'Quarterly Trend'!$A$4:$A$32</c:f>
              <c:multiLvlStrCache>
                <c:ptCount val="19"/>
                <c:lvl>
                  <c:pt idx="0">
                    <c:v>Jan</c:v>
                  </c:pt>
                  <c:pt idx="1">
                    <c:v>Mar</c:v>
                  </c:pt>
                  <c:pt idx="2">
                    <c:v>Apr</c:v>
                  </c:pt>
                  <c:pt idx="3">
                    <c:v>Jul</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lvl>
                <c:lvl>
                  <c:pt idx="0">
                    <c:v>Qtr1</c:v>
                  </c:pt>
                  <c:pt idx="2">
                    <c:v>Qtr2</c:v>
                  </c:pt>
                  <c:pt idx="3">
                    <c:v>Qtr3</c:v>
                  </c:pt>
                  <c:pt idx="4">
                    <c:v>Qtr4</c:v>
                  </c:pt>
                  <c:pt idx="7">
                    <c:v>Qtr1</c:v>
                  </c:pt>
                  <c:pt idx="10">
                    <c:v>Qtr2</c:v>
                  </c:pt>
                  <c:pt idx="13">
                    <c:v>Qtr3</c:v>
                  </c:pt>
                  <c:pt idx="16">
                    <c:v>Qtr4</c:v>
                  </c:pt>
                </c:lvl>
                <c:lvl>
                  <c:pt idx="0">
                    <c:v>2023</c:v>
                  </c:pt>
                  <c:pt idx="7">
                    <c:v>2024</c:v>
                  </c:pt>
                </c:lvl>
              </c:multiLvlStrCache>
            </c:multiLvlStrRef>
          </c:cat>
          <c:val>
            <c:numRef>
              <c:f>'Quarterly Trend'!$C$4:$C$32</c:f>
              <c:numCache>
                <c:formatCode>0</c:formatCode>
                <c:ptCount val="19"/>
                <c:pt idx="0">
                  <c:v>19</c:v>
                </c:pt>
                <c:pt idx="1">
                  <c:v>8</c:v>
                </c:pt>
                <c:pt idx="2">
                  <c:v>12</c:v>
                </c:pt>
                <c:pt idx="3">
                  <c:v>11</c:v>
                </c:pt>
                <c:pt idx="4">
                  <c:v>19</c:v>
                </c:pt>
                <c:pt idx="5">
                  <c:v>11</c:v>
                </c:pt>
                <c:pt idx="6">
                  <c:v>9.4</c:v>
                </c:pt>
                <c:pt idx="7">
                  <c:v>11.4</c:v>
                </c:pt>
                <c:pt idx="8">
                  <c:v>7</c:v>
                </c:pt>
                <c:pt idx="9">
                  <c:v>15.5</c:v>
                </c:pt>
                <c:pt idx="10">
                  <c:v>15.5</c:v>
                </c:pt>
                <c:pt idx="11">
                  <c:v>14.166666666666666</c:v>
                </c:pt>
                <c:pt idx="12">
                  <c:v>16.714285714285715</c:v>
                </c:pt>
                <c:pt idx="13">
                  <c:v>19.5</c:v>
                </c:pt>
                <c:pt idx="14">
                  <c:v>15.166666666666666</c:v>
                </c:pt>
                <c:pt idx="15">
                  <c:v>10</c:v>
                </c:pt>
                <c:pt idx="16">
                  <c:v>8</c:v>
                </c:pt>
                <c:pt idx="17">
                  <c:v>9.6666666666666661</c:v>
                </c:pt>
                <c:pt idx="18">
                  <c:v>11</c:v>
                </c:pt>
              </c:numCache>
            </c:numRef>
          </c:val>
          <c:smooth val="0"/>
          <c:extLst>
            <c:ext xmlns:c16="http://schemas.microsoft.com/office/drawing/2014/chart" uri="{C3380CC4-5D6E-409C-BE32-E72D297353CC}">
              <c16:uniqueId val="{00000001-6023-428A-883E-61EF09E9305B}"/>
            </c:ext>
          </c:extLst>
        </c:ser>
        <c:ser>
          <c:idx val="2"/>
          <c:order val="2"/>
          <c:tx>
            <c:strRef>
              <c:f>'Quarterly Trend'!$D$3</c:f>
              <c:strCache>
                <c:ptCount val="1"/>
                <c:pt idx="0">
                  <c:v>Average of Boys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'Quarterly Trend'!$A$4:$A$32</c:f>
              <c:multiLvlStrCache>
                <c:ptCount val="19"/>
                <c:lvl>
                  <c:pt idx="0">
                    <c:v>Jan</c:v>
                  </c:pt>
                  <c:pt idx="1">
                    <c:v>Mar</c:v>
                  </c:pt>
                  <c:pt idx="2">
                    <c:v>Apr</c:v>
                  </c:pt>
                  <c:pt idx="3">
                    <c:v>Jul</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lvl>
                <c:lvl>
                  <c:pt idx="0">
                    <c:v>Qtr1</c:v>
                  </c:pt>
                  <c:pt idx="2">
                    <c:v>Qtr2</c:v>
                  </c:pt>
                  <c:pt idx="3">
                    <c:v>Qtr3</c:v>
                  </c:pt>
                  <c:pt idx="4">
                    <c:v>Qtr4</c:v>
                  </c:pt>
                  <c:pt idx="7">
                    <c:v>Qtr1</c:v>
                  </c:pt>
                  <c:pt idx="10">
                    <c:v>Qtr2</c:v>
                  </c:pt>
                  <c:pt idx="13">
                    <c:v>Qtr3</c:v>
                  </c:pt>
                  <c:pt idx="16">
                    <c:v>Qtr4</c:v>
                  </c:pt>
                </c:lvl>
                <c:lvl>
                  <c:pt idx="0">
                    <c:v>2023</c:v>
                  </c:pt>
                  <c:pt idx="7">
                    <c:v>2024</c:v>
                  </c:pt>
                </c:lvl>
              </c:multiLvlStrCache>
            </c:multiLvlStrRef>
          </c:cat>
          <c:val>
            <c:numRef>
              <c:f>'Quarterly Trend'!$D$4:$D$32</c:f>
              <c:numCache>
                <c:formatCode>0</c:formatCode>
                <c:ptCount val="19"/>
                <c:pt idx="0">
                  <c:v>11</c:v>
                </c:pt>
                <c:pt idx="1">
                  <c:v>4.5</c:v>
                </c:pt>
                <c:pt idx="2">
                  <c:v>8</c:v>
                </c:pt>
                <c:pt idx="3">
                  <c:v>10</c:v>
                </c:pt>
                <c:pt idx="4">
                  <c:v>13.333333333333334</c:v>
                </c:pt>
                <c:pt idx="5">
                  <c:v>11.75</c:v>
                </c:pt>
                <c:pt idx="6">
                  <c:v>14.2</c:v>
                </c:pt>
                <c:pt idx="7">
                  <c:v>10.6</c:v>
                </c:pt>
                <c:pt idx="8">
                  <c:v>7.666666666666667</c:v>
                </c:pt>
                <c:pt idx="9">
                  <c:v>9.8333333333333339</c:v>
                </c:pt>
                <c:pt idx="10">
                  <c:v>15.5</c:v>
                </c:pt>
                <c:pt idx="11">
                  <c:v>8.1666666666666661</c:v>
                </c:pt>
                <c:pt idx="12">
                  <c:v>9.8571428571428577</c:v>
                </c:pt>
                <c:pt idx="13">
                  <c:v>11.75</c:v>
                </c:pt>
                <c:pt idx="14">
                  <c:v>12.666666666666666</c:v>
                </c:pt>
                <c:pt idx="15">
                  <c:v>9.3333333333333339</c:v>
                </c:pt>
                <c:pt idx="16">
                  <c:v>8.7142857142857135</c:v>
                </c:pt>
                <c:pt idx="17">
                  <c:v>8.3333333333333339</c:v>
                </c:pt>
                <c:pt idx="18">
                  <c:v>5</c:v>
                </c:pt>
              </c:numCache>
            </c:numRef>
          </c:val>
          <c:smooth val="0"/>
          <c:extLst>
            <c:ext xmlns:c16="http://schemas.microsoft.com/office/drawing/2014/chart" uri="{C3380CC4-5D6E-409C-BE32-E72D297353CC}">
              <c16:uniqueId val="{00000002-6023-428A-883E-61EF09E9305B}"/>
            </c:ext>
          </c:extLst>
        </c:ser>
        <c:ser>
          <c:idx val="3"/>
          <c:order val="3"/>
          <c:tx>
            <c:strRef>
              <c:f>'Quarterly Trend'!$E$3</c:f>
              <c:strCache>
                <c:ptCount val="1"/>
                <c:pt idx="0">
                  <c:v>Average of Female</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'Quarterly Trend'!$A$4:$A$32</c:f>
              <c:multiLvlStrCache>
                <c:ptCount val="19"/>
                <c:lvl>
                  <c:pt idx="0">
                    <c:v>Jan</c:v>
                  </c:pt>
                  <c:pt idx="1">
                    <c:v>Mar</c:v>
                  </c:pt>
                  <c:pt idx="2">
                    <c:v>Apr</c:v>
                  </c:pt>
                  <c:pt idx="3">
                    <c:v>Jul</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lvl>
                <c:lvl>
                  <c:pt idx="0">
                    <c:v>Qtr1</c:v>
                  </c:pt>
                  <c:pt idx="2">
                    <c:v>Qtr2</c:v>
                  </c:pt>
                  <c:pt idx="3">
                    <c:v>Qtr3</c:v>
                  </c:pt>
                  <c:pt idx="4">
                    <c:v>Qtr4</c:v>
                  </c:pt>
                  <c:pt idx="7">
                    <c:v>Qtr1</c:v>
                  </c:pt>
                  <c:pt idx="10">
                    <c:v>Qtr2</c:v>
                  </c:pt>
                  <c:pt idx="13">
                    <c:v>Qtr3</c:v>
                  </c:pt>
                  <c:pt idx="16">
                    <c:v>Qtr4</c:v>
                  </c:pt>
                </c:lvl>
                <c:lvl>
                  <c:pt idx="0">
                    <c:v>2023</c:v>
                  </c:pt>
                  <c:pt idx="7">
                    <c:v>2024</c:v>
                  </c:pt>
                </c:lvl>
              </c:multiLvlStrCache>
            </c:multiLvlStrRef>
          </c:cat>
          <c:val>
            <c:numRef>
              <c:f>'Quarterly Trend'!$E$4:$E$32</c:f>
              <c:numCache>
                <c:formatCode>0</c:formatCode>
                <c:ptCount val="19"/>
                <c:pt idx="0">
                  <c:v>81</c:v>
                </c:pt>
                <c:pt idx="1">
                  <c:v>35</c:v>
                </c:pt>
                <c:pt idx="2">
                  <c:v>45</c:v>
                </c:pt>
                <c:pt idx="3">
                  <c:v>68</c:v>
                </c:pt>
                <c:pt idx="4">
                  <c:v>56.666666666666664</c:v>
                </c:pt>
                <c:pt idx="5">
                  <c:v>66.25</c:v>
                </c:pt>
                <c:pt idx="6">
                  <c:v>70.599999999999994</c:v>
                </c:pt>
                <c:pt idx="7">
                  <c:v>70.8</c:v>
                </c:pt>
                <c:pt idx="8">
                  <c:v>39.333333333333336</c:v>
                </c:pt>
                <c:pt idx="9">
                  <c:v>51.666666666666664</c:v>
                </c:pt>
                <c:pt idx="10">
                  <c:v>61</c:v>
                </c:pt>
                <c:pt idx="11">
                  <c:v>46.166666666666664</c:v>
                </c:pt>
                <c:pt idx="12">
                  <c:v>64.285714285714292</c:v>
                </c:pt>
                <c:pt idx="13">
                  <c:v>68</c:v>
                </c:pt>
                <c:pt idx="14">
                  <c:v>54.666666666666664</c:v>
                </c:pt>
                <c:pt idx="15">
                  <c:v>50.333333333333336</c:v>
                </c:pt>
                <c:pt idx="16">
                  <c:v>38.285714285714285</c:v>
                </c:pt>
                <c:pt idx="17">
                  <c:v>55.5</c:v>
                </c:pt>
                <c:pt idx="18">
                  <c:v>53</c:v>
                </c:pt>
              </c:numCache>
            </c:numRef>
          </c:val>
          <c:smooth val="0"/>
          <c:extLst>
            <c:ext xmlns:c16="http://schemas.microsoft.com/office/drawing/2014/chart" uri="{C3380CC4-5D6E-409C-BE32-E72D297353CC}">
              <c16:uniqueId val="{00000003-6023-428A-883E-61EF09E9305B}"/>
            </c:ext>
          </c:extLst>
        </c:ser>
        <c:dLbls>
          <c:dLblPos val="ctr"/>
          <c:showLegendKey val="0"/>
          <c:showVal val="1"/>
          <c:showCatName val="0"/>
          <c:showSerName val="0"/>
          <c:showPercent val="0"/>
          <c:showBubbleSize val="0"/>
        </c:dLbls>
        <c:marker val="1"/>
        <c:smooth val="0"/>
        <c:axId val="603344656"/>
        <c:axId val="603339256"/>
      </c:lineChart>
      <c:catAx>
        <c:axId val="603344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NG"/>
          </a:p>
        </c:txPr>
        <c:crossAx val="603339256"/>
        <c:crosses val="autoZero"/>
        <c:auto val="1"/>
        <c:lblAlgn val="ctr"/>
        <c:lblOffset val="100"/>
        <c:noMultiLvlLbl val="0"/>
      </c:catAx>
      <c:valAx>
        <c:axId val="6033392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Average Attendance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0" sourceLinked="1"/>
        <c:majorTickMark val="none"/>
        <c:minorTickMark val="none"/>
        <c:tickLblPos val="nextTo"/>
        <c:crossAx val="603344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[CIC_Attendance_Record_Analysis.xlsx]Gender Pie!PivotTable1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Time Average Attendance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80482846031491"/>
          <c:y val="0.1368986713746311"/>
          <c:w val="0.75378507996393984"/>
          <c:h val="0.86032013953509767"/>
        </c:manualLayout>
      </c:layout>
      <c:pie3DChart>
        <c:varyColors val="1"/>
        <c:ser>
          <c:idx val="0"/>
          <c:order val="0"/>
          <c:tx>
            <c:strRef>
              <c:f>'Gender Pie'!$B$3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2B1-44F0-B5DE-5A9206CC607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2B1-44F0-B5DE-5A9206CC607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Pie'!$A$4:$A$5</c:f>
              <c:strCache>
                <c:ptCount val="2"/>
                <c:pt idx="0">
                  <c:v>Average of Women</c:v>
                </c:pt>
                <c:pt idx="1">
                  <c:v>Average of Men</c:v>
                </c:pt>
              </c:strCache>
            </c:strRef>
          </c:cat>
          <c:val>
            <c:numRef>
              <c:f>'Gender Pie'!$B$4:$B$5</c:f>
              <c:numCache>
                <c:formatCode>0</c:formatCode>
                <c:ptCount val="2"/>
                <c:pt idx="0">
                  <c:v>56</c:v>
                </c:pt>
                <c:pt idx="1">
                  <c:v>39.205479452054796</c:v>
                </c:pt>
              </c:numCache>
            </c:numRef>
          </c:val>
          <c:extLst>
            <c:ext xmlns:c16="http://schemas.microsoft.com/office/drawing/2014/chart" uri="{C3380CC4-5D6E-409C-BE32-E72D297353CC}">
              <c16:uniqueId val="{00000004-62B1-44F0-B5DE-5A9206CC6076}"/>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3524452716728694"/>
          <c:y val="1.6047835038602954E-2"/>
          <c:w val="0.21685129125449021"/>
          <c:h val="0.11598016181503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de-DE"/>
              <a:t>Total Gender Average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BA6-4D32-98D1-829A4EFBC72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BA6-4D32-98D1-829A4EFBC7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Gender Pie'!$A$6:$A$7</c:f>
              <c:strCache>
                <c:ptCount val="2"/>
                <c:pt idx="0">
                  <c:v>Male Average Total:</c:v>
                </c:pt>
                <c:pt idx="1">
                  <c:v>Famale Average Total:</c:v>
                </c:pt>
              </c:strCache>
            </c:strRef>
          </c:cat>
          <c:val>
            <c:numRef>
              <c:f>'Total Gender Pie'!$B$6:$B$7</c:f>
              <c:numCache>
                <c:formatCode>0</c:formatCode>
                <c:ptCount val="2"/>
                <c:pt idx="0">
                  <c:v>49.438356164383563</c:v>
                </c:pt>
                <c:pt idx="1">
                  <c:v>68.794520547945211</c:v>
                </c:pt>
              </c:numCache>
            </c:numRef>
          </c:val>
          <c:extLst>
            <c:ext xmlns:c16="http://schemas.microsoft.com/office/drawing/2014/chart" uri="{C3380CC4-5D6E-409C-BE32-E72D297353CC}">
              <c16:uniqueId val="{00000004-3BA6-4D32-98D1-829A4EFBC72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[CIC_Attendance_Record_Analysis.xlsx]Children Pie!PivotTable2</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All-Time Average of Children</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pivotFmt>
      <c:pivotFmt>
        <c:idx val="3"/>
        <c:spPr>
          <a:solidFill>
            <a:schemeClr val="accent2"/>
          </a:solidFill>
          <a:ln>
            <a:noFill/>
          </a:ln>
          <a:effectLst>
            <a:outerShdw blurRad="63500" sx="102000" sy="102000" algn="ctr" rotWithShape="0">
              <a:prstClr val="black">
                <a:alpha val="20000"/>
              </a:prstClr>
            </a:outerShdw>
          </a:effectLst>
        </c:spPr>
      </c:pivotFmt>
      <c:pivotFmt>
        <c:idx val="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pivotFmt>
      <c:pivotFmt>
        <c:idx val="6"/>
        <c:spPr>
          <a:solidFill>
            <a:schemeClr val="accent2"/>
          </a:solidFill>
          <a:ln>
            <a:noFill/>
          </a:ln>
          <a:effectLst>
            <a:outerShdw blurRad="63500" sx="102000" sy="102000" algn="ctr" rotWithShape="0">
              <a:prstClr val="black">
                <a:alpha val="20000"/>
              </a:prstClr>
            </a:outerShdw>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pivotFmt>
      <c:pivotFmt>
        <c:idx val="9"/>
        <c:spPr>
          <a:solidFill>
            <a:schemeClr val="accent2"/>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'Children Pie'!$B$4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EA2-4863-A6B2-5A8F723A5BD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EA2-4863-A6B2-5A8F723A5BD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'Children Pie'!$A$5:$A$6</c:f>
              <c:strCache>
                <c:ptCount val="2"/>
                <c:pt idx="0">
                  <c:v>Average of Boys</c:v>
                </c:pt>
                <c:pt idx="1">
                  <c:v>Average of Girls</c:v>
                </c:pt>
              </c:strCache>
            </c:strRef>
          </c:cat>
          <c:val>
            <c:numRef>
              <c:f>'Children Pie'!$B$5:$B$6</c:f>
              <c:numCache>
                <c:formatCode>0.00</c:formatCode>
                <c:ptCount val="2"/>
                <c:pt idx="0">
                  <c:v>10.232876712328768</c:v>
                </c:pt>
                <c:pt idx="1">
                  <c:v>12.794520547945206</c:v>
                </c:pt>
              </c:numCache>
            </c:numRef>
          </c:val>
          <c:extLst>
            <c:ext xmlns:c16="http://schemas.microsoft.com/office/drawing/2014/chart" uri="{C3380CC4-5D6E-409C-BE32-E72D297353CC}">
              <c16:uniqueId val="{00000004-FEA2-4863-A6B2-5A8F723A5BD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[CIC_Attendance_Record_Analysis.xlsx]Monthly Attendees!PivotTable7</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Monthly Attendance Per Year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a:sp3d/>
        </c:spPr>
        <c:marker>
          <c:symbol val="diamond"/>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'Monthly Attendees'!$B$3</c:f>
              <c:strCache>
                <c:ptCount val="1"/>
                <c:pt idx="0">
                  <c:v>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'Monthly Attendees'!$A$4:$A$15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Attendees'!$B$4:$B$15</c:f>
              <c:numCache>
                <c:formatCode>General</c:formatCode>
                <c:ptCount val="12"/>
                <c:pt idx="0">
                  <c:v>741</c:v>
                </c:pt>
                <c:pt idx="1">
                  <c:v>260</c:v>
                </c:pt>
                <c:pt idx="2">
                  <c:v>644</c:v>
                </c:pt>
                <c:pt idx="3">
                  <c:v>284</c:v>
                </c:pt>
                <c:pt idx="4">
                  <c:v>599</c:v>
                </c:pt>
                <c:pt idx="5">
                  <c:v>929</c:v>
                </c:pt>
                <c:pt idx="6">
                  <c:v>563</c:v>
                </c:pt>
                <c:pt idx="7">
                  <c:v>716</c:v>
                </c:pt>
                <c:pt idx="8">
                  <c:v>309</c:v>
                </c:pt>
                <c:pt idx="9">
                  <c:v>579</c:v>
                </c:pt>
                <c:pt idx="10">
                  <c:v>693</c:v>
                </c:pt>
                <c:pt idx="11">
                  <c:v>107</c:v>
                </c:pt>
              </c:numCache>
            </c:numRef>
          </c:val>
          <c:extLst>
            <c:ext xmlns:c16="http://schemas.microsoft.com/office/drawing/2014/chart" uri="{C3380CC4-5D6E-409C-BE32-E72D297353CC}">
              <c16:uniqueId val="{00000000-04F9-4F9E-A011-33B6C5A28496}"/>
            </c:ext>
          </c:extLst>
        </c:ser>
        <c:dLbls>
          <c:showLegendKey val="0"/>
          <c:showVal val="1"/>
          <c:showCatName val="0"/>
          <c:showSerName val="0"/>
          <c:showPercent val="0"/>
          <c:showBubbleSize val="0"/>
        </c:dLbls>
        <c:gapWidth val="79"/>
        <c:shape val="box"/>
        <c:axId val="723071624"/>
        <c:axId val="723068024"/>
        <c:axId val="0"/>
      </c:bar3DChart>
      <c:catAx>
        <c:axId val="723071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Month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723068024"/>
        <c:crosses val="autoZero"/>
        <c:auto val="1"/>
        <c:lblAlgn val="ctr"/>
        <c:lblOffset val="100"/>
        <c:noMultiLvlLbl val="0"/>
      </c:catAx>
      <c:valAx>
        <c:axId val="723068024"/>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Number</a:t>
                </a:r>
                <a:r>
                  <a:rPr lang="de-DE" baseline="0"/>
                  <a:t> of Attendees</a:t>
                </a:r>
                <a:endParaRPr lang="de-DE"/>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crossAx val="723071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[CIC_Attendance_Record_Analysis.xlsx]CVC_Attendance Record!PivotTable1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CVC Total</a:t>
            </a:r>
            <a:r>
              <a:rPr lang="en-US" baseline="0"/>
              <a:t> Attendance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1"/>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'CVC_Attendance Record'!$B$3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'CVC_Attendance Record'!$A$4:$A$6</c:f>
              <c:strCache>
                <c:ptCount val="3"/>
                <c:pt idx="0">
                  <c:v>CVCDay1</c:v>
                </c:pt>
                <c:pt idx="1">
                  <c:v>CVCDay2</c:v>
                </c:pt>
                <c:pt idx="2">
                  <c:v>CVCDay3</c:v>
                </c:pt>
              </c:strCache>
            </c:strRef>
          </c:cat>
          <c:val>
            <c:numRef>
              <c:f>'CVC_Attendance Record'!$B$4:$B$6</c:f>
              <c:numCache>
                <c:formatCode>General</c:formatCode>
                <c:ptCount val="3"/>
                <c:pt idx="0">
                  <c:v>154</c:v>
                </c:pt>
                <c:pt idx="1">
                  <c:v>96</c:v>
                </c:pt>
                <c:pt idx="2">
                  <c:v>197</c:v>
                </c:pt>
              </c:numCache>
            </c:numRef>
          </c:val>
          <c:extLst>
            <c:ext xmlns:c16="http://schemas.microsoft.com/office/drawing/2014/chart" uri="{C3380CC4-5D6E-409C-BE32-E72D297353CC}">
              <c16:uniqueId val="{00000000-7EA9-4F6F-89FA-F5E4C2F91A6A}"/>
            </c:ext>
          </c:extLst>
        </c:ser>
        <c:dLbls>
          <c:showLegendKey val="0"/>
          <c:showVal val="1"/>
          <c:showCatName val="0"/>
          <c:showSerName val="0"/>
          <c:showPercent val="0"/>
          <c:showBubbleSize val="0"/>
        </c:dLbls>
        <c:gapWidth val="150"/>
        <c:shape val="box"/>
        <c:axId val="467952936"/>
        <c:axId val="467956536"/>
        <c:axId val="0"/>
      </c:bar3DChart>
      <c:catAx>
        <c:axId val="4679529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467956536"/>
        <c:crosses val="autoZero"/>
        <c:auto val="1"/>
        <c:lblAlgn val="ctr"/>
        <c:lblOffset val="100"/>
        <c:noMultiLvlLbl val="0"/>
      </c:catAx>
      <c:valAx>
        <c:axId val="4679565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Numbers records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467952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[CIC_Attendance_Record_Analysis.xlsx]Average Yearly Comparison!PivotTable4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 Yearly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Yearly Comparison'!$B$3</c:f>
              <c:strCache>
                <c:ptCount val="1"/>
                <c:pt idx="0">
                  <c:v>Average of Total Recorded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Yearly Comparison'!$A$4:$A$5</c:f>
              <c:strCache>
                <c:ptCount val="2"/>
                <c:pt idx="0">
                  <c:v>2023</c:v>
                </c:pt>
                <c:pt idx="1">
                  <c:v>2024</c:v>
                </c:pt>
              </c:strCache>
            </c:strRef>
          </c:cat>
          <c:val>
            <c:numRef>
              <c:f>'Average Yearly Comparison'!$B$4:$B$5</c:f>
              <c:numCache>
                <c:formatCode>0</c:formatCode>
                <c:ptCount val="2"/>
                <c:pt idx="0">
                  <c:v>129.8235294117647</c:v>
                </c:pt>
                <c:pt idx="1">
                  <c:v>114.71428571428571</c:v>
                </c:pt>
              </c:numCache>
            </c:numRef>
          </c:val>
          <c:extLst>
            <c:ext xmlns:c16="http://schemas.microsoft.com/office/drawing/2014/chart" uri="{C3380CC4-5D6E-409C-BE32-E72D297353CC}">
              <c16:uniqueId val="{00000000-2D97-4CCB-8BF3-02F0CF4CCA6F}"/>
            </c:ext>
          </c:extLst>
        </c:ser>
        <c:ser>
          <c:idx val="1"/>
          <c:order val="1"/>
          <c:tx>
            <c:strRef>
              <c:f>'Average Yearly Comparison'!$C$3</c:f>
              <c:strCache>
                <c:ptCount val="1"/>
                <c:pt idx="0">
                  <c:v>Average of Girls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Yearly Comparison'!$A$4:$A$5</c:f>
              <c:strCache>
                <c:ptCount val="2"/>
                <c:pt idx="0">
                  <c:v>2023</c:v>
                </c:pt>
                <c:pt idx="1">
                  <c:v>2024</c:v>
                </c:pt>
              </c:strCache>
            </c:strRef>
          </c:cat>
          <c:val>
            <c:numRef>
              <c:f>'Average Yearly Comparison'!$C$4:$C$5</c:f>
              <c:numCache>
                <c:formatCode>0</c:formatCode>
                <c:ptCount val="2"/>
                <c:pt idx="0">
                  <c:v>12.117647058823529</c:v>
                </c:pt>
                <c:pt idx="1">
                  <c:v>13</c:v>
                </c:pt>
              </c:numCache>
            </c:numRef>
          </c:val>
          <c:extLst>
            <c:ext xmlns:c16="http://schemas.microsoft.com/office/drawing/2014/chart" uri="{C3380CC4-5D6E-409C-BE32-E72D297353CC}">
              <c16:uniqueId val="{00000001-2D97-4CCB-8BF3-02F0CF4CCA6F}"/>
            </c:ext>
          </c:extLst>
        </c:ser>
        <c:ser>
          <c:idx val="2"/>
          <c:order val="2"/>
          <c:tx>
            <c:strRef>
              <c:f>'Average Yearly Comparison'!$D$3</c:f>
              <c:strCache>
                <c:ptCount val="1"/>
                <c:pt idx="0">
                  <c:v>Average of Boys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Yearly Comparison'!$A$4:$A$5</c:f>
              <c:strCache>
                <c:ptCount val="2"/>
                <c:pt idx="0">
                  <c:v>2023</c:v>
                </c:pt>
                <c:pt idx="1">
                  <c:v>2024</c:v>
                </c:pt>
              </c:strCache>
            </c:strRef>
          </c:cat>
          <c:val>
            <c:numRef>
              <c:f>'Average Yearly Comparison'!$D$4:$D$5</c:f>
              <c:numCache>
                <c:formatCode>0</c:formatCode>
                <c:ptCount val="2"/>
                <c:pt idx="0">
                  <c:v>11.529411764705882</c:v>
                </c:pt>
                <c:pt idx="1">
                  <c:v>9.8392857142857135</c:v>
                </c:pt>
              </c:numCache>
            </c:numRef>
          </c:val>
          <c:extLst>
            <c:ext xmlns:c16="http://schemas.microsoft.com/office/drawing/2014/chart" uri="{C3380CC4-5D6E-409C-BE32-E72D297353CC}">
              <c16:uniqueId val="{00000002-2D97-4CCB-8BF3-02F0CF4CCA6F}"/>
            </c:ext>
          </c:extLst>
        </c:ser>
        <c:ser>
          <c:idx val="3"/>
          <c:order val="3"/>
          <c:tx>
            <c:strRef>
              <c:f>'Average Yearly Comparison'!$E$3</c:f>
              <c:strCache>
                <c:ptCount val="1"/>
                <c:pt idx="0">
                  <c:v>Average of Men</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Yearly Comparison'!$A$4:$A$5</c:f>
              <c:strCache>
                <c:ptCount val="2"/>
                <c:pt idx="0">
                  <c:v>2023</c:v>
                </c:pt>
                <c:pt idx="1">
                  <c:v>2024</c:v>
                </c:pt>
              </c:strCache>
            </c:strRef>
          </c:cat>
          <c:val>
            <c:numRef>
              <c:f>'Average Yearly Comparison'!$E$4:$E$5</c:f>
              <c:numCache>
                <c:formatCode>0</c:formatCode>
                <c:ptCount val="2"/>
                <c:pt idx="0">
                  <c:v>44.294117647058826</c:v>
                </c:pt>
                <c:pt idx="1">
                  <c:v>37.660714285714285</c:v>
                </c:pt>
              </c:numCache>
            </c:numRef>
          </c:val>
          <c:extLst>
            <c:ext xmlns:c16="http://schemas.microsoft.com/office/drawing/2014/chart" uri="{C3380CC4-5D6E-409C-BE32-E72D297353CC}">
              <c16:uniqueId val="{00000003-2D97-4CCB-8BF3-02F0CF4CCA6F}"/>
            </c:ext>
          </c:extLst>
        </c:ser>
        <c:ser>
          <c:idx val="4"/>
          <c:order val="4"/>
          <c:tx>
            <c:strRef>
              <c:f>'Average Yearly Comparison'!$F$3</c:f>
              <c:strCache>
                <c:ptCount val="1"/>
                <c:pt idx="0">
                  <c:v>Average of Women</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Yearly Comparison'!$A$4:$A$5</c:f>
              <c:strCache>
                <c:ptCount val="2"/>
                <c:pt idx="0">
                  <c:v>2023</c:v>
                </c:pt>
                <c:pt idx="1">
                  <c:v>2024</c:v>
                </c:pt>
              </c:strCache>
            </c:strRef>
          </c:cat>
          <c:val>
            <c:numRef>
              <c:f>'Average Yearly Comparison'!$F$4:$F$5</c:f>
              <c:numCache>
                <c:formatCode>0</c:formatCode>
                <c:ptCount val="2"/>
                <c:pt idx="0">
                  <c:v>61.882352941176471</c:v>
                </c:pt>
                <c:pt idx="1">
                  <c:v>54.214285714285715</c:v>
                </c:pt>
              </c:numCache>
            </c:numRef>
          </c:val>
          <c:extLst>
            <c:ext xmlns:c16="http://schemas.microsoft.com/office/drawing/2014/chart" uri="{C3380CC4-5D6E-409C-BE32-E72D297353CC}">
              <c16:uniqueId val="{00000004-2D97-4CCB-8BF3-02F0CF4CCA6F}"/>
            </c:ext>
          </c:extLst>
        </c:ser>
        <c:dLbls>
          <c:showLegendKey val="0"/>
          <c:showVal val="1"/>
          <c:showCatName val="0"/>
          <c:showSerName val="0"/>
          <c:showPercent val="0"/>
          <c:showBubbleSize val="0"/>
        </c:dLbls>
        <c:gapWidth val="150"/>
        <c:shape val="box"/>
        <c:axId val="723053624"/>
        <c:axId val="723045344"/>
        <c:axId val="0"/>
      </c:bar3DChart>
      <c:catAx>
        <c:axId val="723053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3045344"/>
        <c:crosses val="autoZero"/>
        <c:auto val="1"/>
        <c:lblAlgn val="ctr"/>
        <c:lblOffset val="100"/>
        <c:noMultiLvlLbl val="0"/>
      </c:catAx>
      <c:valAx>
        <c:axId val="72304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30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[CIC_Attendance_Record_Analysis.xlsx]YearlyTotal Attendance Recorded!PivotTable6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Attendance Recorded </a:t>
            </a:r>
          </a:p>
          <a:p>
            <a:pPr>
              <a:defRPr/>
            </a:pPr>
            <a:r>
              <a:rPr lang="en-US"/>
              <a:t>Per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'YearlyTotal Attendance Recorded'!$B$3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'YearlyTotal Attendance Recorded'!$A$4:$A$5</c:f>
              <c:strCache>
                <c:ptCount val="2"/>
                <c:pt idx="0">
                  <c:v>2023</c:v>
                </c:pt>
                <c:pt idx="1">
                  <c:v>2024</c:v>
                </c:pt>
              </c:strCache>
            </c:strRef>
          </c:cat>
          <c:val>
            <c:numRef>
              <c:f>'YearlyTotal Attendance Recorded'!$B$4:$B$5</c:f>
              <c:numCache>
                <c:formatCode>General</c:formatCode>
                <c:ptCount val="2"/>
                <c:pt idx="0">
                  <c:v>2207</c:v>
                </c:pt>
                <c:pt idx="1">
                  <c:v>6424</c:v>
                </c:pt>
              </c:numCache>
            </c:numRef>
          </c:val>
          <c:extLst>
            <c:ext xmlns:c16="http://schemas.microsoft.com/office/drawing/2014/chart" uri="{C3380CC4-5D6E-409C-BE32-E72D297353CC}">
              <c16:uniqueId val="{00000000-73A6-4B32-AC03-BF1124EF452A}"/>
            </c:ext>
          </c:extLst>
        </c:ser>
        <c:dLbls>
          <c:dLblPos val="outEnd"/>
          <c:showLegendKey val="0"/>
          <c:showVal val="1"/>
          <c:showCatName val="0"/>
          <c:showSerName val="0"/>
          <c:showPercent val="0"/>
          <c:showBubbleSize val="0"/>
        </c:dLbls>
        <c:gapWidth val="115"/>
        <c:overlap val="-20"/>
        <c:axId val="723078824"/>
        <c:axId val="723069104"/>
      </c:barChart>
      <c:catAx>
        <c:axId val="7230788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Years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3069104"/>
        <c:crosses val="autoZero"/>
        <c:auto val="1"/>
        <c:lblAlgn val="ctr"/>
        <c:lblOffset val="100"/>
        <c:noMultiLvlLbl val="0"/>
      </c:catAx>
      <c:valAx>
        <c:axId val="72306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Number of Attendees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307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[CIC_Attendance_Record_Analysis.xlsx]Quaterly Attendance By Year!PivotTable5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Quaterly Attendance Per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'Quaterly Attendance By Year'!$B$3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'Quaterly Attendance By Year'!$A$4:$A$7</c:f>
              <c:strCache>
                <c:ptCount val="4"/>
                <c:pt idx="0">
                  <c:v>Qtr1</c:v>
                </c:pt>
                <c:pt idx="1">
                  <c:v>Qtr2</c:v>
                </c:pt>
                <c:pt idx="2">
                  <c:v>Qtr3</c:v>
                </c:pt>
                <c:pt idx="3">
                  <c:v>Qtr4</c:v>
                </c:pt>
              </c:strCache>
            </c:strRef>
          </c:cat>
          <c:val>
            <c:numRef>
              <c:f>'Quaterly Attendance By Year'!$B$4:$B$7</c:f>
              <c:numCache>
                <c:formatCode>0</c:formatCode>
                <c:ptCount val="4"/>
                <c:pt idx="0">
                  <c:v>117.5</c:v>
                </c:pt>
                <c:pt idx="1">
                  <c:v>120.8</c:v>
                </c:pt>
                <c:pt idx="2">
                  <c:v>122.15384615384616</c:v>
                </c:pt>
                <c:pt idx="3">
                  <c:v>98.5</c:v>
                </c:pt>
              </c:numCache>
            </c:numRef>
          </c:val>
          <c:extLst>
            <c:ext xmlns:c16="http://schemas.microsoft.com/office/drawing/2014/chart" uri="{C3380CC4-5D6E-409C-BE32-E72D297353CC}">
              <c16:uniqueId val="{00000000-BF40-4396-A09D-0CBEF3F33B74}"/>
            </c:ext>
          </c:extLst>
        </c:ser>
        <c:dLbls>
          <c:dLblPos val="inEnd"/>
          <c:showLegendKey val="0"/>
          <c:showVal val="1"/>
          <c:showCatName val="0"/>
          <c:showSerName val="0"/>
          <c:showPercent val="0"/>
          <c:showBubbleSize val="0"/>
        </c:dLbls>
        <c:gapWidth val="65"/>
        <c:axId val="723074144"/>
        <c:axId val="723077744"/>
      </c:barChart>
      <c:catAx>
        <c:axId val="7230741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Yearly</a:t>
                </a:r>
                <a:r>
                  <a:rPr lang="de-DE" baseline="0"/>
                  <a:t> Quaters</a:t>
                </a:r>
                <a:endParaRPr lang="de-DE"/>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723077744"/>
        <c:crosses val="autoZero"/>
        <c:auto val="1"/>
        <c:lblAlgn val="ctr"/>
        <c:lblOffset val="100"/>
        <c:noMultiLvlLbl val="0"/>
      </c:catAx>
      <c:valAx>
        <c:axId val="7230777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Number</a:t>
                </a:r>
                <a:r>
                  <a:rPr lang="de-DE" baseline="0"/>
                  <a:t> of Attendance</a:t>
                </a:r>
                <a:endParaRPr lang="de-DE"/>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7230741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[CIC_Attendance_Record_Analysis.xlsx]Special Services!PivotTable2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Special Services Attendance Ranking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'Special Services'!$B$3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'Special Services'!$A$4:$A$20</c:f>
              <c:strCache>
                <c:ptCount val="17"/>
                <c:pt idx="0">
                  <c:v>Thanksgiving Service 2023</c:v>
                </c:pt>
                <c:pt idx="1">
                  <c:v>CVCDay3</c:v>
                </c:pt>
                <c:pt idx="2">
                  <c:v>Mid-Year Thanksgiving</c:v>
                </c:pt>
                <c:pt idx="3">
                  <c:v>Gospel Crusade</c:v>
                </c:pt>
                <c:pt idx="4">
                  <c:v>Vision Summit 2024</c:v>
                </c:pt>
                <c:pt idx="5">
                  <c:v>Transfiguration 2024</c:v>
                </c:pt>
                <c:pt idx="6">
                  <c:v>Anniversary Service</c:v>
                </c:pt>
                <c:pt idx="7">
                  <c:v>CVCDay1</c:v>
                </c:pt>
                <c:pt idx="8">
                  <c:v>MTJ Conference</c:v>
                </c:pt>
                <c:pt idx="9">
                  <c:v>New Year Eve Service</c:v>
                </c:pt>
                <c:pt idx="10">
                  <c:v>Holy Ghost Night</c:v>
                </c:pt>
                <c:pt idx="11">
                  <c:v>Chrismas Concert and Party Service</c:v>
                </c:pt>
                <c:pt idx="12">
                  <c:v>Tranfiguration August Edition</c:v>
                </c:pt>
                <c:pt idx="13">
                  <c:v>CVCDay2</c:v>
                </c:pt>
                <c:pt idx="14">
                  <c:v>Transfiguration</c:v>
                </c:pt>
                <c:pt idx="15">
                  <c:v>MTJ Abuja/Inauguration</c:v>
                </c:pt>
                <c:pt idx="16">
                  <c:v>Prayer Service</c:v>
                </c:pt>
              </c:strCache>
            </c:strRef>
          </c:cat>
          <c:val>
            <c:numRef>
              <c:f>'Special Services'!$B$4:$B$20</c:f>
              <c:numCache>
                <c:formatCode>General</c:formatCode>
                <c:ptCount val="17"/>
                <c:pt idx="0">
                  <c:v>230</c:v>
                </c:pt>
                <c:pt idx="1">
                  <c:v>197</c:v>
                </c:pt>
                <c:pt idx="2">
                  <c:v>175</c:v>
                </c:pt>
                <c:pt idx="3">
                  <c:v>165</c:v>
                </c:pt>
                <c:pt idx="4">
                  <c:v>160</c:v>
                </c:pt>
                <c:pt idx="5">
                  <c:v>160</c:v>
                </c:pt>
                <c:pt idx="6">
                  <c:v>156</c:v>
                </c:pt>
                <c:pt idx="7">
                  <c:v>154</c:v>
                </c:pt>
                <c:pt idx="8">
                  <c:v>144</c:v>
                </c:pt>
                <c:pt idx="9">
                  <c:v>143</c:v>
                </c:pt>
                <c:pt idx="10">
                  <c:v>135</c:v>
                </c:pt>
                <c:pt idx="11">
                  <c:v>128</c:v>
                </c:pt>
                <c:pt idx="12">
                  <c:v>114</c:v>
                </c:pt>
                <c:pt idx="13">
                  <c:v>96</c:v>
                </c:pt>
                <c:pt idx="14">
                  <c:v>86</c:v>
                </c:pt>
                <c:pt idx="15">
                  <c:v>73</c:v>
                </c:pt>
                <c:pt idx="16">
                  <c:v>35</c:v>
                </c:pt>
              </c:numCache>
            </c:numRef>
          </c:val>
          <c:extLst>
            <c:ext xmlns:c16="http://schemas.microsoft.com/office/drawing/2014/chart" uri="{C3380CC4-5D6E-409C-BE32-E72D297353CC}">
              <c16:uniqueId val="{00000000-E7E6-4B8F-B059-F8037FACD118}"/>
            </c:ext>
          </c:extLst>
        </c:ser>
        <c:dLbls>
          <c:dLblPos val="inEnd"/>
          <c:showLegendKey val="0"/>
          <c:showVal val="1"/>
          <c:showCatName val="0"/>
          <c:showSerName val="0"/>
          <c:showPercent val="0"/>
          <c:showBubbleSize val="0"/>
        </c:dLbls>
        <c:gapWidth val="65"/>
        <c:axId val="629867704"/>
        <c:axId val="629867344"/>
      </c:barChart>
      <c:catAx>
        <c:axId val="6298677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Special</a:t>
                </a:r>
                <a:r>
                  <a:rPr lang="de-DE" baseline="0"/>
                  <a:t> Services</a:t>
                </a:r>
                <a:endParaRPr lang="de-DE"/>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629867344"/>
        <c:crosses val="autoZero"/>
        <c:auto val="1"/>
        <c:lblAlgn val="ctr"/>
        <c:lblOffset val="100"/>
        <c:noMultiLvlLbl val="0"/>
      </c:catAx>
      <c:valAx>
        <c:axId val="6298673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Total</a:t>
                </a:r>
                <a:r>
                  <a:rPr lang="de-DE" baseline="0"/>
                  <a:t> Count</a:t>
                </a:r>
                <a:endParaRPr lang="de-DE"/>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6298677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[CIC_Attendance_Record_Analysis.xlsx]Quarterly Trend!PivotTable3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Attendance Trend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'Quarterly Trend'!$B$3</c:f>
              <c:strCache>
                <c:ptCount val="1"/>
                <c:pt idx="0">
                  <c:v>Average of Male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'Quarterly Trend'!$A$4:$A$32</c:f>
              <c:multiLvlStrCache>
                <c:ptCount val="19"/>
                <c:lvl>
                  <c:pt idx="0">
                    <c:v>Jan</c:v>
                  </c:pt>
                  <c:pt idx="1">
                    <c:v>Mar</c:v>
                  </c:pt>
                  <c:pt idx="2">
                    <c:v>Apr</c:v>
                  </c:pt>
                  <c:pt idx="3">
                    <c:v>Jul</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lvl>
                <c:lvl>
                  <c:pt idx="0">
                    <c:v>Qtr1</c:v>
                  </c:pt>
                  <c:pt idx="2">
                    <c:v>Qtr2</c:v>
                  </c:pt>
                  <c:pt idx="3">
                    <c:v>Qtr3</c:v>
                  </c:pt>
                  <c:pt idx="4">
                    <c:v>Qtr4</c:v>
                  </c:pt>
                  <c:pt idx="7">
                    <c:v>Qtr1</c:v>
                  </c:pt>
                  <c:pt idx="10">
                    <c:v>Qtr2</c:v>
                  </c:pt>
                  <c:pt idx="13">
                    <c:v>Qtr3</c:v>
                  </c:pt>
                  <c:pt idx="16">
                    <c:v>Qtr4</c:v>
                  </c:pt>
                </c:lvl>
                <c:lvl>
                  <c:pt idx="0">
                    <c:v>2023</c:v>
                  </c:pt>
                  <c:pt idx="7">
                    <c:v>2024</c:v>
                  </c:pt>
                </c:lvl>
              </c:multiLvlStrCache>
            </c:multiLvlStrRef>
          </c:cat>
          <c:val>
            <c:numRef>
              <c:f>'Quarterly Trend'!$B$4:$B$32</c:f>
              <c:numCache>
                <c:formatCode>0</c:formatCode>
                <c:ptCount val="19"/>
                <c:pt idx="0">
                  <c:v>40</c:v>
                </c:pt>
                <c:pt idx="1">
                  <c:v>26</c:v>
                </c:pt>
                <c:pt idx="2">
                  <c:v>41</c:v>
                </c:pt>
                <c:pt idx="3">
                  <c:v>40</c:v>
                </c:pt>
                <c:pt idx="4">
                  <c:v>46.333333333333336</c:v>
                </c:pt>
                <c:pt idx="5">
                  <c:v>48.5</c:v>
                </c:pt>
                <c:pt idx="6">
                  <c:v>49.4</c:v>
                </c:pt>
                <c:pt idx="7">
                  <c:v>55.4</c:v>
                </c:pt>
                <c:pt idx="8">
                  <c:v>32.666666666666664</c:v>
                </c:pt>
                <c:pt idx="9">
                  <c:v>30.333333333333332</c:v>
                </c:pt>
                <c:pt idx="10">
                  <c:v>50</c:v>
                </c:pt>
                <c:pt idx="11">
                  <c:v>31.333333333333332</c:v>
                </c:pt>
                <c:pt idx="12">
                  <c:v>41.857142857142854</c:v>
                </c:pt>
                <c:pt idx="13">
                  <c:v>41.5</c:v>
                </c:pt>
                <c:pt idx="14">
                  <c:v>36.833333333333336</c:v>
                </c:pt>
                <c:pt idx="15">
                  <c:v>33.333333333333336</c:v>
                </c:pt>
                <c:pt idx="16">
                  <c:v>27.714285714285715</c:v>
                </c:pt>
                <c:pt idx="17">
                  <c:v>42</c:v>
                </c:pt>
                <c:pt idx="18">
                  <c:v>38</c:v>
                </c:pt>
              </c:numCache>
            </c:numRef>
          </c:val>
          <c:smooth val="0"/>
          <c:extLst>
            <c:ext xmlns:c16="http://schemas.microsoft.com/office/drawing/2014/chart" uri="{C3380CC4-5D6E-409C-BE32-E72D297353CC}">
              <c16:uniqueId val="{00000000-4D09-4250-A62B-C480E0D9F8DE}"/>
            </c:ext>
          </c:extLst>
        </c:ser>
        <c:ser>
          <c:idx val="1"/>
          <c:order val="1"/>
          <c:tx>
            <c:strRef>
              <c:f>'Quarterly Trend'!$C$3</c:f>
              <c:strCache>
                <c:ptCount val="1"/>
                <c:pt idx="0">
                  <c:v>Average of Girls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'Quarterly Trend'!$A$4:$A$32</c:f>
              <c:multiLvlStrCache>
                <c:ptCount val="19"/>
                <c:lvl>
                  <c:pt idx="0">
                    <c:v>Jan</c:v>
                  </c:pt>
                  <c:pt idx="1">
                    <c:v>Mar</c:v>
                  </c:pt>
                  <c:pt idx="2">
                    <c:v>Apr</c:v>
                  </c:pt>
                  <c:pt idx="3">
                    <c:v>Jul</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lvl>
                <c:lvl>
                  <c:pt idx="0">
                    <c:v>Qtr1</c:v>
                  </c:pt>
                  <c:pt idx="2">
                    <c:v>Qtr2</c:v>
                  </c:pt>
                  <c:pt idx="3">
                    <c:v>Qtr3</c:v>
                  </c:pt>
                  <c:pt idx="4">
                    <c:v>Qtr4</c:v>
                  </c:pt>
                  <c:pt idx="7">
                    <c:v>Qtr1</c:v>
                  </c:pt>
                  <c:pt idx="10">
                    <c:v>Qtr2</c:v>
                  </c:pt>
                  <c:pt idx="13">
                    <c:v>Qtr3</c:v>
                  </c:pt>
                  <c:pt idx="16">
                    <c:v>Qtr4</c:v>
                  </c:pt>
                </c:lvl>
                <c:lvl>
                  <c:pt idx="0">
                    <c:v>2023</c:v>
                  </c:pt>
                  <c:pt idx="7">
                    <c:v>2024</c:v>
                  </c:pt>
                </c:lvl>
              </c:multiLvlStrCache>
            </c:multiLvlStrRef>
          </c:cat>
          <c:val>
            <c:numRef>
              <c:f>'Quarterly Trend'!$C$4:$C$32</c:f>
              <c:numCache>
                <c:formatCode>0</c:formatCode>
                <c:ptCount val="19"/>
                <c:pt idx="0">
                  <c:v>19</c:v>
                </c:pt>
                <c:pt idx="1">
                  <c:v>8</c:v>
                </c:pt>
                <c:pt idx="2">
                  <c:v>12</c:v>
                </c:pt>
                <c:pt idx="3">
                  <c:v>11</c:v>
                </c:pt>
                <c:pt idx="4">
                  <c:v>19</c:v>
                </c:pt>
                <c:pt idx="5">
                  <c:v>11</c:v>
                </c:pt>
                <c:pt idx="6">
                  <c:v>9.4</c:v>
                </c:pt>
                <c:pt idx="7">
                  <c:v>11.4</c:v>
                </c:pt>
                <c:pt idx="8">
                  <c:v>7</c:v>
                </c:pt>
                <c:pt idx="9">
                  <c:v>15.5</c:v>
                </c:pt>
                <c:pt idx="10">
                  <c:v>15.5</c:v>
                </c:pt>
                <c:pt idx="11">
                  <c:v>14.166666666666666</c:v>
                </c:pt>
                <c:pt idx="12">
                  <c:v>16.714285714285715</c:v>
                </c:pt>
                <c:pt idx="13">
                  <c:v>19.5</c:v>
                </c:pt>
                <c:pt idx="14">
                  <c:v>15.166666666666666</c:v>
                </c:pt>
                <c:pt idx="15">
                  <c:v>10</c:v>
                </c:pt>
                <c:pt idx="16">
                  <c:v>8</c:v>
                </c:pt>
                <c:pt idx="17">
                  <c:v>9.6666666666666661</c:v>
                </c:pt>
                <c:pt idx="18">
                  <c:v>11</c:v>
                </c:pt>
              </c:numCache>
            </c:numRef>
          </c:val>
          <c:smooth val="0"/>
          <c:extLst>
            <c:ext xmlns:c16="http://schemas.microsoft.com/office/drawing/2014/chart" uri="{C3380CC4-5D6E-409C-BE32-E72D297353CC}">
              <c16:uniqueId val="{00000001-4D09-4250-A62B-C480E0D9F8DE}"/>
            </c:ext>
          </c:extLst>
        </c:ser>
        <c:ser>
          <c:idx val="2"/>
          <c:order val="2"/>
          <c:tx>
            <c:strRef>
              <c:f>'Quarterly Trend'!$D$3</c:f>
              <c:strCache>
                <c:ptCount val="1"/>
                <c:pt idx="0">
                  <c:v>Average of Boys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'Quarterly Trend'!$A$4:$A$32</c:f>
              <c:multiLvlStrCache>
                <c:ptCount val="19"/>
                <c:lvl>
                  <c:pt idx="0">
                    <c:v>Jan</c:v>
                  </c:pt>
                  <c:pt idx="1">
                    <c:v>Mar</c:v>
                  </c:pt>
                  <c:pt idx="2">
                    <c:v>Apr</c:v>
                  </c:pt>
                  <c:pt idx="3">
                    <c:v>Jul</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lvl>
                <c:lvl>
                  <c:pt idx="0">
                    <c:v>Qtr1</c:v>
                  </c:pt>
                  <c:pt idx="2">
                    <c:v>Qtr2</c:v>
                  </c:pt>
                  <c:pt idx="3">
                    <c:v>Qtr3</c:v>
                  </c:pt>
                  <c:pt idx="4">
                    <c:v>Qtr4</c:v>
                  </c:pt>
                  <c:pt idx="7">
                    <c:v>Qtr1</c:v>
                  </c:pt>
                  <c:pt idx="10">
                    <c:v>Qtr2</c:v>
                  </c:pt>
                  <c:pt idx="13">
                    <c:v>Qtr3</c:v>
                  </c:pt>
                  <c:pt idx="16">
                    <c:v>Qtr4</c:v>
                  </c:pt>
                </c:lvl>
                <c:lvl>
                  <c:pt idx="0">
                    <c:v>2023</c:v>
                  </c:pt>
                  <c:pt idx="7">
                    <c:v>2024</c:v>
                  </c:pt>
                </c:lvl>
              </c:multiLvlStrCache>
            </c:multiLvlStrRef>
          </c:cat>
          <c:val>
            <c:numRef>
              <c:f>'Quarterly Trend'!$D$4:$D$32</c:f>
              <c:numCache>
                <c:formatCode>0</c:formatCode>
                <c:ptCount val="19"/>
                <c:pt idx="0">
                  <c:v>11</c:v>
                </c:pt>
                <c:pt idx="1">
                  <c:v>4.5</c:v>
                </c:pt>
                <c:pt idx="2">
                  <c:v>8</c:v>
                </c:pt>
                <c:pt idx="3">
                  <c:v>10</c:v>
                </c:pt>
                <c:pt idx="4">
                  <c:v>13.333333333333334</c:v>
                </c:pt>
                <c:pt idx="5">
                  <c:v>11.75</c:v>
                </c:pt>
                <c:pt idx="6">
                  <c:v>14.2</c:v>
                </c:pt>
                <c:pt idx="7">
                  <c:v>10.6</c:v>
                </c:pt>
                <c:pt idx="8">
                  <c:v>7.666666666666667</c:v>
                </c:pt>
                <c:pt idx="9">
                  <c:v>9.8333333333333339</c:v>
                </c:pt>
                <c:pt idx="10">
                  <c:v>15.5</c:v>
                </c:pt>
                <c:pt idx="11">
                  <c:v>8.1666666666666661</c:v>
                </c:pt>
                <c:pt idx="12">
                  <c:v>9.8571428571428577</c:v>
                </c:pt>
                <c:pt idx="13">
                  <c:v>11.75</c:v>
                </c:pt>
                <c:pt idx="14">
                  <c:v>12.666666666666666</c:v>
                </c:pt>
                <c:pt idx="15">
                  <c:v>9.3333333333333339</c:v>
                </c:pt>
                <c:pt idx="16">
                  <c:v>8.7142857142857135</c:v>
                </c:pt>
                <c:pt idx="17">
                  <c:v>8.3333333333333339</c:v>
                </c:pt>
                <c:pt idx="18">
                  <c:v>5</c:v>
                </c:pt>
              </c:numCache>
            </c:numRef>
          </c:val>
          <c:smooth val="0"/>
          <c:extLst>
            <c:ext xmlns:c16="http://schemas.microsoft.com/office/drawing/2014/chart" uri="{C3380CC4-5D6E-409C-BE32-E72D297353CC}">
              <c16:uniqueId val="{00000002-4D09-4250-A62B-C480E0D9F8DE}"/>
            </c:ext>
          </c:extLst>
        </c:ser>
        <c:ser>
          <c:idx val="3"/>
          <c:order val="3"/>
          <c:tx>
            <c:strRef>
              <c:f>'Quarterly Trend'!$E$3</c:f>
              <c:strCache>
                <c:ptCount val="1"/>
                <c:pt idx="0">
                  <c:v>Average of Female</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'Quarterly Trend'!$A$4:$A$32</c:f>
              <c:multiLvlStrCache>
                <c:ptCount val="19"/>
                <c:lvl>
                  <c:pt idx="0">
                    <c:v>Jan</c:v>
                  </c:pt>
                  <c:pt idx="1">
                    <c:v>Mar</c:v>
                  </c:pt>
                  <c:pt idx="2">
                    <c:v>Apr</c:v>
                  </c:pt>
                  <c:pt idx="3">
                    <c:v>Jul</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lvl>
                <c:lvl>
                  <c:pt idx="0">
                    <c:v>Qtr1</c:v>
                  </c:pt>
                  <c:pt idx="2">
                    <c:v>Qtr2</c:v>
                  </c:pt>
                  <c:pt idx="3">
                    <c:v>Qtr3</c:v>
                  </c:pt>
                  <c:pt idx="4">
                    <c:v>Qtr4</c:v>
                  </c:pt>
                  <c:pt idx="7">
                    <c:v>Qtr1</c:v>
                  </c:pt>
                  <c:pt idx="10">
                    <c:v>Qtr2</c:v>
                  </c:pt>
                  <c:pt idx="13">
                    <c:v>Qtr3</c:v>
                  </c:pt>
                  <c:pt idx="16">
                    <c:v>Qtr4</c:v>
                  </c:pt>
                </c:lvl>
                <c:lvl>
                  <c:pt idx="0">
                    <c:v>2023</c:v>
                  </c:pt>
                  <c:pt idx="7">
                    <c:v>2024</c:v>
                  </c:pt>
                </c:lvl>
              </c:multiLvlStrCache>
            </c:multiLvlStrRef>
          </c:cat>
          <c:val>
            <c:numRef>
              <c:f>'Quarterly Trend'!$E$4:$E$32</c:f>
              <c:numCache>
                <c:formatCode>0</c:formatCode>
                <c:ptCount val="19"/>
                <c:pt idx="0">
                  <c:v>81</c:v>
                </c:pt>
                <c:pt idx="1">
                  <c:v>35</c:v>
                </c:pt>
                <c:pt idx="2">
                  <c:v>45</c:v>
                </c:pt>
                <c:pt idx="3">
                  <c:v>68</c:v>
                </c:pt>
                <c:pt idx="4">
                  <c:v>56.666666666666664</c:v>
                </c:pt>
                <c:pt idx="5">
                  <c:v>66.25</c:v>
                </c:pt>
                <c:pt idx="6">
                  <c:v>70.599999999999994</c:v>
                </c:pt>
                <c:pt idx="7">
                  <c:v>70.8</c:v>
                </c:pt>
                <c:pt idx="8">
                  <c:v>39.333333333333336</c:v>
                </c:pt>
                <c:pt idx="9">
                  <c:v>51.666666666666664</c:v>
                </c:pt>
                <c:pt idx="10">
                  <c:v>61</c:v>
                </c:pt>
                <c:pt idx="11">
                  <c:v>46.166666666666664</c:v>
                </c:pt>
                <c:pt idx="12">
                  <c:v>64.285714285714292</c:v>
                </c:pt>
                <c:pt idx="13">
                  <c:v>68</c:v>
                </c:pt>
                <c:pt idx="14">
                  <c:v>54.666666666666664</c:v>
                </c:pt>
                <c:pt idx="15">
                  <c:v>50.333333333333336</c:v>
                </c:pt>
                <c:pt idx="16">
                  <c:v>38.285714285714285</c:v>
                </c:pt>
                <c:pt idx="17">
                  <c:v>55.5</c:v>
                </c:pt>
                <c:pt idx="18">
                  <c:v>53</c:v>
                </c:pt>
              </c:numCache>
            </c:numRef>
          </c:val>
          <c:smooth val="0"/>
          <c:extLst>
            <c:ext xmlns:c16="http://schemas.microsoft.com/office/drawing/2014/chart" uri="{C3380CC4-5D6E-409C-BE32-E72D297353CC}">
              <c16:uniqueId val="{00000003-4D09-4250-A62B-C480E0D9F8DE}"/>
            </c:ext>
          </c:extLst>
        </c:ser>
        <c:dLbls>
          <c:dLblPos val="ctr"/>
          <c:showLegendKey val="0"/>
          <c:showVal val="1"/>
          <c:showCatName val="0"/>
          <c:showSerName val="0"/>
          <c:showPercent val="0"/>
          <c:showBubbleSize val="0"/>
        </c:dLbls>
        <c:marker val="1"/>
        <c:smooth val="0"/>
        <c:axId val="603344656"/>
        <c:axId val="603339256"/>
      </c:lineChart>
      <c:catAx>
        <c:axId val="603344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Arial Black" panose="020B0A04020102020204" pitchFamily="34" charset="0"/>
                <a:ea typeface="+mn-ea"/>
                <a:cs typeface="+mn-cs"/>
              </a:defRPr>
            </a:pPr>
            <a:endParaRPr lang="en-NG"/>
          </a:p>
        </c:txPr>
        <c:crossAx val="603339256"/>
        <c:crosses val="autoZero"/>
        <c:auto val="1"/>
        <c:lblAlgn val="ctr"/>
        <c:lblOffset val="100"/>
        <c:noMultiLvlLbl val="0"/>
      </c:catAx>
      <c:valAx>
        <c:axId val="6033392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Average Attendance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0" sourceLinked="1"/>
        <c:majorTickMark val="none"/>
        <c:minorTickMark val="none"/>
        <c:tickLblPos val="nextTo"/>
        <c:crossAx val="603344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[CIC_Attendance_Record_Analysis.xlsx]Gender Pie!PivotTable1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Time Average Attendance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80487952077375"/>
          <c:y val="0.13280701009091375"/>
          <c:w val="0.75378507996393984"/>
          <c:h val="0.86032013953509767"/>
        </c:manualLayout>
      </c:layout>
      <c:pie3DChart>
        <c:varyColors val="1"/>
        <c:ser>
          <c:idx val="0"/>
          <c:order val="0"/>
          <c:tx>
            <c:strRef>
              <c:f>'Gender Pie'!$B$3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583-42C8-B16B-98E739E4FEF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83-42C8-B16B-98E739E4FEF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Pie'!$A$4:$A$5</c:f>
              <c:strCache>
                <c:ptCount val="2"/>
                <c:pt idx="0">
                  <c:v>Average of Women</c:v>
                </c:pt>
                <c:pt idx="1">
                  <c:v>Average of Men</c:v>
                </c:pt>
              </c:strCache>
            </c:strRef>
          </c:cat>
          <c:val>
            <c:numRef>
              <c:f>'Gender Pie'!$B$4:$B$5</c:f>
              <c:numCache>
                <c:formatCode>0</c:formatCode>
                <c:ptCount val="2"/>
                <c:pt idx="0">
                  <c:v>56</c:v>
                </c:pt>
                <c:pt idx="1">
                  <c:v>39.205479452054796</c:v>
                </c:pt>
              </c:numCache>
            </c:numRef>
          </c:val>
          <c:extLst>
            <c:ext xmlns:c16="http://schemas.microsoft.com/office/drawing/2014/chart" uri="{C3380CC4-5D6E-409C-BE32-E72D297353CC}">
              <c16:uniqueId val="{00000000-CD6E-4666-9F87-38F495067A6E}"/>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3524452716728694"/>
          <c:y val="1.6047835038602954E-2"/>
          <c:w val="0.21685129125449021"/>
          <c:h val="0.11598016181503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[CIC_Attendance_Record_Analysis.xlsx]Children Pie!PivotTable2</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All-Time Average of Children</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pivotFmt>
      <c:pivotFmt>
        <c:idx val="3"/>
        <c:spPr>
          <a:solidFill>
            <a:schemeClr val="accent2"/>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'Children Pie'!$B$4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86C-4291-8D56-99C472AE1CB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786C-4291-8D56-99C472AE1CB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'Children Pie'!$A$5:$A$6</c:f>
              <c:strCache>
                <c:ptCount val="2"/>
                <c:pt idx="0">
                  <c:v>Average of Boys</c:v>
                </c:pt>
                <c:pt idx="1">
                  <c:v>Average of Girls</c:v>
                </c:pt>
              </c:strCache>
            </c:strRef>
          </c:cat>
          <c:val>
            <c:numRef>
              <c:f>'Children Pie'!$B$5:$B$6</c:f>
              <c:numCache>
                <c:formatCode>0.00</c:formatCode>
                <c:ptCount val="2"/>
                <c:pt idx="0">
                  <c:v>10.232876712328768</c:v>
                </c:pt>
                <c:pt idx="1">
                  <c:v>12.794520547945206</c:v>
                </c:pt>
              </c:numCache>
            </c:numRef>
          </c:val>
          <c:extLst>
            <c:ext xmlns:c16="http://schemas.microsoft.com/office/drawing/2014/chart" uri="{C3380CC4-5D6E-409C-BE32-E72D297353CC}">
              <c16:uniqueId val="{00000000-786C-4291-8D56-99C472AE1CB5}"/>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de-DE"/>
              <a:t>Total Gender Average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930-43A6-9E7E-91331C7DABC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930-43A6-9E7E-91331C7DABC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Gender Pie'!$A$6:$A$7</c:f>
              <c:strCache>
                <c:ptCount val="2"/>
                <c:pt idx="0">
                  <c:v>Male Average Total:</c:v>
                </c:pt>
                <c:pt idx="1">
                  <c:v>Famale Average Total:</c:v>
                </c:pt>
              </c:strCache>
            </c:strRef>
          </c:cat>
          <c:val>
            <c:numRef>
              <c:f>'Total Gender Pie'!$B$6:$B$7</c:f>
              <c:numCache>
                <c:formatCode>0</c:formatCode>
                <c:ptCount val="2"/>
                <c:pt idx="0">
                  <c:v>49.438356164383563</c:v>
                </c:pt>
                <c:pt idx="1">
                  <c:v>68.794520547945211</c:v>
                </c:pt>
              </c:numCache>
            </c:numRef>
          </c:val>
          <c:extLst>
            <c:ext xmlns:c16="http://schemas.microsoft.com/office/drawing/2014/chart" uri="{C3380CC4-5D6E-409C-BE32-E72D297353CC}">
              <c16:uniqueId val="{00000000-A936-4553-A531-EA7474093FE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[CIC_Attendance_Record_Analysis.xlsx]Average Yearly Comparison!PivotTable4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 Yearly</a:t>
            </a:r>
            <a:r>
              <a:rPr lang="de-DE" baseline="0"/>
              <a:t> Comparison</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Yearly Comparison'!$B$3</c:f>
              <c:strCache>
                <c:ptCount val="1"/>
                <c:pt idx="0">
                  <c:v>Average of Total Recorded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Yearly Comparison'!$A$4:$A$5</c:f>
              <c:strCache>
                <c:ptCount val="2"/>
                <c:pt idx="0">
                  <c:v>2023</c:v>
                </c:pt>
                <c:pt idx="1">
                  <c:v>2024</c:v>
                </c:pt>
              </c:strCache>
            </c:strRef>
          </c:cat>
          <c:val>
            <c:numRef>
              <c:f>'Average Yearly Comparison'!$B$4:$B$5</c:f>
              <c:numCache>
                <c:formatCode>0</c:formatCode>
                <c:ptCount val="2"/>
                <c:pt idx="0">
                  <c:v>129.8235294117647</c:v>
                </c:pt>
                <c:pt idx="1">
                  <c:v>114.71428571428571</c:v>
                </c:pt>
              </c:numCache>
            </c:numRef>
          </c:val>
          <c:extLst>
            <c:ext xmlns:c16="http://schemas.microsoft.com/office/drawing/2014/chart" uri="{C3380CC4-5D6E-409C-BE32-E72D297353CC}">
              <c16:uniqueId val="{00000000-47EF-4882-8E36-6ADE854C8946}"/>
            </c:ext>
          </c:extLst>
        </c:ser>
        <c:ser>
          <c:idx val="1"/>
          <c:order val="1"/>
          <c:tx>
            <c:strRef>
              <c:f>'Average Yearly Comparison'!$C$3</c:f>
              <c:strCache>
                <c:ptCount val="1"/>
                <c:pt idx="0">
                  <c:v>Average of Girls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Yearly Comparison'!$A$4:$A$5</c:f>
              <c:strCache>
                <c:ptCount val="2"/>
                <c:pt idx="0">
                  <c:v>2023</c:v>
                </c:pt>
                <c:pt idx="1">
                  <c:v>2024</c:v>
                </c:pt>
              </c:strCache>
            </c:strRef>
          </c:cat>
          <c:val>
            <c:numRef>
              <c:f>'Average Yearly Comparison'!$C$4:$C$5</c:f>
              <c:numCache>
                <c:formatCode>0</c:formatCode>
                <c:ptCount val="2"/>
                <c:pt idx="0">
                  <c:v>12.117647058823529</c:v>
                </c:pt>
                <c:pt idx="1">
                  <c:v>13</c:v>
                </c:pt>
              </c:numCache>
            </c:numRef>
          </c:val>
          <c:extLst>
            <c:ext xmlns:c16="http://schemas.microsoft.com/office/drawing/2014/chart" uri="{C3380CC4-5D6E-409C-BE32-E72D297353CC}">
              <c16:uniqueId val="{00000001-47EF-4882-8E36-6ADE854C8946}"/>
            </c:ext>
          </c:extLst>
        </c:ser>
        <c:ser>
          <c:idx val="2"/>
          <c:order val="2"/>
          <c:tx>
            <c:strRef>
              <c:f>'Average Yearly Comparison'!$D$3</c:f>
              <c:strCache>
                <c:ptCount val="1"/>
                <c:pt idx="0">
                  <c:v>Average of Boys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Yearly Comparison'!$A$4:$A$5</c:f>
              <c:strCache>
                <c:ptCount val="2"/>
                <c:pt idx="0">
                  <c:v>2023</c:v>
                </c:pt>
                <c:pt idx="1">
                  <c:v>2024</c:v>
                </c:pt>
              </c:strCache>
            </c:strRef>
          </c:cat>
          <c:val>
            <c:numRef>
              <c:f>'Average Yearly Comparison'!$D$4:$D$5</c:f>
              <c:numCache>
                <c:formatCode>0</c:formatCode>
                <c:ptCount val="2"/>
                <c:pt idx="0">
                  <c:v>11.529411764705882</c:v>
                </c:pt>
                <c:pt idx="1">
                  <c:v>9.8392857142857135</c:v>
                </c:pt>
              </c:numCache>
            </c:numRef>
          </c:val>
          <c:extLst>
            <c:ext xmlns:c16="http://schemas.microsoft.com/office/drawing/2014/chart" uri="{C3380CC4-5D6E-409C-BE32-E72D297353CC}">
              <c16:uniqueId val="{00000002-47EF-4882-8E36-6ADE854C8946}"/>
            </c:ext>
          </c:extLst>
        </c:ser>
        <c:ser>
          <c:idx val="3"/>
          <c:order val="3"/>
          <c:tx>
            <c:strRef>
              <c:f>'Average Yearly Comparison'!$E$3</c:f>
              <c:strCache>
                <c:ptCount val="1"/>
                <c:pt idx="0">
                  <c:v>Average of Men</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Yearly Comparison'!$A$4:$A$5</c:f>
              <c:strCache>
                <c:ptCount val="2"/>
                <c:pt idx="0">
                  <c:v>2023</c:v>
                </c:pt>
                <c:pt idx="1">
                  <c:v>2024</c:v>
                </c:pt>
              </c:strCache>
            </c:strRef>
          </c:cat>
          <c:val>
            <c:numRef>
              <c:f>'Average Yearly Comparison'!$E$4:$E$5</c:f>
              <c:numCache>
                <c:formatCode>0</c:formatCode>
                <c:ptCount val="2"/>
                <c:pt idx="0">
                  <c:v>44.294117647058826</c:v>
                </c:pt>
                <c:pt idx="1">
                  <c:v>37.660714285714285</c:v>
                </c:pt>
              </c:numCache>
            </c:numRef>
          </c:val>
          <c:extLst>
            <c:ext xmlns:c16="http://schemas.microsoft.com/office/drawing/2014/chart" uri="{C3380CC4-5D6E-409C-BE32-E72D297353CC}">
              <c16:uniqueId val="{00000003-47EF-4882-8E36-6ADE854C8946}"/>
            </c:ext>
          </c:extLst>
        </c:ser>
        <c:ser>
          <c:idx val="4"/>
          <c:order val="4"/>
          <c:tx>
            <c:strRef>
              <c:f>'Average Yearly Comparison'!$F$3</c:f>
              <c:strCache>
                <c:ptCount val="1"/>
                <c:pt idx="0">
                  <c:v>Average of Women</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Yearly Comparison'!$A$4:$A$5</c:f>
              <c:strCache>
                <c:ptCount val="2"/>
                <c:pt idx="0">
                  <c:v>2023</c:v>
                </c:pt>
                <c:pt idx="1">
                  <c:v>2024</c:v>
                </c:pt>
              </c:strCache>
            </c:strRef>
          </c:cat>
          <c:val>
            <c:numRef>
              <c:f>'Average Yearly Comparison'!$F$4:$F$5</c:f>
              <c:numCache>
                <c:formatCode>0</c:formatCode>
                <c:ptCount val="2"/>
                <c:pt idx="0">
                  <c:v>61.882352941176471</c:v>
                </c:pt>
                <c:pt idx="1">
                  <c:v>54.214285714285715</c:v>
                </c:pt>
              </c:numCache>
            </c:numRef>
          </c:val>
          <c:extLst>
            <c:ext xmlns:c16="http://schemas.microsoft.com/office/drawing/2014/chart" uri="{C3380CC4-5D6E-409C-BE32-E72D297353CC}">
              <c16:uniqueId val="{00000004-47EF-4882-8E36-6ADE854C8946}"/>
            </c:ext>
          </c:extLst>
        </c:ser>
        <c:dLbls>
          <c:showLegendKey val="0"/>
          <c:showVal val="1"/>
          <c:showCatName val="0"/>
          <c:showSerName val="0"/>
          <c:showPercent val="0"/>
          <c:showBubbleSize val="0"/>
        </c:dLbls>
        <c:gapWidth val="150"/>
        <c:shape val="box"/>
        <c:axId val="723053624"/>
        <c:axId val="723045344"/>
        <c:axId val="0"/>
      </c:bar3DChart>
      <c:catAx>
        <c:axId val="723053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3045344"/>
        <c:crosses val="autoZero"/>
        <c:auto val="1"/>
        <c:lblAlgn val="ctr"/>
        <c:lblOffset val="100"/>
        <c:noMultiLvlLbl val="0"/>
      </c:catAx>
      <c:valAx>
        <c:axId val="72304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30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[CIC_Attendance_Record_Analysis.xlsx]Quaterly Attendance By Year!PivotTable5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Quaterly Attendance Per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'Quaterly Attendance By Year'!$B$3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'Quaterly Attendance By Year'!$A$4:$A$7</c:f>
              <c:strCache>
                <c:ptCount val="4"/>
                <c:pt idx="0">
                  <c:v>Qtr1</c:v>
                </c:pt>
                <c:pt idx="1">
                  <c:v>Qtr2</c:v>
                </c:pt>
                <c:pt idx="2">
                  <c:v>Qtr3</c:v>
                </c:pt>
                <c:pt idx="3">
                  <c:v>Qtr4</c:v>
                </c:pt>
              </c:strCache>
            </c:strRef>
          </c:cat>
          <c:val>
            <c:numRef>
              <c:f>'Quaterly Attendance By Year'!$B$4:$B$7</c:f>
              <c:numCache>
                <c:formatCode>0</c:formatCode>
                <c:ptCount val="4"/>
                <c:pt idx="0">
                  <c:v>117.5</c:v>
                </c:pt>
                <c:pt idx="1">
                  <c:v>120.8</c:v>
                </c:pt>
                <c:pt idx="2">
                  <c:v>122.15384615384616</c:v>
                </c:pt>
                <c:pt idx="3">
                  <c:v>98.5</c:v>
                </c:pt>
              </c:numCache>
            </c:numRef>
          </c:val>
          <c:extLst>
            <c:ext xmlns:c16="http://schemas.microsoft.com/office/drawing/2014/chart" uri="{C3380CC4-5D6E-409C-BE32-E72D297353CC}">
              <c16:uniqueId val="{00000000-B8ED-45B8-AD9F-160AA21DBEF6}"/>
            </c:ext>
          </c:extLst>
        </c:ser>
        <c:dLbls>
          <c:dLblPos val="inEnd"/>
          <c:showLegendKey val="0"/>
          <c:showVal val="1"/>
          <c:showCatName val="0"/>
          <c:showSerName val="0"/>
          <c:showPercent val="0"/>
          <c:showBubbleSize val="0"/>
        </c:dLbls>
        <c:gapWidth val="65"/>
        <c:axId val="723074144"/>
        <c:axId val="723077744"/>
      </c:barChart>
      <c:catAx>
        <c:axId val="7230741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Yearly</a:t>
                </a:r>
                <a:r>
                  <a:rPr lang="de-DE" baseline="0"/>
                  <a:t> Quaters</a:t>
                </a:r>
                <a:endParaRPr lang="de-DE"/>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723077744"/>
        <c:crosses val="autoZero"/>
        <c:auto val="1"/>
        <c:lblAlgn val="ctr"/>
        <c:lblOffset val="100"/>
        <c:noMultiLvlLbl val="0"/>
      </c:catAx>
      <c:valAx>
        <c:axId val="7230777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Number</a:t>
                </a:r>
                <a:r>
                  <a:rPr lang="de-DE" baseline="0"/>
                  <a:t> of Attendance</a:t>
                </a:r>
                <a:endParaRPr lang="de-DE"/>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7230741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647701</xdr:colOff>
      <xdr:row>1</xdr:row>
      <xdr:rowOff>47625</xdr:rowOff>
    </xdr:from>
    <xdr:to>
      <xdr:col>13</xdr:col>
      <xdr:colOff>123826</xdr:colOff>
      <xdr:row>20</xdr:row>
      <xdr:rowOff>9525</xdr:rowOff>
    </xdr:to>
    <xdr:graphicFrame macro="">
      <xdr:nvGraphicFramePr>
        <xdr:cNvPr id="2" name="Chart 1">
          <a:extLst>
            <a:ext uri="{FF2B5EF4-FFF2-40B4-BE49-F238E27FC236}">
              <a16:creationId xmlns:a16="http://schemas.microsoft.com/office/drawing/2014/main" id="{D80D3C11-FF74-1EFA-935F-9C7E6B719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342900</xdr:colOff>
      <xdr:row>1</xdr:row>
      <xdr:rowOff>0</xdr:rowOff>
    </xdr:from>
    <xdr:to>
      <xdr:col>10</xdr:col>
      <xdr:colOff>38100</xdr:colOff>
      <xdr:row>15</xdr:row>
      <xdr:rowOff>76200</xdr:rowOff>
    </xdr:to>
    <xdr:graphicFrame macro="">
      <xdr:nvGraphicFramePr>
        <xdr:cNvPr id="2" name="Chart 1">
          <a:extLst>
            <a:ext uri="{FF2B5EF4-FFF2-40B4-BE49-F238E27FC236}">
              <a16:creationId xmlns:a16="http://schemas.microsoft.com/office/drawing/2014/main" id="{7CAB4262-CF06-86A8-F1C8-551092946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571500</xdr:colOff>
      <xdr:row>1</xdr:row>
      <xdr:rowOff>123825</xdr:rowOff>
    </xdr:from>
    <xdr:to>
      <xdr:col>8</xdr:col>
      <xdr:colOff>571500</xdr:colOff>
      <xdr:row>15</xdr:row>
      <xdr:rowOff>123825</xdr:rowOff>
    </xdr:to>
    <mc:AlternateContent xmlns:mc="http://schemas.openxmlformats.org/markup-compatibility/2006" xmlns:a14="http://schemas.microsoft.com/office/drawing/2010/main">
      <mc:Choice Requires="a14">
        <xdr:graphicFrame macro="">
          <xdr:nvGraphicFramePr>
            <xdr:cNvPr id="2" name="Years (Date) 1">
              <a:extLst>
                <a:ext uri="{FF2B5EF4-FFF2-40B4-BE49-F238E27FC236}">
                  <a16:creationId xmlns:a16="http://schemas.microsoft.com/office/drawing/2014/main" id="{D7C25E5F-1F10-C374-4B31-E7E21518AE11}"/>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4371975" y="314325"/>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114300</xdr:colOff>
      <xdr:row>1</xdr:row>
      <xdr:rowOff>76200</xdr:rowOff>
    </xdr:from>
    <xdr:to>
      <xdr:col>10</xdr:col>
      <xdr:colOff>419100</xdr:colOff>
      <xdr:row>19</xdr:row>
      <xdr:rowOff>142874</xdr:rowOff>
    </xdr:to>
    <xdr:graphicFrame macro="">
      <xdr:nvGraphicFramePr>
        <xdr:cNvPr id="3" name="Chart 2">
          <a:extLst>
            <a:ext uri="{FF2B5EF4-FFF2-40B4-BE49-F238E27FC236}">
              <a16:creationId xmlns:a16="http://schemas.microsoft.com/office/drawing/2014/main" id="{A221E008-2EC2-C19C-68C0-7FD2CAE0C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285750</xdr:colOff>
      <xdr:row>0</xdr:row>
      <xdr:rowOff>180975</xdr:rowOff>
    </xdr:from>
    <xdr:to>
      <xdr:col>33</xdr:col>
      <xdr:colOff>435429</xdr:colOff>
      <xdr:row>4</xdr:row>
      <xdr:rowOff>81643</xdr:rowOff>
    </xdr:to>
    <xdr:sp macro="" textlink="">
      <xdr:nvSpPr>
        <xdr:cNvPr id="2" name="Rectangle: Rounded Corners 1">
          <a:extLst>
            <a:ext uri="{FF2B5EF4-FFF2-40B4-BE49-F238E27FC236}">
              <a16:creationId xmlns:a16="http://schemas.microsoft.com/office/drawing/2014/main" id="{FDD3F96E-FC38-3D08-FF6A-72932C2754E7}"/>
            </a:ext>
          </a:extLst>
        </xdr:cNvPr>
        <xdr:cNvSpPr/>
      </xdr:nvSpPr>
      <xdr:spPr>
        <a:xfrm>
          <a:off x="285750" y="180975"/>
          <a:ext cx="19907250" cy="66266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kern="1200" cap="none" spc="50">
              <a:ln w="9525" cmpd="sng">
                <a:solidFill>
                  <a:schemeClr val="accent1"/>
                </a:solidFill>
                <a:prstDash val="solid"/>
              </a:ln>
              <a:solidFill>
                <a:srgbClr val="70AD47">
                  <a:tint val="1000"/>
                </a:srgbClr>
              </a:solidFill>
              <a:effectLst>
                <a:glow rad="38100">
                  <a:schemeClr val="accent1">
                    <a:alpha val="40000"/>
                  </a:schemeClr>
                </a:glow>
              </a:effectLst>
            </a:rPr>
            <a:t>CIC DASHBOARD</a:t>
          </a:r>
          <a:r>
            <a:rPr lang="en-US" sz="2800" b="1" kern="1200" cap="none" spc="50" baseline="0">
              <a:ln w="9525" cmpd="sng">
                <a:solidFill>
                  <a:schemeClr val="accent1"/>
                </a:solidFill>
                <a:prstDash val="solid"/>
              </a:ln>
              <a:solidFill>
                <a:srgbClr val="70AD47">
                  <a:tint val="1000"/>
                </a:srgbClr>
              </a:solidFill>
              <a:effectLst>
                <a:glow rad="38100">
                  <a:schemeClr val="accent1">
                    <a:alpha val="40000"/>
                  </a:schemeClr>
                </a:glow>
              </a:effectLst>
            </a:rPr>
            <a:t> ANALYSIS REPORT</a:t>
          </a:r>
          <a:endParaRPr lang="en-NG" sz="2800" b="1" kern="1200"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0</xdr:col>
      <xdr:colOff>321972</xdr:colOff>
      <xdr:row>5</xdr:row>
      <xdr:rowOff>174401</xdr:rowOff>
    </xdr:from>
    <xdr:to>
      <xdr:col>6</xdr:col>
      <xdr:colOff>549519</xdr:colOff>
      <xdr:row>22</xdr:row>
      <xdr:rowOff>25513</xdr:rowOff>
    </xdr:to>
    <xdr:sp macro="" textlink="">
      <xdr:nvSpPr>
        <xdr:cNvPr id="3" name="Rectangle: Rounded Corners 2">
          <a:extLst>
            <a:ext uri="{FF2B5EF4-FFF2-40B4-BE49-F238E27FC236}">
              <a16:creationId xmlns:a16="http://schemas.microsoft.com/office/drawing/2014/main" id="{6755D759-58F7-7250-2C98-B0D03B4F8388}"/>
            </a:ext>
          </a:extLst>
        </xdr:cNvPr>
        <xdr:cNvSpPr/>
      </xdr:nvSpPr>
      <xdr:spPr>
        <a:xfrm>
          <a:off x="321972" y="1109892"/>
          <a:ext cx="3901476" cy="303178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7</xdr:col>
      <xdr:colOff>142412</xdr:colOff>
      <xdr:row>5</xdr:row>
      <xdr:rowOff>107325</xdr:rowOff>
    </xdr:from>
    <xdr:to>
      <xdr:col>13</xdr:col>
      <xdr:colOff>329712</xdr:colOff>
      <xdr:row>21</xdr:row>
      <xdr:rowOff>163286</xdr:rowOff>
    </xdr:to>
    <xdr:sp macro="" textlink="">
      <xdr:nvSpPr>
        <xdr:cNvPr id="4" name="Rectangle: Rounded Corners 3">
          <a:extLst>
            <a:ext uri="{FF2B5EF4-FFF2-40B4-BE49-F238E27FC236}">
              <a16:creationId xmlns:a16="http://schemas.microsoft.com/office/drawing/2014/main" id="{0FF2506F-C1C3-4299-AD52-45830582092A}"/>
            </a:ext>
          </a:extLst>
        </xdr:cNvPr>
        <xdr:cNvSpPr/>
      </xdr:nvSpPr>
      <xdr:spPr>
        <a:xfrm>
          <a:off x="4333412" y="1059825"/>
          <a:ext cx="3779586" cy="310396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0</xdr:col>
      <xdr:colOff>316888</xdr:colOff>
      <xdr:row>22</xdr:row>
      <xdr:rowOff>72352</xdr:rowOff>
    </xdr:from>
    <xdr:to>
      <xdr:col>7</xdr:col>
      <xdr:colOff>11252</xdr:colOff>
      <xdr:row>36</xdr:row>
      <xdr:rowOff>148202</xdr:rowOff>
    </xdr:to>
    <xdr:sp macro="" textlink="">
      <xdr:nvSpPr>
        <xdr:cNvPr id="5" name="Rectangle: Rounded Corners 4">
          <a:extLst>
            <a:ext uri="{FF2B5EF4-FFF2-40B4-BE49-F238E27FC236}">
              <a16:creationId xmlns:a16="http://schemas.microsoft.com/office/drawing/2014/main" id="{4E7CDEA5-A13C-403A-B151-7BFFCD7BFEC9}"/>
            </a:ext>
          </a:extLst>
        </xdr:cNvPr>
        <xdr:cNvSpPr/>
      </xdr:nvSpPr>
      <xdr:spPr>
        <a:xfrm>
          <a:off x="316888" y="4263352"/>
          <a:ext cx="3885364" cy="27428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7</xdr:col>
      <xdr:colOff>119325</xdr:colOff>
      <xdr:row>22</xdr:row>
      <xdr:rowOff>18840</xdr:rowOff>
    </xdr:from>
    <xdr:to>
      <xdr:col>13</xdr:col>
      <xdr:colOff>265863</xdr:colOff>
      <xdr:row>36</xdr:row>
      <xdr:rowOff>94690</xdr:rowOff>
    </xdr:to>
    <xdr:sp macro="" textlink="">
      <xdr:nvSpPr>
        <xdr:cNvPr id="6" name="Rectangle: Rounded Corners 5">
          <a:extLst>
            <a:ext uri="{FF2B5EF4-FFF2-40B4-BE49-F238E27FC236}">
              <a16:creationId xmlns:a16="http://schemas.microsoft.com/office/drawing/2014/main" id="{EAC240AE-6FF5-49CE-8064-0EAB7D0C3874}"/>
            </a:ext>
          </a:extLst>
        </xdr:cNvPr>
        <xdr:cNvSpPr/>
      </xdr:nvSpPr>
      <xdr:spPr>
        <a:xfrm>
          <a:off x="4310325" y="4209840"/>
          <a:ext cx="3738824" cy="27428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24</xdr:col>
      <xdr:colOff>163286</xdr:colOff>
      <xdr:row>5</xdr:row>
      <xdr:rowOff>136071</xdr:rowOff>
    </xdr:from>
    <xdr:to>
      <xdr:col>33</xdr:col>
      <xdr:colOff>435429</xdr:colOff>
      <xdr:row>50</xdr:row>
      <xdr:rowOff>1046</xdr:rowOff>
    </xdr:to>
    <xdr:sp macro="" textlink="">
      <xdr:nvSpPr>
        <xdr:cNvPr id="7" name="Rectangle: Rounded Corners 6">
          <a:extLst>
            <a:ext uri="{FF2B5EF4-FFF2-40B4-BE49-F238E27FC236}">
              <a16:creationId xmlns:a16="http://schemas.microsoft.com/office/drawing/2014/main" id="{8399EF00-0540-4515-8274-639DF6E30E95}"/>
            </a:ext>
          </a:extLst>
        </xdr:cNvPr>
        <xdr:cNvSpPr/>
      </xdr:nvSpPr>
      <xdr:spPr>
        <a:xfrm>
          <a:off x="14532429" y="1088571"/>
          <a:ext cx="5660571" cy="843747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14</xdr:col>
      <xdr:colOff>217717</xdr:colOff>
      <xdr:row>59</xdr:row>
      <xdr:rowOff>127698</xdr:rowOff>
    </xdr:from>
    <xdr:to>
      <xdr:col>33</xdr:col>
      <xdr:colOff>544287</xdr:colOff>
      <xdr:row>80</xdr:row>
      <xdr:rowOff>123882</xdr:rowOff>
    </xdr:to>
    <xdr:sp macro="" textlink="">
      <xdr:nvSpPr>
        <xdr:cNvPr id="8" name="Rectangle: Rounded Corners 7">
          <a:extLst>
            <a:ext uri="{FF2B5EF4-FFF2-40B4-BE49-F238E27FC236}">
              <a16:creationId xmlns:a16="http://schemas.microsoft.com/office/drawing/2014/main" id="{D1B12738-25E9-4F5D-884A-B9B07C56DF76}"/>
            </a:ext>
          </a:extLst>
        </xdr:cNvPr>
        <xdr:cNvSpPr/>
      </xdr:nvSpPr>
      <xdr:spPr>
        <a:xfrm>
          <a:off x="8599717" y="11367198"/>
          <a:ext cx="11702141" cy="399668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0</xdr:col>
      <xdr:colOff>517070</xdr:colOff>
      <xdr:row>81</xdr:row>
      <xdr:rowOff>118277</xdr:rowOff>
    </xdr:from>
    <xdr:to>
      <xdr:col>27</xdr:col>
      <xdr:colOff>152400</xdr:colOff>
      <xdr:row>103</xdr:row>
      <xdr:rowOff>54429</xdr:rowOff>
    </xdr:to>
    <xdr:sp macro="" textlink="">
      <xdr:nvSpPr>
        <xdr:cNvPr id="9" name="Rectangle: Rounded Corners 8">
          <a:extLst>
            <a:ext uri="{FF2B5EF4-FFF2-40B4-BE49-F238E27FC236}">
              <a16:creationId xmlns:a16="http://schemas.microsoft.com/office/drawing/2014/main" id="{28EE8042-F2A8-4C30-B8B8-879FB8D8A614}"/>
            </a:ext>
          </a:extLst>
        </xdr:cNvPr>
        <xdr:cNvSpPr/>
      </xdr:nvSpPr>
      <xdr:spPr>
        <a:xfrm>
          <a:off x="517070" y="15548777"/>
          <a:ext cx="16094530" cy="412715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15</xdr:col>
      <xdr:colOff>210346</xdr:colOff>
      <xdr:row>60</xdr:row>
      <xdr:rowOff>136352</xdr:rowOff>
    </xdr:from>
    <xdr:to>
      <xdr:col>33</xdr:col>
      <xdr:colOff>272145</xdr:colOff>
      <xdr:row>80</xdr:row>
      <xdr:rowOff>116510</xdr:rowOff>
    </xdr:to>
    <xdr:graphicFrame macro="">
      <xdr:nvGraphicFramePr>
        <xdr:cNvPr id="10" name="Chart 9">
          <a:extLst>
            <a:ext uri="{FF2B5EF4-FFF2-40B4-BE49-F238E27FC236}">
              <a16:creationId xmlns:a16="http://schemas.microsoft.com/office/drawing/2014/main" id="{B1188D59-C033-476E-A70A-B0B9139E8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432529</xdr:colOff>
      <xdr:row>6</xdr:row>
      <xdr:rowOff>175483</xdr:rowOff>
    </xdr:from>
    <xdr:to>
      <xdr:col>6</xdr:col>
      <xdr:colOff>510266</xdr:colOff>
      <xdr:row>21</xdr:row>
      <xdr:rowOff>93549</xdr:rowOff>
    </xdr:to>
    <xdr:graphicFrame macro="">
      <xdr:nvGraphicFramePr>
        <xdr:cNvPr id="11" name="Chart 10">
          <a:extLst>
            <a:ext uri="{FF2B5EF4-FFF2-40B4-BE49-F238E27FC236}">
              <a16:creationId xmlns:a16="http://schemas.microsoft.com/office/drawing/2014/main" id="{73017755-386D-4BE0-83BC-B100350F0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353786</xdr:colOff>
      <xdr:row>7</xdr:row>
      <xdr:rowOff>163289</xdr:rowOff>
    </xdr:from>
    <xdr:to>
      <xdr:col>33</xdr:col>
      <xdr:colOff>244929</xdr:colOff>
      <xdr:row>48</xdr:row>
      <xdr:rowOff>2</xdr:rowOff>
    </xdr:to>
    <xdr:graphicFrame macro="">
      <xdr:nvGraphicFramePr>
        <xdr:cNvPr id="12" name="Chart 11">
          <a:extLst>
            <a:ext uri="{FF2B5EF4-FFF2-40B4-BE49-F238E27FC236}">
              <a16:creationId xmlns:a16="http://schemas.microsoft.com/office/drawing/2014/main" id="{D5FDEB48-6C87-46B8-B79A-1D316FD7C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244926</xdr:colOff>
      <xdr:row>82</xdr:row>
      <xdr:rowOff>36635</xdr:rowOff>
    </xdr:from>
    <xdr:to>
      <xdr:col>26</xdr:col>
      <xdr:colOff>13607</xdr:colOff>
      <xdr:row>103</xdr:row>
      <xdr:rowOff>0</xdr:rowOff>
    </xdr:to>
    <xdr:graphicFrame macro="">
      <xdr:nvGraphicFramePr>
        <xdr:cNvPr id="13" name="Chart 12">
          <a:extLst>
            <a:ext uri="{FF2B5EF4-FFF2-40B4-BE49-F238E27FC236}">
              <a16:creationId xmlns:a16="http://schemas.microsoft.com/office/drawing/2014/main" id="{1ABD882F-DA07-446A-8F08-23638E947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142413</xdr:colOff>
      <xdr:row>6</xdr:row>
      <xdr:rowOff>188968</xdr:rowOff>
    </xdr:from>
    <xdr:to>
      <xdr:col>13</xdr:col>
      <xdr:colOff>244928</xdr:colOff>
      <xdr:row>23</xdr:row>
      <xdr:rowOff>54428</xdr:rowOff>
    </xdr:to>
    <xdr:graphicFrame macro="">
      <xdr:nvGraphicFramePr>
        <xdr:cNvPr id="14" name="Chart 13">
          <a:extLst>
            <a:ext uri="{FF2B5EF4-FFF2-40B4-BE49-F238E27FC236}">
              <a16:creationId xmlns:a16="http://schemas.microsoft.com/office/drawing/2014/main" id="{C713701A-0DB7-41C9-9EB1-B791F89C4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22</xdr:row>
      <xdr:rowOff>153995</xdr:rowOff>
    </xdr:from>
    <xdr:to>
      <xdr:col>7</xdr:col>
      <xdr:colOff>299357</xdr:colOff>
      <xdr:row>37</xdr:row>
      <xdr:rowOff>54429</xdr:rowOff>
    </xdr:to>
    <xdr:graphicFrame macro="">
      <xdr:nvGraphicFramePr>
        <xdr:cNvPr id="15" name="Chart 14">
          <a:extLst>
            <a:ext uri="{FF2B5EF4-FFF2-40B4-BE49-F238E27FC236}">
              <a16:creationId xmlns:a16="http://schemas.microsoft.com/office/drawing/2014/main" id="{33992130-3F01-4CB2-B419-3319BD170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37682</xdr:colOff>
      <xdr:row>22</xdr:row>
      <xdr:rowOff>100483</xdr:rowOff>
    </xdr:from>
    <xdr:to>
      <xdr:col>13</xdr:col>
      <xdr:colOff>326571</xdr:colOff>
      <xdr:row>37</xdr:row>
      <xdr:rowOff>27214</xdr:rowOff>
    </xdr:to>
    <xdr:graphicFrame macro="">
      <xdr:nvGraphicFramePr>
        <xdr:cNvPr id="17" name="Chart 16">
          <a:extLst>
            <a:ext uri="{FF2B5EF4-FFF2-40B4-BE49-F238E27FC236}">
              <a16:creationId xmlns:a16="http://schemas.microsoft.com/office/drawing/2014/main" id="{D2233958-F448-4BF5-BED3-41FA6B512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0</xdr:colOff>
      <xdr:row>23</xdr:row>
      <xdr:rowOff>54428</xdr:rowOff>
    </xdr:from>
    <xdr:to>
      <xdr:col>23</xdr:col>
      <xdr:colOff>462643</xdr:colOff>
      <xdr:row>58</xdr:row>
      <xdr:rowOff>136071</xdr:rowOff>
    </xdr:to>
    <xdr:sp macro="" textlink="">
      <xdr:nvSpPr>
        <xdr:cNvPr id="18" name="Rectangle: Rounded Corners 17">
          <a:extLst>
            <a:ext uri="{FF2B5EF4-FFF2-40B4-BE49-F238E27FC236}">
              <a16:creationId xmlns:a16="http://schemas.microsoft.com/office/drawing/2014/main" id="{8BD74602-D21C-9B84-41F1-7A36632AE109}"/>
            </a:ext>
          </a:extLst>
        </xdr:cNvPr>
        <xdr:cNvSpPr/>
      </xdr:nvSpPr>
      <xdr:spPr>
        <a:xfrm>
          <a:off x="8382000" y="4435928"/>
          <a:ext cx="5851072" cy="674914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14</xdr:col>
      <xdr:colOff>272144</xdr:colOff>
      <xdr:row>24</xdr:row>
      <xdr:rowOff>0</xdr:rowOff>
    </xdr:from>
    <xdr:to>
      <xdr:col>23</xdr:col>
      <xdr:colOff>244929</xdr:colOff>
      <xdr:row>58</xdr:row>
      <xdr:rowOff>27214</xdr:rowOff>
    </xdr:to>
    <xdr:graphicFrame macro="">
      <xdr:nvGraphicFramePr>
        <xdr:cNvPr id="19" name="Chart 18">
          <a:extLst>
            <a:ext uri="{FF2B5EF4-FFF2-40B4-BE49-F238E27FC236}">
              <a16:creationId xmlns:a16="http://schemas.microsoft.com/office/drawing/2014/main" id="{0358C69B-395D-471C-8B8C-305C0BC3D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462642</xdr:colOff>
      <xdr:row>52</xdr:row>
      <xdr:rowOff>54429</xdr:rowOff>
    </xdr:from>
    <xdr:to>
      <xdr:col>13</xdr:col>
      <xdr:colOff>353785</xdr:colOff>
      <xdr:row>73</xdr:row>
      <xdr:rowOff>1</xdr:rowOff>
    </xdr:to>
    <xdr:sp macro="" textlink="">
      <xdr:nvSpPr>
        <xdr:cNvPr id="21" name="Rectangle: Rounded Corners 20">
          <a:extLst>
            <a:ext uri="{FF2B5EF4-FFF2-40B4-BE49-F238E27FC236}">
              <a16:creationId xmlns:a16="http://schemas.microsoft.com/office/drawing/2014/main" id="{692A8C83-B619-4079-84E1-21097E27C0DE}"/>
            </a:ext>
          </a:extLst>
        </xdr:cNvPr>
        <xdr:cNvSpPr/>
      </xdr:nvSpPr>
      <xdr:spPr>
        <a:xfrm>
          <a:off x="462642" y="9960429"/>
          <a:ext cx="7674429" cy="394607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xdr:col>
      <xdr:colOff>408213</xdr:colOff>
      <xdr:row>53</xdr:row>
      <xdr:rowOff>81643</xdr:rowOff>
    </xdr:from>
    <xdr:to>
      <xdr:col>12</xdr:col>
      <xdr:colOff>571499</xdr:colOff>
      <xdr:row>73</xdr:row>
      <xdr:rowOff>27213</xdr:rowOff>
    </xdr:to>
    <xdr:graphicFrame macro="">
      <xdr:nvGraphicFramePr>
        <xdr:cNvPr id="22" name="Chart 21">
          <a:extLst>
            <a:ext uri="{FF2B5EF4-FFF2-40B4-BE49-F238E27FC236}">
              <a16:creationId xmlns:a16="http://schemas.microsoft.com/office/drawing/2014/main" id="{49B19BA3-1E85-4959-9597-688D13ABF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108857</xdr:colOff>
      <xdr:row>36</xdr:row>
      <xdr:rowOff>163285</xdr:rowOff>
    </xdr:from>
    <xdr:to>
      <xdr:col>13</xdr:col>
      <xdr:colOff>353786</xdr:colOff>
      <xdr:row>51</xdr:row>
      <xdr:rowOff>163286</xdr:rowOff>
    </xdr:to>
    <xdr:sp macro="" textlink="">
      <xdr:nvSpPr>
        <xdr:cNvPr id="23" name="Rectangle: Rounded Corners 22">
          <a:extLst>
            <a:ext uri="{FF2B5EF4-FFF2-40B4-BE49-F238E27FC236}">
              <a16:creationId xmlns:a16="http://schemas.microsoft.com/office/drawing/2014/main" id="{F73A14DF-F210-41B7-B692-AA818D17F0E5}"/>
            </a:ext>
          </a:extLst>
        </xdr:cNvPr>
        <xdr:cNvSpPr/>
      </xdr:nvSpPr>
      <xdr:spPr>
        <a:xfrm>
          <a:off x="4299857" y="7021285"/>
          <a:ext cx="3837215" cy="285750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7</xdr:col>
      <xdr:colOff>217715</xdr:colOff>
      <xdr:row>37</xdr:row>
      <xdr:rowOff>81643</xdr:rowOff>
    </xdr:from>
    <xdr:to>
      <xdr:col>13</xdr:col>
      <xdr:colOff>299358</xdr:colOff>
      <xdr:row>51</xdr:row>
      <xdr:rowOff>136071</xdr:rowOff>
    </xdr:to>
    <xdr:graphicFrame macro="">
      <xdr:nvGraphicFramePr>
        <xdr:cNvPr id="24" name="Chart 23">
          <a:extLst>
            <a:ext uri="{FF2B5EF4-FFF2-40B4-BE49-F238E27FC236}">
              <a16:creationId xmlns:a16="http://schemas.microsoft.com/office/drawing/2014/main" id="{EBE46D41-1663-4036-912C-0F6D92068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xdr:colOff>
      <xdr:row>5</xdr:row>
      <xdr:rowOff>81641</xdr:rowOff>
    </xdr:from>
    <xdr:to>
      <xdr:col>23</xdr:col>
      <xdr:colOff>408214</xdr:colOff>
      <xdr:row>22</xdr:row>
      <xdr:rowOff>81642</xdr:rowOff>
    </xdr:to>
    <xdr:sp macro="" textlink="">
      <xdr:nvSpPr>
        <xdr:cNvPr id="25" name="Rectangle: Rounded Corners 24">
          <a:extLst>
            <a:ext uri="{FF2B5EF4-FFF2-40B4-BE49-F238E27FC236}">
              <a16:creationId xmlns:a16="http://schemas.microsoft.com/office/drawing/2014/main" id="{EBB3DC8B-D5F4-8C4D-0270-043FF13657EC}"/>
            </a:ext>
          </a:extLst>
        </xdr:cNvPr>
        <xdr:cNvSpPr/>
      </xdr:nvSpPr>
      <xdr:spPr>
        <a:xfrm>
          <a:off x="8381999" y="1034141"/>
          <a:ext cx="5796644" cy="323850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14</xdr:col>
      <xdr:colOff>353785</xdr:colOff>
      <xdr:row>6</xdr:row>
      <xdr:rowOff>27214</xdr:rowOff>
    </xdr:from>
    <xdr:to>
      <xdr:col>23</xdr:col>
      <xdr:colOff>326571</xdr:colOff>
      <xdr:row>22</xdr:row>
      <xdr:rowOff>81643</xdr:rowOff>
    </xdr:to>
    <xdr:graphicFrame macro="">
      <xdr:nvGraphicFramePr>
        <xdr:cNvPr id="26" name="Chart 25">
          <a:extLst>
            <a:ext uri="{FF2B5EF4-FFF2-40B4-BE49-F238E27FC236}">
              <a16:creationId xmlns:a16="http://schemas.microsoft.com/office/drawing/2014/main" id="{581D21DF-C853-44E8-96B0-77D6EE5BE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1066800</xdr:colOff>
      <xdr:row>1</xdr:row>
      <xdr:rowOff>0</xdr:rowOff>
    </xdr:from>
    <xdr:to>
      <xdr:col>8</xdr:col>
      <xdr:colOff>533400</xdr:colOff>
      <xdr:row>18</xdr:row>
      <xdr:rowOff>28575</xdr:rowOff>
    </xdr:to>
    <xdr:graphicFrame macro="">
      <xdr:nvGraphicFramePr>
        <xdr:cNvPr id="2" name="Chart 1">
          <a:extLst>
            <a:ext uri="{FF2B5EF4-FFF2-40B4-BE49-F238E27FC236}">
              <a16:creationId xmlns:a16="http://schemas.microsoft.com/office/drawing/2014/main" id="{55F53C4B-26AA-E07B-D8BC-B9750EE0E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257175</xdr:colOff>
      <xdr:row>1</xdr:row>
      <xdr:rowOff>152400</xdr:rowOff>
    </xdr:from>
    <xdr:to>
      <xdr:col>9</xdr:col>
      <xdr:colOff>561975</xdr:colOff>
      <xdr:row>26</xdr:row>
      <xdr:rowOff>47626</xdr:rowOff>
    </xdr:to>
    <xdr:graphicFrame macro="">
      <xdr:nvGraphicFramePr>
        <xdr:cNvPr id="3" name="Chart 2">
          <a:extLst>
            <a:ext uri="{FF2B5EF4-FFF2-40B4-BE49-F238E27FC236}">
              <a16:creationId xmlns:a16="http://schemas.microsoft.com/office/drawing/2014/main" id="{E7E85A60-4BC6-5775-BFD3-784B508A3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304800</xdr:colOff>
      <xdr:row>15</xdr:row>
      <xdr:rowOff>133349</xdr:rowOff>
    </xdr:from>
    <xdr:to>
      <xdr:col>20</xdr:col>
      <xdr:colOff>419100</xdr:colOff>
      <xdr:row>33</xdr:row>
      <xdr:rowOff>180974</xdr:rowOff>
    </xdr:to>
    <xdr:graphicFrame macro="">
      <xdr:nvGraphicFramePr>
        <xdr:cNvPr id="2" name="Chart 1">
          <a:extLst>
            <a:ext uri="{FF2B5EF4-FFF2-40B4-BE49-F238E27FC236}">
              <a16:creationId xmlns:a16="http://schemas.microsoft.com/office/drawing/2014/main" id="{B03FB2A4-57C3-8403-1B2F-97812DFDB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95249</xdr:colOff>
      <xdr:row>0</xdr:row>
      <xdr:rowOff>161925</xdr:rowOff>
    </xdr:from>
    <xdr:to>
      <xdr:col>28</xdr:col>
      <xdr:colOff>200025</xdr:colOff>
      <xdr:row>20</xdr:row>
      <xdr:rowOff>47626</xdr:rowOff>
    </xdr:to>
    <xdr:graphicFrame macro="">
      <xdr:nvGraphicFramePr>
        <xdr:cNvPr id="2" name="Chart 1">
          <a:extLst>
            <a:ext uri="{FF2B5EF4-FFF2-40B4-BE49-F238E27FC236}">
              <a16:creationId xmlns:a16="http://schemas.microsoft.com/office/drawing/2014/main" id="{0AB180C8-0A66-839C-538B-9D454FED1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676275</xdr:colOff>
      <xdr:row>0</xdr:row>
      <xdr:rowOff>171450</xdr:rowOff>
    </xdr:from>
    <xdr:to>
      <xdr:col>6</xdr:col>
      <xdr:colOff>504825</xdr:colOff>
      <xdr:row>16</xdr:row>
      <xdr:rowOff>57150</xdr:rowOff>
    </xdr:to>
    <xdr:graphicFrame macro="">
      <xdr:nvGraphicFramePr>
        <xdr:cNvPr id="2" name="Chart 1">
          <a:extLst>
            <a:ext uri="{FF2B5EF4-FFF2-40B4-BE49-F238E27FC236}">
              <a16:creationId xmlns:a16="http://schemas.microsoft.com/office/drawing/2014/main" id="{772EAE07-9594-B4DC-F454-CD9A58B4E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119062</xdr:colOff>
      <xdr:row>1</xdr:row>
      <xdr:rowOff>104775</xdr:rowOff>
    </xdr:from>
    <xdr:to>
      <xdr:col>11</xdr:col>
      <xdr:colOff>423862</xdr:colOff>
      <xdr:row>15</xdr:row>
      <xdr:rowOff>180975</xdr:rowOff>
    </xdr:to>
    <xdr:graphicFrame macro="">
      <xdr:nvGraphicFramePr>
        <xdr:cNvPr id="2" name="Chart 1">
          <a:extLst>
            <a:ext uri="{FF2B5EF4-FFF2-40B4-BE49-F238E27FC236}">
              <a16:creationId xmlns:a16="http://schemas.microsoft.com/office/drawing/2014/main" id="{F81FB717-7881-0533-C7D3-5CD0E5E93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1438275</xdr:colOff>
      <xdr:row>1</xdr:row>
      <xdr:rowOff>9526</xdr:rowOff>
    </xdr:from>
    <xdr:to>
      <xdr:col>8</xdr:col>
      <xdr:colOff>390525</xdr:colOff>
      <xdr:row>18</xdr:row>
      <xdr:rowOff>38100</xdr:rowOff>
    </xdr:to>
    <xdr:graphicFrame macro="">
      <xdr:nvGraphicFramePr>
        <xdr:cNvPr id="2" name="Chart 1">
          <a:extLst>
            <a:ext uri="{FF2B5EF4-FFF2-40B4-BE49-F238E27FC236}">
              <a16:creationId xmlns:a16="http://schemas.microsoft.com/office/drawing/2014/main" id="{7BBAFCEB-BD14-1B95-5E72-E95B9E33E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209550</xdr:colOff>
      <xdr:row>1</xdr:row>
      <xdr:rowOff>152400</xdr:rowOff>
    </xdr:from>
    <xdr:to>
      <xdr:col>11</xdr:col>
      <xdr:colOff>209550</xdr:colOff>
      <xdr:row>15</xdr:row>
      <xdr:rowOff>152400</xdr:rowOff>
    </xdr:to>
    <mc:AlternateContent xmlns:mc="http://schemas.openxmlformats.org/markup-compatibility/2006" xmlns:a14="http://schemas.microsoft.com/office/drawing/2010/main">
      <mc:Choice Requires="a14">
        <xdr:graphicFrame macro="">
          <xdr:nvGraphicFramePr>
            <xdr:cNvPr id="7" name="Years (Date)">
              <a:extLst>
                <a:ext uri="{FF2B5EF4-FFF2-40B4-BE49-F238E27FC236}">
                  <a16:creationId xmlns:a16="http://schemas.microsoft.com/office/drawing/2014/main" id="{3EFD82A5-D147-E2AA-6E59-02DF2C18CE0F}"/>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6419850" y="342900"/>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771525</xdr:colOff>
      <xdr:row>4</xdr:row>
      <xdr:rowOff>161925</xdr:rowOff>
    </xdr:from>
    <xdr:to>
      <xdr:col>6</xdr:col>
      <xdr:colOff>352425</xdr:colOff>
      <xdr:row>19</xdr:row>
      <xdr:rowOff>47625</xdr:rowOff>
    </xdr:to>
    <xdr:graphicFrame macro="">
      <xdr:nvGraphicFramePr>
        <xdr:cNvPr id="8" name="Chart 7">
          <a:extLst>
            <a:ext uri="{FF2B5EF4-FFF2-40B4-BE49-F238E27FC236}">
              <a16:creationId xmlns:a16="http://schemas.microsoft.com/office/drawing/2014/main" id="{B91F58EA-55F3-4E19-028E-1B138022E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 Johnson" refreshedDate="45638.798073495367" createdVersion="8" refreshedVersion="8" minRefreshableVersion="3" recordCount="73" xr:uid="{E60FDA45-B141-43EE-8201-5FACE31CFFB5}">
  <cacheSource type="worksheet">
    <worksheetSource name="Table1"/>
  </cacheSource>
  <cacheFields count="13">
    <cacheField name="Date" numFmtId="14">
      <sharedItems containsSemiMixedTypes="0" containsNonDate="0" containsDate="1" containsString="0" minDate="2023-01-28T00:00:00" maxDate="2024-12-02T00:00:00" count="70">
        <d v="2023-01-28T00:00:00"/>
        <d v="2023-03-27T00:00:00"/>
        <d v="2023-03-31T00:00:00"/>
        <d v="2023-04-07T00:00:00"/>
        <d v="2023-07-14T00:00:00"/>
        <d v="2023-10-09T00:00:00"/>
        <d v="2023-10-22T00:00:00"/>
        <d v="2023-10-29T00:00:00"/>
        <d v="2023-11-11T00:00:00"/>
        <d v="2023-11-12T00:00:00"/>
        <d v="2023-11-19T00:00:00"/>
        <d v="2023-11-27T00:00:00"/>
        <d v="2023-12-03T00:00:00"/>
        <d v="2023-12-17T00:00:00"/>
        <d v="2023-12-24T00:00:00"/>
        <d v="2023-12-31T00:00:00"/>
        <d v="2024-01-01T00:00:00"/>
        <d v="2024-01-07T00:00:00"/>
        <d v="2024-01-14T00:00:00"/>
        <d v="2024-01-21T00:00:00"/>
        <d v="2024-01-28T00:00:00"/>
        <d v="2024-03-03T00:00:00"/>
        <d v="2024-03-10T00:00:00"/>
        <d v="2024-03-13T00:00:00"/>
        <d v="2024-03-17T00:00:00"/>
        <d v="2024-03-24T00:00:00"/>
        <d v="2024-04-14T00:00:00"/>
        <d v="2024-04-20T00:00:00"/>
        <d v="2024-05-05T00:00:00"/>
        <d v="2024-05-08T00:00:00"/>
        <d v="2024-05-12T00:00:00"/>
        <d v="2024-05-19T00:00:00"/>
        <d v="2024-05-22T00:00:00"/>
        <d v="2024-05-26T00:00:00"/>
        <d v="2024-06-02T00:00:00"/>
        <d v="2024-06-09T00:00:00"/>
        <d v="2024-06-16T00:00:00"/>
        <d v="2024-06-19T00:00:00"/>
        <d v="2024-06-23T00:00:00"/>
        <d v="2024-06-29T00:00:00"/>
        <d v="2024-06-30T00:00:00"/>
        <d v="2024-07-07T00:00:00"/>
        <d v="2024-07-21T00:00:00"/>
        <d v="2024-07-28T00:00:00"/>
        <d v="2024-08-04T00:00:00"/>
        <d v="2024-08-08T00:00:00"/>
        <d v="2024-08-11T00:00:00"/>
        <d v="2024-08-19T00:00:00"/>
        <d v="2024-08-24T00:00:00"/>
        <d v="2024-08-25T00:00:00"/>
        <d v="2024-09-01T00:00:00"/>
        <d v="2024-09-28T00:00:00"/>
        <d v="2024-09-29T00:00:00"/>
        <d v="2024-10-06T00:00:00"/>
        <d v="2024-10-09T00:00:00"/>
        <d v="2024-10-13T00:00:00"/>
        <d v="2024-10-20T00:00:00"/>
        <d v="2024-10-27T00:00:00"/>
        <d v="2024-10-30T00:00:00"/>
        <d v="2024-11-10T00:00:00"/>
        <d v="2024-11-13T00:00:00"/>
        <d v="2024-11-17T00:00:00"/>
        <d v="2024-11-22T00:00:00"/>
        <d v="2024-11-23T00:00:00"/>
        <d v="2024-11-24T00:00:00"/>
        <d v="2024-12-01T00:00:00"/>
        <d v="2024-02-04T00:00:00"/>
        <d v="2024-10-16T00:00:00"/>
        <d v="2024-02-07T00:00:00"/>
        <d v="2024-02-21T00:00:00"/>
      </sharedItems>
      <fieldGroup par="12"/>
    </cacheField>
    <cacheField name="Male" numFmtId="0">
      <sharedItems containsSemiMixedTypes="0" containsString="0" containsNumber="1" containsInteger="1" minValue="12" maxValue="68" count="34">
        <n v="40"/>
        <n v="13"/>
        <n v="39"/>
        <n v="41"/>
        <n v="48"/>
        <n v="51"/>
        <n v="54"/>
        <n v="55"/>
        <n v="42"/>
        <n v="43"/>
        <n v="46"/>
        <n v="68"/>
        <n v="49"/>
        <n v="45"/>
        <n v="62"/>
        <n v="57"/>
        <n v="32"/>
        <n v="25"/>
        <n v="38"/>
        <n v="18"/>
        <n v="29"/>
        <n v="35"/>
        <n v="15"/>
        <n v="34"/>
        <n v="24"/>
        <n v="50"/>
        <n v="16"/>
        <n v="28"/>
        <n v="12"/>
        <n v="37"/>
        <n v="14"/>
        <n v="61"/>
        <n v="27"/>
        <n v="22"/>
      </sharedItems>
    </cacheField>
    <cacheField name="Female" numFmtId="0">
      <sharedItems containsSemiMixedTypes="0" containsString="0" containsNumber="1" containsInteger="1" minValue="9" maxValue="119" count="47">
        <n v="81"/>
        <n v="21"/>
        <n v="49"/>
        <n v="45"/>
        <n v="68"/>
        <n v="71"/>
        <n v="53"/>
        <n v="46"/>
        <n v="72"/>
        <n v="83"/>
        <n v="52"/>
        <n v="58"/>
        <n v="70"/>
        <n v="119"/>
        <n v="50"/>
        <n v="59"/>
        <n v="55"/>
        <n v="57"/>
        <n v="66"/>
        <n v="80"/>
        <n v="82"/>
        <n v="69"/>
        <n v="27"/>
        <n v="18"/>
        <n v="64"/>
        <n v="63"/>
        <n v="20"/>
        <n v="25"/>
        <n v="56"/>
        <n v="78"/>
        <n v="62"/>
        <n v="22"/>
        <n v="61"/>
        <n v="85"/>
        <n v="90"/>
        <n v="75"/>
        <n v="76"/>
        <n v="39"/>
        <n v="15"/>
        <n v="60"/>
        <n v="9"/>
        <n v="47"/>
        <n v="11"/>
        <n v="73"/>
        <n v="101"/>
        <n v="26"/>
        <n v="29"/>
      </sharedItems>
    </cacheField>
    <cacheField name="Boys" numFmtId="0">
      <sharedItems containsSemiMixedTypes="0" containsString="0" containsNumber="1" containsInteger="1" minValue="1" maxValue="27" count="19">
        <n v="11"/>
        <n v="3"/>
        <n v="6"/>
        <n v="8"/>
        <n v="10"/>
        <n v="18"/>
        <n v="12"/>
        <n v="15"/>
        <n v="9"/>
        <n v="27"/>
        <n v="13"/>
        <n v="14"/>
        <n v="5"/>
        <n v="2"/>
        <n v="16"/>
        <n v="1"/>
        <n v="17"/>
        <n v="7"/>
        <n v="4"/>
      </sharedItems>
    </cacheField>
    <cacheField name="Girls" numFmtId="0">
      <sharedItems containsSemiMixedTypes="0" containsString="0" containsNumber="1" containsInteger="1" minValue="1" maxValue="28" count="24">
        <n v="19"/>
        <n v="5"/>
        <n v="11"/>
        <n v="12"/>
        <n v="28"/>
        <n v="15"/>
        <n v="14"/>
        <n v="6"/>
        <n v="10"/>
        <n v="13"/>
        <n v="7"/>
        <n v="16"/>
        <n v="8"/>
        <n v="17"/>
        <n v="22"/>
        <n v="9"/>
        <n v="4"/>
        <n v="24"/>
        <n v="23"/>
        <n v="20"/>
        <n v="18"/>
        <n v="21"/>
        <n v="3"/>
        <n v="1"/>
      </sharedItems>
    </cacheField>
    <cacheField name="Day" numFmtId="0">
      <sharedItems/>
    </cacheField>
    <cacheField name="Type" numFmtId="0">
      <sharedItems containsBlank="1" count="18">
        <m/>
        <s v="Gospel Crusade"/>
        <s v="MTJ Conference"/>
        <s v="Anniversary Service"/>
        <s v="Thanksgiving Service 2023"/>
        <s v="Chrismas Concert and Party Service"/>
        <s v="New Year Eve Service"/>
        <s v="Vision Summit 2024"/>
        <s v="MTJ Abuja/Inauguration"/>
        <s v="Holy Ghost Night"/>
        <s v="Transfiguration 2024"/>
        <s v="Mid-Year Thanksgiving"/>
        <s v="Tranfiguration August Edition"/>
        <s v="Transfiguration"/>
        <s v="Prayer Service"/>
        <s v="CVCDay1"/>
        <s v="CVCDay2"/>
        <s v="CVCDay3"/>
      </sharedItems>
    </cacheField>
    <cacheField name="Total Recorded" numFmtId="0">
      <sharedItems containsSemiMixedTypes="0" containsString="0" containsNumber="1" containsInteger="1" minValue="29" maxValue="230" count="54">
        <n v="151"/>
        <n v="42"/>
        <n v="105"/>
        <n v="106"/>
        <n v="129"/>
        <n v="165"/>
        <n v="131"/>
        <n v="110"/>
        <n v="144"/>
        <n v="156"/>
        <n v="121"/>
        <n v="132"/>
        <n v="230"/>
        <n v="107"/>
        <n v="128"/>
        <n v="143"/>
        <n v="135"/>
        <n v="147"/>
        <n v="160"/>
        <n v="150"/>
        <n v="134"/>
        <n v="60"/>
        <n v="130"/>
        <n v="73"/>
        <n v="97"/>
        <n v="149"/>
        <n v="117"/>
        <n v="41"/>
        <n v="109"/>
        <n v="145"/>
        <n v="53"/>
        <n v="104"/>
        <n v="142"/>
        <n v="175"/>
        <n v="148"/>
        <n v="124"/>
        <n v="153"/>
        <n v="133"/>
        <n v="114"/>
        <n v="125"/>
        <n v="93"/>
        <n v="86"/>
        <n v="127"/>
        <n v="35"/>
        <n v="102"/>
        <n v="29"/>
        <n v="99"/>
        <n v="118"/>
        <n v="154"/>
        <n v="96"/>
        <n v="197"/>
        <n v="141"/>
        <n v="31"/>
        <n v="59"/>
      </sharedItems>
    </cacheField>
    <cacheField name="Ministering Pastor" numFmtId="0">
      <sharedItems containsBlank="1"/>
    </cacheField>
    <cacheField name="Topic" numFmtId="0">
      <sharedItems containsBlank="1"/>
    </cacheField>
    <cacheField name="Months (Date)" numFmtId="0" databaseField="0">
      <fieldGroup base="0">
        <rangePr groupBy="months" startDate="2023-01-28T00:00:00" endDate="2024-12-02T00:00:00"/>
        <groupItems count="14">
          <s v="&lt;28/01/2023"/>
          <s v="Jan"/>
          <s v="Feb"/>
          <s v="Mar"/>
          <s v="Apr"/>
          <s v="May"/>
          <s v="Jun"/>
          <s v="Jul"/>
          <s v="Aug"/>
          <s v="Sep"/>
          <s v="Oct"/>
          <s v="Nov"/>
          <s v="Dec"/>
          <s v="&gt;02/12/2024"/>
        </groupItems>
      </fieldGroup>
    </cacheField>
    <cacheField name="Quarters (Date)" numFmtId="0" databaseField="0">
      <fieldGroup base="0">
        <rangePr groupBy="quarters" startDate="2023-01-28T00:00:00" endDate="2024-12-02T00:00:00"/>
        <groupItems count="6">
          <s v="&lt;28/01/2023"/>
          <s v="Qtr1"/>
          <s v="Qtr2"/>
          <s v="Qtr3"/>
          <s v="Qtr4"/>
          <s v="&gt;02/12/2024"/>
        </groupItems>
      </fieldGroup>
    </cacheField>
    <cacheField name="Years (Date)" numFmtId="0" databaseField="0">
      <fieldGroup base="0">
        <rangePr groupBy="years" startDate="2023-01-28T00:00:00" endDate="2024-12-02T00:00:00"/>
        <groupItems count="4">
          <s v="&lt;28/01/2023"/>
          <s v="2023"/>
          <s v="2024"/>
          <s v="&gt;02/12/2024"/>
        </groupItems>
      </fieldGroup>
    </cacheField>
  </cacheFields>
  <extLst>
    <ext xmlns:x14="http://schemas.microsoft.com/office/spreadsheetml/2009/9/main" uri="{725AE2AE-9491-48be-B2B4-4EB974FC3084}">
      <x14:pivotCacheDefinition pivotCacheId="699092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x v="0"/>
    <x v="0"/>
    <x v="0"/>
    <x v="0"/>
    <x v="0"/>
    <s v="Sunday"/>
    <x v="0"/>
    <x v="0"/>
    <s v="Emmanuel Ereku"/>
    <m/>
  </r>
  <r>
    <x v="1"/>
    <x v="1"/>
    <x v="1"/>
    <x v="1"/>
    <x v="1"/>
    <s v="Wednesday"/>
    <x v="0"/>
    <x v="1"/>
    <s v="Emmanuel Ereku"/>
    <m/>
  </r>
  <r>
    <x v="2"/>
    <x v="2"/>
    <x v="2"/>
    <x v="2"/>
    <x v="2"/>
    <s v="Sunday"/>
    <x v="0"/>
    <x v="2"/>
    <s v="Emmanuel Ereku"/>
    <m/>
  </r>
  <r>
    <x v="3"/>
    <x v="3"/>
    <x v="3"/>
    <x v="3"/>
    <x v="3"/>
    <s v="Sunday"/>
    <x v="0"/>
    <x v="3"/>
    <s v="Emmanuel Ereku"/>
    <m/>
  </r>
  <r>
    <x v="4"/>
    <x v="0"/>
    <x v="4"/>
    <x v="4"/>
    <x v="2"/>
    <s v="Sunday"/>
    <x v="0"/>
    <x v="4"/>
    <s v="Emmanuel Ereku"/>
    <m/>
  </r>
  <r>
    <x v="5"/>
    <x v="4"/>
    <x v="5"/>
    <x v="5"/>
    <x v="4"/>
    <s v="Monday"/>
    <x v="1"/>
    <x v="5"/>
    <s v="Emmanuel Ereku"/>
    <s v="Gospel Crusade"/>
  </r>
  <r>
    <x v="6"/>
    <x v="5"/>
    <x v="6"/>
    <x v="6"/>
    <x v="5"/>
    <s v="Sunday"/>
    <x v="0"/>
    <x v="6"/>
    <s v="Emmanuel Ereku"/>
    <m/>
  </r>
  <r>
    <x v="7"/>
    <x v="0"/>
    <x v="7"/>
    <x v="4"/>
    <x v="6"/>
    <s v="Sunday"/>
    <x v="0"/>
    <x v="7"/>
    <s v="Emmanuel Ereku"/>
    <m/>
  </r>
  <r>
    <x v="8"/>
    <x v="6"/>
    <x v="8"/>
    <x v="6"/>
    <x v="7"/>
    <s v="Saturday"/>
    <x v="2"/>
    <x v="8"/>
    <s v="Emmanuel Ereku"/>
    <s v="My Testimony Of Jesus Conference"/>
  </r>
  <r>
    <x v="9"/>
    <x v="7"/>
    <x v="9"/>
    <x v="3"/>
    <x v="8"/>
    <s v="Sunday"/>
    <x v="3"/>
    <x v="9"/>
    <s v="Emmanuel Ereku"/>
    <s v="Anniversary Service"/>
  </r>
  <r>
    <x v="10"/>
    <x v="8"/>
    <x v="10"/>
    <x v="6"/>
    <x v="5"/>
    <s v="Sunday"/>
    <x v="0"/>
    <x v="10"/>
    <s v="Emmanuel Ereku"/>
    <m/>
  </r>
  <r>
    <x v="11"/>
    <x v="9"/>
    <x v="11"/>
    <x v="7"/>
    <x v="9"/>
    <s v="Sunday"/>
    <x v="0"/>
    <x v="4"/>
    <s v="Emmanuel Ereku"/>
    <m/>
  </r>
  <r>
    <x v="12"/>
    <x v="10"/>
    <x v="12"/>
    <x v="8"/>
    <x v="10"/>
    <s v="Sunday"/>
    <x v="0"/>
    <x v="11"/>
    <s v="Emmanuel Ereku"/>
    <m/>
  </r>
  <r>
    <x v="12"/>
    <x v="11"/>
    <x v="13"/>
    <x v="9"/>
    <x v="11"/>
    <s v="Sunday"/>
    <x v="4"/>
    <x v="12"/>
    <s v="Emmanuel Ereku"/>
    <s v="Thanksgiving Service"/>
  </r>
  <r>
    <x v="13"/>
    <x v="2"/>
    <x v="14"/>
    <x v="3"/>
    <x v="8"/>
    <s v="Sunday"/>
    <x v="0"/>
    <x v="13"/>
    <s v="Emmanuel Ereku"/>
    <m/>
  </r>
  <r>
    <x v="14"/>
    <x v="12"/>
    <x v="15"/>
    <x v="10"/>
    <x v="10"/>
    <s v="Sunday"/>
    <x v="5"/>
    <x v="14"/>
    <s v="Emmanuel Ereku"/>
    <s v="Chrismas Concert and Party Service"/>
  </r>
  <r>
    <x v="15"/>
    <x v="13"/>
    <x v="16"/>
    <x v="11"/>
    <x v="10"/>
    <s v="Sunday"/>
    <x v="0"/>
    <x v="10"/>
    <s v="Emmanuel Ereku"/>
    <m/>
  </r>
  <r>
    <x v="16"/>
    <x v="14"/>
    <x v="4"/>
    <x v="12"/>
    <x v="12"/>
    <s v="Monday"/>
    <x v="6"/>
    <x v="15"/>
    <s v="Emmanuel Ereku"/>
    <s v="New Year Eve Service"/>
  </r>
  <r>
    <x v="17"/>
    <x v="6"/>
    <x v="17"/>
    <x v="6"/>
    <x v="3"/>
    <s v="Sunday"/>
    <x v="0"/>
    <x v="16"/>
    <s v="Emmanuel Ereku"/>
    <m/>
  </r>
  <r>
    <x v="18"/>
    <x v="15"/>
    <x v="18"/>
    <x v="6"/>
    <x v="3"/>
    <s v="Sunday"/>
    <x v="0"/>
    <x v="17"/>
    <s v="Emmanuel Ereku"/>
    <m/>
  </r>
  <r>
    <x v="19"/>
    <x v="8"/>
    <x v="9"/>
    <x v="11"/>
    <x v="13"/>
    <s v="Sunday"/>
    <x v="0"/>
    <x v="9"/>
    <s v="Emmanuel Ereku"/>
    <m/>
  </r>
  <r>
    <x v="20"/>
    <x v="14"/>
    <x v="19"/>
    <x v="4"/>
    <x v="12"/>
    <s v="Sunday"/>
    <x v="7"/>
    <x v="18"/>
    <s v="Emmanuel Ereku"/>
    <s v="Vision Summit 2024"/>
  </r>
  <r>
    <x v="21"/>
    <x v="0"/>
    <x v="20"/>
    <x v="8"/>
    <x v="0"/>
    <s v="Sunday"/>
    <x v="0"/>
    <x v="19"/>
    <s v="Emmanuel Ereku"/>
    <m/>
  </r>
  <r>
    <x v="22"/>
    <x v="16"/>
    <x v="21"/>
    <x v="0"/>
    <x v="14"/>
    <s v="Sunday"/>
    <x v="0"/>
    <x v="20"/>
    <s v="Emmanuel Ereku"/>
    <m/>
  </r>
  <r>
    <x v="23"/>
    <x v="17"/>
    <x v="22"/>
    <x v="13"/>
    <x v="7"/>
    <s v="Wednesday"/>
    <x v="0"/>
    <x v="21"/>
    <s v="Emmanuel Ereku"/>
    <m/>
  </r>
  <r>
    <x v="24"/>
    <x v="18"/>
    <x v="21"/>
    <x v="4"/>
    <x v="9"/>
    <s v="Sunday"/>
    <x v="0"/>
    <x v="22"/>
    <s v="Emmanuel Ereku"/>
    <m/>
  </r>
  <r>
    <x v="25"/>
    <x v="19"/>
    <x v="23"/>
    <x v="5"/>
    <x v="0"/>
    <s v="Sunday"/>
    <x v="8"/>
    <x v="23"/>
    <m/>
    <s v="MTJ Abuja/Inauguration"/>
  </r>
  <r>
    <x v="25"/>
    <x v="20"/>
    <x v="3"/>
    <x v="8"/>
    <x v="6"/>
    <s v="Sunday"/>
    <x v="0"/>
    <x v="24"/>
    <s v="Emmanuel Ereku"/>
    <m/>
  </r>
  <r>
    <x v="26"/>
    <x v="15"/>
    <x v="11"/>
    <x v="7"/>
    <x v="0"/>
    <s v="Sunday"/>
    <x v="0"/>
    <x v="25"/>
    <s v="Emmanuel Ereku"/>
    <m/>
  </r>
  <r>
    <x v="27"/>
    <x v="9"/>
    <x v="24"/>
    <x v="14"/>
    <x v="3"/>
    <s v="Saturday"/>
    <x v="9"/>
    <x v="16"/>
    <s v="Emmanuel Ereku"/>
    <s v="Holy Ghost Night"/>
  </r>
  <r>
    <x v="28"/>
    <x v="21"/>
    <x v="25"/>
    <x v="4"/>
    <x v="15"/>
    <s v="Sunday"/>
    <x v="0"/>
    <x v="26"/>
    <s v="Emmanuel Ereku"/>
    <m/>
  </r>
  <r>
    <x v="29"/>
    <x v="22"/>
    <x v="26"/>
    <x v="13"/>
    <x v="16"/>
    <s v="Wednesday"/>
    <x v="0"/>
    <x v="27"/>
    <s v="Emmanuel Ereku"/>
    <m/>
  </r>
  <r>
    <x v="30"/>
    <x v="21"/>
    <x v="3"/>
    <x v="4"/>
    <x v="0"/>
    <s v="Sunday"/>
    <x v="0"/>
    <x v="28"/>
    <s v="Emmanuel Ereku"/>
    <m/>
  </r>
  <r>
    <x v="31"/>
    <x v="8"/>
    <x v="4"/>
    <x v="0"/>
    <x v="17"/>
    <s v="Sunday"/>
    <x v="0"/>
    <x v="29"/>
    <s v="Emmanuel Ereku"/>
    <m/>
  </r>
  <r>
    <x v="32"/>
    <x v="19"/>
    <x v="27"/>
    <x v="1"/>
    <x v="10"/>
    <s v="Wednesday"/>
    <x v="0"/>
    <x v="30"/>
    <s v="Emmanuel Ereku"/>
    <m/>
  </r>
  <r>
    <x v="33"/>
    <x v="9"/>
    <x v="28"/>
    <x v="10"/>
    <x v="14"/>
    <s v="Sunday"/>
    <x v="0"/>
    <x v="20"/>
    <s v="Emmanuel Ereku"/>
    <m/>
  </r>
  <r>
    <x v="34"/>
    <x v="23"/>
    <x v="10"/>
    <x v="2"/>
    <x v="3"/>
    <s v="Sunday"/>
    <x v="0"/>
    <x v="31"/>
    <s v="Emmanuel Ereku"/>
    <m/>
  </r>
  <r>
    <x v="35"/>
    <x v="4"/>
    <x v="29"/>
    <x v="4"/>
    <x v="17"/>
    <s v="Sunday"/>
    <x v="0"/>
    <x v="18"/>
    <s v="Emmanuel Ereku"/>
    <m/>
  </r>
  <r>
    <x v="36"/>
    <x v="3"/>
    <x v="30"/>
    <x v="4"/>
    <x v="14"/>
    <s v="Sunday"/>
    <x v="0"/>
    <x v="16"/>
    <s v="Emmanuel Ereku"/>
    <m/>
  </r>
  <r>
    <x v="37"/>
    <x v="24"/>
    <x v="31"/>
    <x v="15"/>
    <x v="7"/>
    <s v="Wednesday"/>
    <x v="0"/>
    <x v="30"/>
    <s v="Emmanuel Ereku"/>
    <m/>
  </r>
  <r>
    <x v="38"/>
    <x v="13"/>
    <x v="32"/>
    <x v="10"/>
    <x v="18"/>
    <s v="Sunday"/>
    <x v="0"/>
    <x v="32"/>
    <s v="Emmanuel Ereku"/>
    <m/>
  </r>
  <r>
    <x v="39"/>
    <x v="25"/>
    <x v="33"/>
    <x v="7"/>
    <x v="8"/>
    <s v="Saturday"/>
    <x v="10"/>
    <x v="18"/>
    <s v="Emmanuel Ereku"/>
    <s v="Transfiguration 2024"/>
  </r>
  <r>
    <x v="40"/>
    <x v="5"/>
    <x v="34"/>
    <x v="11"/>
    <x v="19"/>
    <s v="Sunday"/>
    <x v="11"/>
    <x v="33"/>
    <s v="Emmanuel Ereku"/>
    <s v="Mid-Year Thanksgiving"/>
  </r>
  <r>
    <x v="41"/>
    <x v="4"/>
    <x v="12"/>
    <x v="8"/>
    <x v="13"/>
    <s v="Sunday"/>
    <x v="0"/>
    <x v="8"/>
    <s v="Emmanuel Ereku"/>
    <m/>
  </r>
  <r>
    <x v="41"/>
    <x v="9"/>
    <x v="35"/>
    <x v="6"/>
    <x v="20"/>
    <s v="Sunday"/>
    <x v="0"/>
    <x v="34"/>
    <s v="Emmanuel Ereku"/>
    <m/>
  </r>
  <r>
    <x v="42"/>
    <x v="0"/>
    <x v="5"/>
    <x v="11"/>
    <x v="14"/>
    <s v="Sunday"/>
    <x v="0"/>
    <x v="17"/>
    <s v="Emmanuel Ereku"/>
    <m/>
  </r>
  <r>
    <x v="43"/>
    <x v="21"/>
    <x v="28"/>
    <x v="6"/>
    <x v="21"/>
    <s v="Sunday"/>
    <x v="0"/>
    <x v="35"/>
    <s v="Emmanuel Ereku"/>
    <m/>
  </r>
  <r>
    <x v="44"/>
    <x v="9"/>
    <x v="36"/>
    <x v="16"/>
    <x v="13"/>
    <s v="Sunday"/>
    <x v="0"/>
    <x v="36"/>
    <s v="Emmanuel Ereku"/>
    <m/>
  </r>
  <r>
    <x v="45"/>
    <x v="26"/>
    <x v="27"/>
    <x v="17"/>
    <x v="3"/>
    <s v="Wednesday"/>
    <x v="0"/>
    <x v="21"/>
    <s v="Emmanuel Ereku"/>
    <m/>
  </r>
  <r>
    <x v="46"/>
    <x v="25"/>
    <x v="2"/>
    <x v="11"/>
    <x v="20"/>
    <s v="Sunday"/>
    <x v="0"/>
    <x v="6"/>
    <s v="Emmanuel Ereku"/>
    <m/>
  </r>
  <r>
    <x v="47"/>
    <x v="8"/>
    <x v="30"/>
    <x v="11"/>
    <x v="5"/>
    <s v="Sunday"/>
    <x v="0"/>
    <x v="37"/>
    <s v="Emmanuel Ereku"/>
    <m/>
  </r>
  <r>
    <x v="48"/>
    <x v="16"/>
    <x v="17"/>
    <x v="6"/>
    <x v="9"/>
    <s v="Saturday"/>
    <x v="12"/>
    <x v="38"/>
    <s v="Emmanuel Ereku"/>
    <s v="Tranfiguration August Edition"/>
  </r>
  <r>
    <x v="49"/>
    <x v="18"/>
    <x v="15"/>
    <x v="6"/>
    <x v="11"/>
    <s v="Sunday"/>
    <x v="0"/>
    <x v="39"/>
    <s v="Emmanuel Ereku"/>
    <m/>
  </r>
  <r>
    <x v="50"/>
    <x v="27"/>
    <x v="2"/>
    <x v="2"/>
    <x v="8"/>
    <s v="Sunday"/>
    <x v="0"/>
    <x v="40"/>
    <s v="Emmanuel Ereku"/>
    <m/>
  </r>
  <r>
    <x v="51"/>
    <x v="16"/>
    <x v="37"/>
    <x v="3"/>
    <x v="10"/>
    <s v="Saturday"/>
    <x v="13"/>
    <x v="41"/>
    <s v="Emmanuel Ereku"/>
    <s v="Transfiguration"/>
  </r>
  <r>
    <x v="52"/>
    <x v="0"/>
    <x v="25"/>
    <x v="11"/>
    <x v="9"/>
    <s v="Sunday"/>
    <x v="0"/>
    <x v="22"/>
    <s v="Emmanuel Ereku"/>
    <s v="Be Strong In The Lord"/>
  </r>
  <r>
    <x v="53"/>
    <x v="8"/>
    <x v="11"/>
    <x v="6"/>
    <x v="5"/>
    <s v="Sunday"/>
    <x v="0"/>
    <x v="42"/>
    <s v="Emmanuel Ereku"/>
    <s v="Moved By A Prophet"/>
  </r>
  <r>
    <x v="54"/>
    <x v="28"/>
    <x v="38"/>
    <x v="12"/>
    <x v="22"/>
    <s v="Wednesday"/>
    <x v="14"/>
    <x v="43"/>
    <m/>
    <s v="Prayer Service"/>
  </r>
  <r>
    <x v="55"/>
    <x v="29"/>
    <x v="18"/>
    <x v="16"/>
    <x v="6"/>
    <s v="Sunday"/>
    <x v="0"/>
    <x v="20"/>
    <s v="Emmanuel Ereku"/>
    <s v="The Abilities of Eternal Life"/>
  </r>
  <r>
    <x v="56"/>
    <x v="2"/>
    <x v="39"/>
    <x v="4"/>
    <x v="3"/>
    <s v="Sunday"/>
    <x v="0"/>
    <x v="10"/>
    <s v="Emmanuel Ereku"/>
    <s v="The Path Of The Just"/>
  </r>
  <r>
    <x v="57"/>
    <x v="21"/>
    <x v="2"/>
    <x v="4"/>
    <x v="12"/>
    <s v="Sunday"/>
    <x v="0"/>
    <x v="44"/>
    <s v="Emmanuel Ereku"/>
    <s v="The Way Of The Spirit"/>
  </r>
  <r>
    <x v="58"/>
    <x v="26"/>
    <x v="40"/>
    <x v="1"/>
    <x v="23"/>
    <s v="Wednesday"/>
    <x v="0"/>
    <x v="45"/>
    <s v="Emmanuel Ereku"/>
    <s v="Christianity vs Tradition"/>
  </r>
  <r>
    <x v="59"/>
    <x v="2"/>
    <x v="41"/>
    <x v="12"/>
    <x v="12"/>
    <s v="Sunday"/>
    <x v="0"/>
    <x v="46"/>
    <s v="Emmanuel Ereku"/>
    <s v="Building Faith Muscles"/>
  </r>
  <r>
    <x v="60"/>
    <x v="30"/>
    <x v="42"/>
    <x v="15"/>
    <x v="22"/>
    <s v="Wednesday"/>
    <x v="0"/>
    <x v="45"/>
    <s v="Victor Ukeku"/>
    <s v="Fervent In Spirit"/>
  </r>
  <r>
    <x v="61"/>
    <x v="3"/>
    <x v="28"/>
    <x v="8"/>
    <x v="3"/>
    <s v="Sunday"/>
    <x v="0"/>
    <x v="47"/>
    <s v="Emmanuel Ereku"/>
    <s v="Invoking The Supernatural Through Prayer"/>
  </r>
  <r>
    <x v="62"/>
    <x v="15"/>
    <x v="43"/>
    <x v="11"/>
    <x v="8"/>
    <s v="Friday"/>
    <x v="15"/>
    <x v="48"/>
    <s v="Widom Ijonu"/>
    <s v="The Conciousness Of Our Victory In Christ"/>
  </r>
  <r>
    <x v="63"/>
    <x v="0"/>
    <x v="3"/>
    <x v="2"/>
    <x v="1"/>
    <s v="Saturday"/>
    <x v="16"/>
    <x v="49"/>
    <s v="Neriah Ereku"/>
    <s v="Prevailing Over Sickness and Death"/>
  </r>
  <r>
    <x v="64"/>
    <x v="31"/>
    <x v="44"/>
    <x v="7"/>
    <x v="19"/>
    <s v="Sunday"/>
    <x v="17"/>
    <x v="50"/>
    <s v="Emmanuel Ereku"/>
    <s v="Christ Victory"/>
  </r>
  <r>
    <x v="65"/>
    <x v="18"/>
    <x v="6"/>
    <x v="12"/>
    <x v="2"/>
    <s v="Sunday"/>
    <x v="0"/>
    <x v="13"/>
    <s v="Emmanuel Ereku"/>
    <s v="Establishing Prophecies Through Prayer"/>
  </r>
  <r>
    <x v="66"/>
    <x v="12"/>
    <x v="25"/>
    <x v="7"/>
    <x v="6"/>
    <s v="Sunday"/>
    <x v="0"/>
    <x v="51"/>
    <s v="Emmanuel Ereku"/>
    <m/>
  </r>
  <r>
    <x v="67"/>
    <x v="1"/>
    <x v="42"/>
    <x v="18"/>
    <x v="22"/>
    <s v="Wednesday"/>
    <x v="0"/>
    <x v="52"/>
    <s v="Emmanuel Ereku"/>
    <s v="Are You Ready For Greatness?"/>
  </r>
  <r>
    <x v="68"/>
    <x v="32"/>
    <x v="45"/>
    <x v="1"/>
    <x v="22"/>
    <s v="Wednesday"/>
    <x v="0"/>
    <x v="53"/>
    <s v="Emmanuel Ereku"/>
    <m/>
  </r>
  <r>
    <x v="69"/>
    <x v="33"/>
    <x v="46"/>
    <x v="12"/>
    <x v="16"/>
    <s v="Wednesday"/>
    <x v="0"/>
    <x v="21"/>
    <s v="Emmanuel Ereku"/>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3F8E7E-A871-4251-8072-9752B13B8B7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Dates">
  <location ref="A3:B32" firstHeaderRow="1" firstDataRow="1" firstDataCol="1"/>
  <pivotFields count="13">
    <pivotField axis="axisRow" showAll="0">
      <items count="71">
        <item sd="0" x="0"/>
        <item sd="0" x="1"/>
        <item sd="0" x="2"/>
        <item sd="0" x="3"/>
        <item sd="0" x="4"/>
        <item sd="0" x="5"/>
        <item sd="0" x="6"/>
        <item sd="0" x="7"/>
        <item sd="0" x="8"/>
        <item sd="0" x="9"/>
        <item sd="0" x="10"/>
        <item sd="0" x="11"/>
        <item sd="0" x="12"/>
        <item sd="0" x="13"/>
        <item sd="0" x="14"/>
        <item sd="0" x="15"/>
        <item sd="0" x="16"/>
        <item sd="0" x="17"/>
        <item sd="0" x="18"/>
        <item sd="0" x="19"/>
        <item sd="0" x="20"/>
        <item sd="0" x="66"/>
        <item sd="0" x="68"/>
        <item sd="0" x="69"/>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67"/>
        <item sd="0" x="56"/>
        <item sd="0" x="57"/>
        <item sd="0" x="58"/>
        <item sd="0" x="59"/>
        <item sd="0" x="60"/>
        <item sd="0" x="61"/>
        <item sd="0" x="62"/>
        <item sd="0" x="63"/>
        <item sd="0" x="64"/>
        <item sd="0" x="65"/>
        <item t="default" sd="0"/>
      </items>
    </pivotField>
    <pivotField showAll="0"/>
    <pivotField showAll="0"/>
    <pivotField showAll="0"/>
    <pivotField showAll="0"/>
    <pivotField showAll="0"/>
    <pivotField showAll="0"/>
    <pivotField axis="axisRow" dataField="1" showAll="0">
      <items count="55">
        <item x="45"/>
        <item x="52"/>
        <item x="43"/>
        <item x="27"/>
        <item x="1"/>
        <item x="30"/>
        <item x="53"/>
        <item x="21"/>
        <item x="23"/>
        <item x="41"/>
        <item x="40"/>
        <item x="49"/>
        <item x="24"/>
        <item x="46"/>
        <item x="44"/>
        <item x="31"/>
        <item x="2"/>
        <item x="3"/>
        <item x="13"/>
        <item x="28"/>
        <item x="7"/>
        <item x="38"/>
        <item x="26"/>
        <item x="47"/>
        <item x="10"/>
        <item x="35"/>
        <item x="39"/>
        <item x="42"/>
        <item x="14"/>
        <item x="4"/>
        <item x="22"/>
        <item x="6"/>
        <item x="11"/>
        <item x="37"/>
        <item x="20"/>
        <item x="16"/>
        <item sd="0" x="51"/>
        <item x="32"/>
        <item x="15"/>
        <item x="8"/>
        <item x="29"/>
        <item x="17"/>
        <item x="34"/>
        <item x="25"/>
        <item x="19"/>
        <item x="0"/>
        <item x="36"/>
        <item x="48"/>
        <item x="9"/>
        <item x="18"/>
        <item x="5"/>
        <item x="33"/>
        <item x="50"/>
        <item x="12"/>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x="0"/>
        <item x="1"/>
        <item x="2"/>
        <item x="3"/>
        <item x="4"/>
        <item x="5"/>
        <item t="default"/>
      </items>
    </pivotField>
    <pivotField axis="axisRow" showAll="0">
      <items count="5">
        <item x="0"/>
        <item x="1"/>
        <item x="2"/>
        <item x="3"/>
        <item t="default"/>
      </items>
    </pivotField>
  </pivotFields>
  <rowFields count="5">
    <field x="12"/>
    <field x="11"/>
    <field x="10"/>
    <field x="0"/>
    <field x="7"/>
  </rowFields>
  <rowItems count="29">
    <i>
      <x v="1"/>
    </i>
    <i r="1">
      <x v="1"/>
    </i>
    <i r="2">
      <x v="1"/>
    </i>
    <i r="2">
      <x v="3"/>
    </i>
    <i r="1">
      <x v="2"/>
    </i>
    <i r="2">
      <x v="4"/>
    </i>
    <i r="1">
      <x v="3"/>
    </i>
    <i r="2">
      <x v="7"/>
    </i>
    <i r="1">
      <x v="4"/>
    </i>
    <i r="2">
      <x v="10"/>
    </i>
    <i r="2">
      <x v="11"/>
    </i>
    <i r="2">
      <x v="12"/>
    </i>
    <i>
      <x v="2"/>
    </i>
    <i r="1">
      <x v="1"/>
    </i>
    <i r="2">
      <x v="1"/>
    </i>
    <i r="2">
      <x v="2"/>
    </i>
    <i r="2">
      <x v="3"/>
    </i>
    <i r="1">
      <x v="2"/>
    </i>
    <i r="2">
      <x v="4"/>
    </i>
    <i r="2">
      <x v="5"/>
    </i>
    <i r="2">
      <x v="6"/>
    </i>
    <i r="1">
      <x v="3"/>
    </i>
    <i r="2">
      <x v="7"/>
    </i>
    <i r="2">
      <x v="8"/>
    </i>
    <i r="2">
      <x v="9"/>
    </i>
    <i r="1">
      <x v="4"/>
    </i>
    <i r="2">
      <x v="10"/>
    </i>
    <i r="2">
      <x v="11"/>
    </i>
    <i r="2">
      <x v="12"/>
    </i>
  </rowItems>
  <colItems count="1">
    <i/>
  </colItems>
  <dataFields count="1">
    <dataField name="Total Recorded Attendees"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3D0556-6182-4BA1-857D-C5298C66DBC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Year">
  <location ref="A3:B5" firstHeaderRow="1" firstDataRow="1" firstDataCol="1"/>
  <pivotFields count="13">
    <pivotField numFmtId="14" showAll="0">
      <items count="71">
        <item x="0"/>
        <item x="1"/>
        <item x="2"/>
        <item x="3"/>
        <item x="4"/>
        <item x="5"/>
        <item x="6"/>
        <item x="7"/>
        <item x="8"/>
        <item x="9"/>
        <item x="10"/>
        <item x="11"/>
        <item x="12"/>
        <item x="13"/>
        <item x="14"/>
        <item x="15"/>
        <item x="16"/>
        <item x="17"/>
        <item x="18"/>
        <item x="19"/>
        <item x="20"/>
        <item x="66"/>
        <item x="68"/>
        <item x="6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67"/>
        <item x="56"/>
        <item x="57"/>
        <item x="58"/>
        <item x="59"/>
        <item x="60"/>
        <item x="61"/>
        <item x="62"/>
        <item x="63"/>
        <item x="64"/>
        <item x="65"/>
        <item t="default"/>
      </items>
    </pivotField>
    <pivotField showAll="0"/>
    <pivotField showAll="0"/>
    <pivotField showAll="0"/>
    <pivotField showAll="0"/>
    <pivotField showAll="0"/>
    <pivotField showAll="0"/>
    <pivotField dataField="1" showAll="0"/>
    <pivotField showAll="0"/>
    <pivotField showAll="0"/>
    <pivotField showAll="0" defaultSubtotal="0"/>
    <pivotField showAll="0" defaultSubtotal="0"/>
    <pivotField axis="axisRow" showAll="0" defaultSubtotal="0">
      <items count="4">
        <item x="0"/>
        <item x="1"/>
        <item x="2"/>
        <item x="3"/>
      </items>
    </pivotField>
  </pivotFields>
  <rowFields count="1">
    <field x="12"/>
  </rowFields>
  <rowItems count="2">
    <i>
      <x v="1"/>
    </i>
    <i>
      <x v="2"/>
    </i>
  </rowItems>
  <colItems count="1">
    <i/>
  </colItems>
  <dataFields count="1">
    <dataField name="Total Attendance Recorded"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FB2D226-FC3E-4FB8-B93F-4295C7A6D48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Month">
  <location ref="A3:B15" firstHeaderRow="1" firstDataRow="1" firstDataCol="1"/>
  <pivotFields count="13">
    <pivotField numFmtId="14" showAll="0">
      <items count="71">
        <item x="0"/>
        <item x="1"/>
        <item x="2"/>
        <item x="3"/>
        <item x="4"/>
        <item x="5"/>
        <item x="6"/>
        <item x="7"/>
        <item x="8"/>
        <item x="9"/>
        <item x="10"/>
        <item x="11"/>
        <item x="12"/>
        <item x="13"/>
        <item x="14"/>
        <item x="15"/>
        <item x="16"/>
        <item x="17"/>
        <item x="18"/>
        <item x="19"/>
        <item x="20"/>
        <item x="66"/>
        <item x="68"/>
        <item x="6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67"/>
        <item x="56"/>
        <item x="57"/>
        <item x="58"/>
        <item x="59"/>
        <item x="60"/>
        <item x="61"/>
        <item x="62"/>
        <item x="63"/>
        <item x="64"/>
        <item x="65"/>
        <item t="default"/>
      </items>
    </pivotField>
    <pivotField showAll="0"/>
    <pivotField showAll="0"/>
    <pivotField showAll="0"/>
    <pivotField showAll="0"/>
    <pivotField showAll="0"/>
    <pivotField showAll="0"/>
    <pivotField dataField="1"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h="1" x="0"/>
        <item h="1" x="1"/>
        <item x="2"/>
        <item h="1" x="3"/>
      </items>
    </pivotField>
  </pivotFields>
  <rowFields count="1">
    <field x="10"/>
  </rowFields>
  <rowItems count="12">
    <i>
      <x v="1"/>
    </i>
    <i>
      <x v="2"/>
    </i>
    <i>
      <x v="3"/>
    </i>
    <i>
      <x v="4"/>
    </i>
    <i>
      <x v="5"/>
    </i>
    <i>
      <x v="6"/>
    </i>
    <i>
      <x v="7"/>
    </i>
    <i>
      <x v="8"/>
    </i>
    <i>
      <x v="9"/>
    </i>
    <i>
      <x v="10"/>
    </i>
    <i>
      <x v="11"/>
    </i>
    <i>
      <x v="12"/>
    </i>
  </rowItems>
  <colItems count="1">
    <i/>
  </colItems>
  <dataFields count="1">
    <dataField name="Number of Attendees" fld="7"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3AF251-EB91-4DAE-AD1E-B789B3A9E55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CVC_Days">
  <location ref="A3:B6" firstHeaderRow="1" firstDataRow="1" firstDataCol="1"/>
  <pivotFields count="13">
    <pivotField showAll="0">
      <items count="71">
        <item x="0"/>
        <item x="1"/>
        <item x="2"/>
        <item x="3"/>
        <item x="4"/>
        <item x="5"/>
        <item x="6"/>
        <item x="7"/>
        <item x="8"/>
        <item x="9"/>
        <item x="10"/>
        <item x="11"/>
        <item x="12"/>
        <item x="13"/>
        <item x="14"/>
        <item x="15"/>
        <item x="16"/>
        <item x="17"/>
        <item x="18"/>
        <item x="19"/>
        <item x="20"/>
        <item x="66"/>
        <item x="68"/>
        <item x="6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67"/>
        <item x="56"/>
        <item x="57"/>
        <item x="58"/>
        <item x="59"/>
        <item x="60"/>
        <item x="61"/>
        <item x="62"/>
        <item x="63"/>
        <item x="64"/>
        <item x="65"/>
        <item t="default"/>
      </items>
    </pivotField>
    <pivotField showAll="0"/>
    <pivotField showAll="0"/>
    <pivotField showAll="0"/>
    <pivotField showAll="0"/>
    <pivotField showAll="0"/>
    <pivotField axis="axisRow" multipleItemSelectionAllowed="1" showAll="0">
      <items count="19">
        <item h="1" x="3"/>
        <item h="1" x="5"/>
        <item x="15"/>
        <item x="16"/>
        <item x="17"/>
        <item h="1" x="1"/>
        <item h="1" x="9"/>
        <item h="1" x="11"/>
        <item h="1" x="8"/>
        <item h="1" x="2"/>
        <item h="1" x="6"/>
        <item h="1" x="14"/>
        <item h="1" x="4"/>
        <item h="1" x="12"/>
        <item h="1" x="13"/>
        <item h="1" x="10"/>
        <item h="1" x="7"/>
        <item h="1" x="0"/>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3">
    <i>
      <x v="2"/>
    </i>
    <i>
      <x v="3"/>
    </i>
    <i>
      <x v="4"/>
    </i>
  </rowItems>
  <colItems count="1">
    <i/>
  </colItems>
  <dataFields count="1">
    <dataField name="Total Attendance"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D61BCF-6D80-4887-BDC6-F15973D120C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Special Services">
  <location ref="A3:B20" firstHeaderRow="1" firstDataRow="1" firstDataCol="1"/>
  <pivotFields count="13">
    <pivotField showAll="0">
      <items count="71">
        <item x="0"/>
        <item x="1"/>
        <item x="2"/>
        <item x="3"/>
        <item x="4"/>
        <item x="5"/>
        <item x="6"/>
        <item x="7"/>
        <item x="8"/>
        <item x="9"/>
        <item x="10"/>
        <item x="11"/>
        <item x="12"/>
        <item x="13"/>
        <item x="14"/>
        <item x="15"/>
        <item x="16"/>
        <item x="17"/>
        <item x="18"/>
        <item x="19"/>
        <item x="20"/>
        <item x="66"/>
        <item x="68"/>
        <item x="6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67"/>
        <item x="56"/>
        <item x="57"/>
        <item x="58"/>
        <item x="59"/>
        <item x="60"/>
        <item x="61"/>
        <item x="62"/>
        <item x="63"/>
        <item x="64"/>
        <item x="65"/>
        <item t="default"/>
      </items>
    </pivotField>
    <pivotField showAll="0"/>
    <pivotField showAll="0"/>
    <pivotField showAll="0"/>
    <pivotField showAll="0"/>
    <pivotField showAll="0"/>
    <pivotField axis="axisRow" showAll="0" sortType="descending">
      <items count="19">
        <item x="3"/>
        <item x="5"/>
        <item x="15"/>
        <item x="16"/>
        <item x="17"/>
        <item x="1"/>
        <item x="9"/>
        <item x="11"/>
        <item x="8"/>
        <item x="2"/>
        <item x="6"/>
        <item x="14"/>
        <item x="4"/>
        <item x="12"/>
        <item x="13"/>
        <item x="10"/>
        <item x="7"/>
        <item h="1"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17">
    <i>
      <x v="12"/>
    </i>
    <i>
      <x v="4"/>
    </i>
    <i>
      <x v="7"/>
    </i>
    <i>
      <x v="5"/>
    </i>
    <i>
      <x v="16"/>
    </i>
    <i>
      <x v="15"/>
    </i>
    <i>
      <x/>
    </i>
    <i>
      <x v="2"/>
    </i>
    <i>
      <x v="9"/>
    </i>
    <i>
      <x v="10"/>
    </i>
    <i>
      <x v="6"/>
    </i>
    <i>
      <x v="1"/>
    </i>
    <i>
      <x v="13"/>
    </i>
    <i>
      <x v="3"/>
    </i>
    <i>
      <x v="14"/>
    </i>
    <i>
      <x v="8"/>
    </i>
    <i>
      <x v="11"/>
    </i>
  </rowItems>
  <colItems count="1">
    <i/>
  </colItems>
  <dataFields count="1">
    <dataField name="Total Attendance" fld="7"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9BF122-5C0D-45F6-8C99-6152AAC0C16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rowHeaderCaption="Dates">
  <location ref="A3:E32" firstHeaderRow="0" firstDataRow="1" firstDataCol="1"/>
  <pivotFields count="13">
    <pivotField axis="axisRow" showAll="0">
      <items count="71">
        <item x="0"/>
        <item x="1"/>
        <item x="2"/>
        <item x="3"/>
        <item x="4"/>
        <item x="5"/>
        <item x="6"/>
        <item x="7"/>
        <item x="8"/>
        <item x="9"/>
        <item x="10"/>
        <item x="11"/>
        <item x="12"/>
        <item x="13"/>
        <item x="14"/>
        <item x="15"/>
        <item x="16"/>
        <item x="17"/>
        <item x="18"/>
        <item x="19"/>
        <item x="20"/>
        <item x="66"/>
        <item x="68"/>
        <item x="6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67"/>
        <item x="56"/>
        <item x="57"/>
        <item x="58"/>
        <item x="59"/>
        <item x="60"/>
        <item x="61"/>
        <item x="62"/>
        <item x="63"/>
        <item x="64"/>
        <item x="65"/>
        <item t="default"/>
      </items>
    </pivotField>
    <pivotField dataField="1" showAll="0"/>
    <pivotField dataField="1" showAll="0"/>
    <pivotField dataField="1" showAll="0"/>
    <pivotField dataField="1"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x="0"/>
        <item x="1"/>
        <item x="2"/>
        <item x="3"/>
        <item x="4"/>
        <item x="5"/>
        <item t="default"/>
      </items>
    </pivotField>
    <pivotField axis="axisRow" showAll="0">
      <items count="5">
        <item x="0"/>
        <item x="1"/>
        <item x="2"/>
        <item x="3"/>
        <item t="default"/>
      </items>
    </pivotField>
  </pivotFields>
  <rowFields count="4">
    <field x="12"/>
    <field x="11"/>
    <field x="10"/>
    <field x="0"/>
  </rowFields>
  <rowItems count="29">
    <i>
      <x v="1"/>
    </i>
    <i r="1">
      <x v="1"/>
    </i>
    <i r="2">
      <x v="1"/>
    </i>
    <i r="2">
      <x v="3"/>
    </i>
    <i r="1">
      <x v="2"/>
    </i>
    <i r="2">
      <x v="4"/>
    </i>
    <i r="1">
      <x v="3"/>
    </i>
    <i r="2">
      <x v="7"/>
    </i>
    <i r="1">
      <x v="4"/>
    </i>
    <i r="2">
      <x v="10"/>
    </i>
    <i r="2">
      <x v="11"/>
    </i>
    <i r="2">
      <x v="12"/>
    </i>
    <i>
      <x v="2"/>
    </i>
    <i r="1">
      <x v="1"/>
    </i>
    <i r="2">
      <x v="1"/>
    </i>
    <i r="2">
      <x v="2"/>
    </i>
    <i r="2">
      <x v="3"/>
    </i>
    <i r="1">
      <x v="2"/>
    </i>
    <i r="2">
      <x v="4"/>
    </i>
    <i r="2">
      <x v="5"/>
    </i>
    <i r="2">
      <x v="6"/>
    </i>
    <i r="1">
      <x v="3"/>
    </i>
    <i r="2">
      <x v="7"/>
    </i>
    <i r="2">
      <x v="8"/>
    </i>
    <i r="2">
      <x v="9"/>
    </i>
    <i r="1">
      <x v="4"/>
    </i>
    <i r="2">
      <x v="10"/>
    </i>
    <i r="2">
      <x v="11"/>
    </i>
    <i r="2">
      <x v="12"/>
    </i>
  </rowItems>
  <colFields count="1">
    <field x="-2"/>
  </colFields>
  <colItems count="4">
    <i>
      <x/>
    </i>
    <i i="1">
      <x v="1"/>
    </i>
    <i i="2">
      <x v="2"/>
    </i>
    <i i="3">
      <x v="3"/>
    </i>
  </colItems>
  <dataFields count="4">
    <dataField name="Average of Male" fld="1" subtotal="average" baseField="11" baseItem="3"/>
    <dataField name="Average of Girls" fld="4" subtotal="average" baseField="11" baseItem="3"/>
    <dataField name="Average of Boys" fld="3" subtotal="average" baseField="11" baseItem="3"/>
    <dataField name="Average of Female" fld="2" subtotal="average" baseField="11" baseItem="3"/>
  </dataFields>
  <formats count="1">
    <format dxfId="10">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13CEE3-B349-4286-BA58-9ED268655F91}"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5" firstHeaderRow="1" firstDataRow="1" firstDataCol="1"/>
  <pivotFields count="13">
    <pivotField showAll="0">
      <items count="71">
        <item x="0"/>
        <item x="1"/>
        <item x="2"/>
        <item x="3"/>
        <item x="4"/>
        <item x="5"/>
        <item x="6"/>
        <item x="7"/>
        <item x="8"/>
        <item x="9"/>
        <item x="10"/>
        <item x="11"/>
        <item x="12"/>
        <item x="13"/>
        <item x="14"/>
        <item x="15"/>
        <item x="16"/>
        <item x="17"/>
        <item x="18"/>
        <item x="19"/>
        <item x="20"/>
        <item x="66"/>
        <item x="68"/>
        <item x="6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67"/>
        <item x="56"/>
        <item x="57"/>
        <item x="58"/>
        <item x="59"/>
        <item x="60"/>
        <item x="61"/>
        <item x="62"/>
        <item x="63"/>
        <item x="64"/>
        <item x="65"/>
        <item t="default"/>
      </items>
    </pivotField>
    <pivotField dataField="1" showAll="0" sortType="descending" avgSubtotal="1"/>
    <pivotField dataField="1" showAll="0" avgSubtotal="1"/>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i>
    <i i="1">
      <x v="1"/>
    </i>
  </rowItems>
  <colItems count="1">
    <i/>
  </colItems>
  <dataFields count="2">
    <dataField name="Average of Women" fld="2" subtotal="average" baseField="0" baseItem="0" numFmtId="2"/>
    <dataField name="Average of Men" fld="1" subtotal="average" baseField="0" baseItem="1" numFmtId="2"/>
  </dataFields>
  <formats count="3">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format>
  </formats>
  <chartFormats count="13">
    <chartFormat chart="5" format="0" series="1">
      <pivotArea type="data" outline="0" fieldPosition="0">
        <references count="1">
          <reference field="4294967294" count="1" selected="0">
            <x v="1"/>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1">
          <reference field="4294967294" count="1" selected="0">
            <x v="0"/>
          </reference>
        </references>
      </pivotArea>
    </chartFormat>
    <chartFormat chart="7" format="9">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1">
          <reference field="4294967294" count="1" selected="0">
            <x v="0"/>
          </reference>
        </references>
      </pivotArea>
    </chartFormat>
    <chartFormat chart="20" format="6">
      <pivotArea type="data" outline="0" fieldPosition="0">
        <references count="1">
          <reference field="4294967294" count="1" selected="0">
            <x v="1"/>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1">
          <reference field="4294967294" count="1" selected="0">
            <x v="0"/>
          </reference>
        </references>
      </pivotArea>
    </chartFormat>
    <chartFormat chart="21" format="9">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87082E-C606-4BB0-99B4-FC6B1BC50C65}"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4:B6" firstHeaderRow="1" firstDataRow="1" firstDataCol="1"/>
  <pivotFields count="13">
    <pivotField showAll="0">
      <items count="71">
        <item x="0"/>
        <item x="1"/>
        <item x="2"/>
        <item x="3"/>
        <item x="4"/>
        <item x="5"/>
        <item x="6"/>
        <item x="7"/>
        <item x="8"/>
        <item x="9"/>
        <item x="10"/>
        <item x="11"/>
        <item x="12"/>
        <item x="13"/>
        <item x="14"/>
        <item x="15"/>
        <item x="16"/>
        <item x="17"/>
        <item x="18"/>
        <item x="19"/>
        <item x="20"/>
        <item x="66"/>
        <item x="68"/>
        <item x="6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67"/>
        <item x="56"/>
        <item x="57"/>
        <item x="58"/>
        <item x="59"/>
        <item x="60"/>
        <item x="61"/>
        <item x="62"/>
        <item x="63"/>
        <item x="64"/>
        <item x="65"/>
        <item t="default"/>
      </items>
    </pivotField>
    <pivotField showAll="0" avgSubtotal="1"/>
    <pivotField showAll="0" avgSubtotal="1"/>
    <pivotField dataField="1"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i>
    <i i="1">
      <x v="1"/>
    </i>
  </rowItems>
  <colItems count="1">
    <i/>
  </colItems>
  <dataFields count="2">
    <dataField name="Average of Boys" fld="3" subtotal="average" baseField="0" baseItem="1"/>
    <dataField name="Average of Girls" fld="4" subtotal="average" baseField="0" baseItem="1"/>
  </dataFields>
  <formats count="1">
    <format dxfId="6">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1">
          <reference field="4294967294" count="1" selected="0">
            <x v="0"/>
          </reference>
        </references>
      </pivotArea>
    </chartFormat>
    <chartFormat chart="4" format="9">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6F9866-5061-47D4-9AC6-119D3C4E50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items count="71">
        <item x="0"/>
        <item x="1"/>
        <item x="2"/>
        <item x="3"/>
        <item x="4"/>
        <item x="5"/>
        <item x="6"/>
        <item x="7"/>
        <item x="8"/>
        <item x="9"/>
        <item x="10"/>
        <item x="11"/>
        <item x="12"/>
        <item x="13"/>
        <item x="14"/>
        <item x="15"/>
        <item x="16"/>
        <item x="17"/>
        <item x="18"/>
        <item x="19"/>
        <item x="20"/>
        <item x="66"/>
        <item x="68"/>
        <item x="6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67"/>
        <item x="56"/>
        <item x="57"/>
        <item x="58"/>
        <item x="59"/>
        <item x="60"/>
        <item x="61"/>
        <item x="62"/>
        <item x="63"/>
        <item x="64"/>
        <item x="65"/>
        <item t="default"/>
      </items>
    </pivotField>
    <pivotField dataField="1" showAll="0"/>
    <pivotField dataField="1" showAll="0"/>
    <pivotField dataField="1"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Average of Girls" fld="4" subtotal="average" baseField="0" baseItem="1"/>
    <dataField name="Average of Male" fld="1" subtotal="average" baseField="0" baseItem="1"/>
    <dataField name="Average of Boys" fld="3" subtotal="average" baseField="0" baseItem="1"/>
    <dataField name="Average of Female" fld="2"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9CD9AF-34C8-49AC-B564-DE6326EDEFE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F5" firstHeaderRow="0" firstDataRow="1" firstDataCol="1"/>
  <pivotFields count="13">
    <pivotField axis="axisRow" showAll="0">
      <items count="71">
        <item x="0"/>
        <item x="1"/>
        <item x="2"/>
        <item x="3"/>
        <item x="4"/>
        <item x="5"/>
        <item x="6"/>
        <item x="7"/>
        <item x="8"/>
        <item x="9"/>
        <item x="10"/>
        <item x="11"/>
        <item x="12"/>
        <item x="13"/>
        <item x="14"/>
        <item x="15"/>
        <item x="16"/>
        <item x="17"/>
        <item x="18"/>
        <item x="19"/>
        <item x="20"/>
        <item x="66"/>
        <item x="68"/>
        <item x="6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67"/>
        <item x="56"/>
        <item x="57"/>
        <item x="58"/>
        <item x="59"/>
        <item x="60"/>
        <item x="61"/>
        <item x="62"/>
        <item x="63"/>
        <item x="64"/>
        <item x="65"/>
        <item t="default"/>
      </items>
    </pivotField>
    <pivotField dataField="1" showAll="0"/>
    <pivotField dataField="1" showAll="0"/>
    <pivotField dataField="1" showAll="0"/>
    <pivotField dataField="1"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2"/>
    <field x="11"/>
    <field x="10"/>
    <field x="0"/>
  </rowFields>
  <rowItems count="2">
    <i>
      <x v="1"/>
    </i>
    <i>
      <x v="2"/>
    </i>
  </rowItems>
  <colFields count="1">
    <field x="-2"/>
  </colFields>
  <colItems count="5">
    <i>
      <x/>
    </i>
    <i i="1">
      <x v="1"/>
    </i>
    <i i="2">
      <x v="2"/>
    </i>
    <i i="3">
      <x v="3"/>
    </i>
    <i i="4">
      <x v="4"/>
    </i>
  </colItems>
  <dataFields count="5">
    <dataField name="Average of Total Recorded" fld="7" subtotal="average" baseField="12" baseItem="0"/>
    <dataField name="Average of Girls" fld="4" subtotal="average" baseField="12" baseItem="0"/>
    <dataField name="Average of Boys" fld="3" subtotal="average" baseField="12" baseItem="0"/>
    <dataField name="Average of Men" fld="1" subtotal="average" baseField="12" baseItem="1"/>
    <dataField name="Average of Women" fld="2" subtotal="average" baseField="12" baseItem="0"/>
  </dataFields>
  <formats count="1">
    <format dxfId="5">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 chart="4" format="2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1"/>
          </reference>
        </references>
      </pivotArea>
    </chartFormat>
    <chartFormat chart="4" format="22" series="1">
      <pivotArea type="data" outline="0" fieldPosition="0">
        <references count="1">
          <reference field="4294967294" count="1" selected="0">
            <x v="2"/>
          </reference>
        </references>
      </pivotArea>
    </chartFormat>
    <chartFormat chart="4" format="23" series="1">
      <pivotArea type="data" outline="0" fieldPosition="0">
        <references count="1">
          <reference field="4294967294" count="1" selected="0">
            <x v="3"/>
          </reference>
        </references>
      </pivotArea>
    </chartFormat>
    <chartFormat chart="4" format="2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69F4B4-4CDD-4587-831C-3FFC1E66CB4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B7" firstHeaderRow="1" firstDataRow="1" firstDataCol="1" rowPageCount="1" colPageCount="1"/>
  <pivotFields count="13">
    <pivotField numFmtId="14" showAll="0">
      <items count="71">
        <item x="0"/>
        <item x="1"/>
        <item x="2"/>
        <item x="3"/>
        <item x="4"/>
        <item x="5"/>
        <item x="6"/>
        <item x="7"/>
        <item x="8"/>
        <item x="9"/>
        <item x="10"/>
        <item x="11"/>
        <item x="12"/>
        <item x="13"/>
        <item x="14"/>
        <item x="15"/>
        <item x="16"/>
        <item x="17"/>
        <item x="18"/>
        <item x="19"/>
        <item x="20"/>
        <item x="66"/>
        <item x="68"/>
        <item x="69"/>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67"/>
        <item x="56"/>
        <item x="57"/>
        <item x="58"/>
        <item x="59"/>
        <item x="60"/>
        <item x="61"/>
        <item x="62"/>
        <item x="63"/>
        <item x="64"/>
        <item x="65"/>
        <item t="default"/>
      </items>
    </pivotField>
    <pivotField showAll="0">
      <items count="35">
        <item x="28"/>
        <item x="1"/>
        <item x="30"/>
        <item x="22"/>
        <item x="26"/>
        <item x="19"/>
        <item x="33"/>
        <item x="24"/>
        <item x="17"/>
        <item x="32"/>
        <item x="27"/>
        <item x="20"/>
        <item x="16"/>
        <item x="23"/>
        <item x="21"/>
        <item x="29"/>
        <item x="18"/>
        <item x="2"/>
        <item x="0"/>
        <item x="3"/>
        <item x="8"/>
        <item x="9"/>
        <item x="13"/>
        <item x="10"/>
        <item x="4"/>
        <item x="12"/>
        <item x="25"/>
        <item x="5"/>
        <item x="6"/>
        <item x="7"/>
        <item x="15"/>
        <item x="31"/>
        <item x="14"/>
        <item x="11"/>
        <item t="default"/>
      </items>
    </pivotField>
    <pivotField showAll="0">
      <items count="48">
        <item x="40"/>
        <item x="42"/>
        <item x="38"/>
        <item x="23"/>
        <item x="26"/>
        <item x="1"/>
        <item x="31"/>
        <item x="27"/>
        <item x="45"/>
        <item x="22"/>
        <item x="46"/>
        <item x="37"/>
        <item x="3"/>
        <item x="7"/>
        <item x="41"/>
        <item x="2"/>
        <item x="14"/>
        <item x="10"/>
        <item x="6"/>
        <item x="16"/>
        <item x="28"/>
        <item x="17"/>
        <item x="11"/>
        <item x="15"/>
        <item x="39"/>
        <item x="32"/>
        <item x="30"/>
        <item x="25"/>
        <item x="24"/>
        <item x="18"/>
        <item x="4"/>
        <item x="21"/>
        <item x="12"/>
        <item x="5"/>
        <item x="8"/>
        <item x="43"/>
        <item x="35"/>
        <item x="36"/>
        <item x="29"/>
        <item x="19"/>
        <item x="0"/>
        <item x="20"/>
        <item x="9"/>
        <item x="33"/>
        <item x="34"/>
        <item x="44"/>
        <item x="13"/>
        <item t="default"/>
      </items>
    </pivotField>
    <pivotField showAll="0">
      <items count="20">
        <item x="15"/>
        <item x="13"/>
        <item x="1"/>
        <item x="18"/>
        <item x="12"/>
        <item x="2"/>
        <item x="17"/>
        <item x="3"/>
        <item x="8"/>
        <item x="4"/>
        <item x="0"/>
        <item x="6"/>
        <item x="10"/>
        <item x="11"/>
        <item x="7"/>
        <item x="14"/>
        <item x="16"/>
        <item x="5"/>
        <item x="9"/>
        <item t="default"/>
      </items>
    </pivotField>
    <pivotField showAll="0">
      <items count="25">
        <item x="23"/>
        <item x="22"/>
        <item x="16"/>
        <item x="1"/>
        <item x="7"/>
        <item x="10"/>
        <item x="12"/>
        <item x="15"/>
        <item x="8"/>
        <item x="2"/>
        <item x="3"/>
        <item x="9"/>
        <item x="6"/>
        <item x="5"/>
        <item x="11"/>
        <item x="13"/>
        <item x="20"/>
        <item x="0"/>
        <item x="19"/>
        <item x="21"/>
        <item x="14"/>
        <item x="18"/>
        <item x="17"/>
        <item x="4"/>
        <item t="default"/>
      </items>
    </pivotField>
    <pivotField showAll="0"/>
    <pivotField showAll="0"/>
    <pivotField dataField="1" showAll="0">
      <items count="55">
        <item x="45"/>
        <item x="52"/>
        <item x="43"/>
        <item x="27"/>
        <item x="1"/>
        <item x="30"/>
        <item x="53"/>
        <item x="21"/>
        <item x="23"/>
        <item x="41"/>
        <item x="40"/>
        <item x="49"/>
        <item x="24"/>
        <item x="46"/>
        <item x="44"/>
        <item x="31"/>
        <item x="2"/>
        <item x="3"/>
        <item x="13"/>
        <item x="28"/>
        <item x="7"/>
        <item x="38"/>
        <item x="26"/>
        <item x="47"/>
        <item x="10"/>
        <item x="35"/>
        <item x="39"/>
        <item x="42"/>
        <item x="14"/>
        <item x="4"/>
        <item x="22"/>
        <item x="6"/>
        <item x="11"/>
        <item x="37"/>
        <item x="20"/>
        <item x="16"/>
        <item x="51"/>
        <item x="32"/>
        <item x="15"/>
        <item x="8"/>
        <item x="29"/>
        <item x="17"/>
        <item x="34"/>
        <item x="25"/>
        <item x="19"/>
        <item x="0"/>
        <item x="36"/>
        <item x="48"/>
        <item x="9"/>
        <item x="18"/>
        <item x="5"/>
        <item x="33"/>
        <item x="50"/>
        <item x="12"/>
        <item t="default"/>
      </items>
    </pivotField>
    <pivotField showAll="0"/>
    <pivotField showAll="0"/>
    <pivotField showAll="0" defaultSubtotal="0"/>
    <pivotField axis="axisRow" showAll="0" defaultSubtotal="0">
      <items count="6">
        <item x="0"/>
        <item x="1"/>
        <item x="2"/>
        <item x="3"/>
        <item x="4"/>
        <item x="5"/>
      </items>
    </pivotField>
    <pivotField axis="axisPage" showAll="0" defaultSubtotal="0">
      <items count="4">
        <item x="0"/>
        <item x="1"/>
        <item x="2"/>
        <item x="3"/>
      </items>
    </pivotField>
  </pivotFields>
  <rowFields count="1">
    <field x="11"/>
  </rowFields>
  <rowItems count="4">
    <i>
      <x v="1"/>
    </i>
    <i>
      <x v="2"/>
    </i>
    <i>
      <x v="3"/>
    </i>
    <i>
      <x v="4"/>
    </i>
  </rowItems>
  <colItems count="1">
    <i/>
  </colItems>
  <pageFields count="1">
    <pageField fld="12" item="2" hier="-1"/>
  </pageFields>
  <dataFields count="1">
    <dataField name="Average of Total Recorded" fld="7" subtotal="average" baseField="11" baseItem="1"/>
  </dataFields>
  <formats count="1">
    <format dxfId="4">
      <pivotArea collapsedLevelsAreSubtotals="1" fieldPosition="0">
        <references count="1">
          <reference field="11" count="4">
            <x v="1"/>
            <x v="2"/>
            <x v="3"/>
            <x v="4"/>
          </reference>
        </references>
      </pivotArea>
    </format>
  </format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F01C9856-4C1D-4E22-9C72-A64EB653448A}" sourceName="Years (Date)">
  <pivotTables>
    <pivotTable tabId="12" name="PivotTable5"/>
  </pivotTables>
  <data>
    <tabular pivotCacheId="699092055">
      <items count="4">
        <i x="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1" xr10:uid="{83F1582B-9ABF-4F11-B504-CC33914570B8}" sourceName="Years (Date)">
  <pivotTables>
    <pivotTable tabId="15" name="PivotTable7"/>
  </pivotTables>
  <data>
    <tabular pivotCacheId="699092055">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DB552217-D9F8-4998-8522-7218421C406C}" cache="Slicer_Years__Date" caption="Years (Dat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1" xr10:uid="{2961A5A9-E072-4BE8-A0F7-F4E74CF4CFFB}" cache="Slicer_Years__Date1" caption="Years (Da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3F267-0164-4660-B68D-7834E00A024E}" name="Table1" displayName="Table1" ref="A1:J74" totalsRowShown="0">
  <autoFilter ref="A1:J74" xr:uid="{0CA3F267-0164-4660-B68D-7834E00A024E}"/>
  <sortState xmlns:xlrd2="http://schemas.microsoft.com/office/spreadsheetml/2017/richdata2" ref="A2:J74">
    <sortCondition ref="A66:A74"/>
  </sortState>
  <tableColumns count="10">
    <tableColumn id="1" xr3:uid="{8D737B0C-FA96-4C17-AAD2-08E8AC0E59D8}" name="Date" dataDxfId="3"/>
    <tableColumn id="2" xr3:uid="{74FB4AAC-DAA2-4C16-8559-AE00053691B0}" name="Male"/>
    <tableColumn id="3" xr3:uid="{22B4AE4B-2CAF-485E-992C-B9C19ADA0B8B}" name="Female"/>
    <tableColumn id="4" xr3:uid="{9E3A50C6-98C0-4953-8DCE-6CDD4A2E3F59}" name="Boys"/>
    <tableColumn id="5" xr3:uid="{B52B7CF0-4ABA-48F2-8853-6BA665F1A33F}" name="Girls"/>
    <tableColumn id="6" xr3:uid="{3F18BF7F-73BE-420B-BC23-0D22533F6B72}" name="Day"/>
    <tableColumn id="7" xr3:uid="{0711CCCB-D186-412B-A94C-D7FF4E95903A}" name="Type"/>
    <tableColumn id="8" xr3:uid="{3A8EB61E-D02A-4CBF-BBA1-B9C5048C8CA3}" name="Total Recorded" dataDxfId="2">
      <calculatedColumnFormula>SUM(Table1[[#This Row],[Male]:[Girls]])</calculatedColumnFormula>
    </tableColumn>
    <tableColumn id="9" xr3:uid="{5FAC23B5-EF87-4D6B-83B4-578AF137493F}" name="Ministering Pastor"/>
    <tableColumn id="10" xr3:uid="{0EDD9D90-8657-4EEE-92FF-E93DD6A347CC}" name="Topi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CD7D-7428-49A3-8345-EDFB0F018824}">
  <dimension ref="A3:B32"/>
  <sheetViews>
    <sheetView workbookViewId="0">
      <selection activeCell="C8" sqref="C8"/>
    </sheetView>
  </sheetViews>
  <sheetFormatPr defaultRowHeight="15" x14ac:dyDescent="0.25"/>
  <cols>
    <col min="1" max="1" width="10.140625" bestFit="1" customWidth="1"/>
    <col min="2" max="2" width="24.7109375" bestFit="1" customWidth="1"/>
  </cols>
  <sheetData>
    <row r="3" spans="1:2" x14ac:dyDescent="0.25">
      <c r="A3" s="2" t="s">
        <v>52</v>
      </c>
      <c r="B3" t="s">
        <v>53</v>
      </c>
    </row>
    <row r="4" spans="1:2" x14ac:dyDescent="0.25">
      <c r="A4" s="3" t="s">
        <v>57</v>
      </c>
      <c r="B4">
        <v>2207</v>
      </c>
    </row>
    <row r="5" spans="1:2" x14ac:dyDescent="0.25">
      <c r="A5" s="4" t="s">
        <v>59</v>
      </c>
      <c r="B5">
        <v>298</v>
      </c>
    </row>
    <row r="6" spans="1:2" x14ac:dyDescent="0.25">
      <c r="A6" s="7" t="s">
        <v>74</v>
      </c>
      <c r="B6">
        <v>151</v>
      </c>
    </row>
    <row r="7" spans="1:2" x14ac:dyDescent="0.25">
      <c r="A7" s="7" t="s">
        <v>75</v>
      </c>
      <c r="B7">
        <v>147</v>
      </c>
    </row>
    <row r="8" spans="1:2" x14ac:dyDescent="0.25">
      <c r="A8" s="4" t="s">
        <v>60</v>
      </c>
      <c r="B8">
        <v>106</v>
      </c>
    </row>
    <row r="9" spans="1:2" x14ac:dyDescent="0.25">
      <c r="A9" s="7" t="s">
        <v>76</v>
      </c>
      <c r="B9">
        <v>106</v>
      </c>
    </row>
    <row r="10" spans="1:2" x14ac:dyDescent="0.25">
      <c r="A10" s="4" t="s">
        <v>61</v>
      </c>
      <c r="B10">
        <v>129</v>
      </c>
    </row>
    <row r="11" spans="1:2" x14ac:dyDescent="0.25">
      <c r="A11" s="7" t="s">
        <v>77</v>
      </c>
      <c r="B11">
        <v>129</v>
      </c>
    </row>
    <row r="12" spans="1:2" x14ac:dyDescent="0.25">
      <c r="A12" s="4" t="s">
        <v>62</v>
      </c>
      <c r="B12">
        <v>1674</v>
      </c>
    </row>
    <row r="13" spans="1:2" x14ac:dyDescent="0.25">
      <c r="A13" s="7" t="s">
        <v>78</v>
      </c>
      <c r="B13">
        <v>406</v>
      </c>
    </row>
    <row r="14" spans="1:2" x14ac:dyDescent="0.25">
      <c r="A14" s="7" t="s">
        <v>79</v>
      </c>
      <c r="B14">
        <v>550</v>
      </c>
    </row>
    <row r="15" spans="1:2" x14ac:dyDescent="0.25">
      <c r="A15" s="7" t="s">
        <v>80</v>
      </c>
      <c r="B15">
        <v>718</v>
      </c>
    </row>
    <row r="16" spans="1:2" x14ac:dyDescent="0.25">
      <c r="A16" s="3" t="s">
        <v>58</v>
      </c>
      <c r="B16">
        <v>6424</v>
      </c>
    </row>
    <row r="17" spans="1:2" x14ac:dyDescent="0.25">
      <c r="A17" s="4" t="s">
        <v>59</v>
      </c>
      <c r="B17">
        <v>1645</v>
      </c>
    </row>
    <row r="18" spans="1:2" x14ac:dyDescent="0.25">
      <c r="A18" s="7" t="s">
        <v>74</v>
      </c>
      <c r="B18">
        <v>741</v>
      </c>
    </row>
    <row r="19" spans="1:2" x14ac:dyDescent="0.25">
      <c r="A19" s="7" t="s">
        <v>81</v>
      </c>
      <c r="B19">
        <v>260</v>
      </c>
    </row>
    <row r="20" spans="1:2" x14ac:dyDescent="0.25">
      <c r="A20" s="7" t="s">
        <v>75</v>
      </c>
      <c r="B20">
        <v>644</v>
      </c>
    </row>
    <row r="21" spans="1:2" x14ac:dyDescent="0.25">
      <c r="A21" s="4" t="s">
        <v>60</v>
      </c>
      <c r="B21">
        <v>1812</v>
      </c>
    </row>
    <row r="22" spans="1:2" x14ac:dyDescent="0.25">
      <c r="A22" s="7" t="s">
        <v>76</v>
      </c>
      <c r="B22">
        <v>284</v>
      </c>
    </row>
    <row r="23" spans="1:2" x14ac:dyDescent="0.25">
      <c r="A23" s="7" t="s">
        <v>82</v>
      </c>
      <c r="B23">
        <v>599</v>
      </c>
    </row>
    <row r="24" spans="1:2" x14ac:dyDescent="0.25">
      <c r="A24" s="7" t="s">
        <v>83</v>
      </c>
      <c r="B24">
        <v>929</v>
      </c>
    </row>
    <row r="25" spans="1:2" x14ac:dyDescent="0.25">
      <c r="A25" s="4" t="s">
        <v>61</v>
      </c>
      <c r="B25">
        <v>1588</v>
      </c>
    </row>
    <row r="26" spans="1:2" x14ac:dyDescent="0.25">
      <c r="A26" s="7" t="s">
        <v>77</v>
      </c>
      <c r="B26">
        <v>563</v>
      </c>
    </row>
    <row r="27" spans="1:2" x14ac:dyDescent="0.25">
      <c r="A27" s="7" t="s">
        <v>84</v>
      </c>
      <c r="B27">
        <v>716</v>
      </c>
    </row>
    <row r="28" spans="1:2" x14ac:dyDescent="0.25">
      <c r="A28" s="7" t="s">
        <v>85</v>
      </c>
      <c r="B28">
        <v>309</v>
      </c>
    </row>
    <row r="29" spans="1:2" x14ac:dyDescent="0.25">
      <c r="A29" s="4" t="s">
        <v>62</v>
      </c>
      <c r="B29">
        <v>1379</v>
      </c>
    </row>
    <row r="30" spans="1:2" x14ac:dyDescent="0.25">
      <c r="A30" s="7" t="s">
        <v>78</v>
      </c>
      <c r="B30">
        <v>579</v>
      </c>
    </row>
    <row r="31" spans="1:2" x14ac:dyDescent="0.25">
      <c r="A31" s="7" t="s">
        <v>79</v>
      </c>
      <c r="B31">
        <v>693</v>
      </c>
    </row>
    <row r="32" spans="1:2" x14ac:dyDescent="0.25">
      <c r="A32" s="7" t="s">
        <v>80</v>
      </c>
      <c r="B32">
        <v>107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65ACD-C408-44B7-8FE3-E42883737189}">
  <dimension ref="A3:B5"/>
  <sheetViews>
    <sheetView workbookViewId="0">
      <selection activeCell="B17" sqref="B17"/>
    </sheetView>
  </sheetViews>
  <sheetFormatPr defaultRowHeight="15" x14ac:dyDescent="0.25"/>
  <cols>
    <col min="1" max="1" width="13.42578125" bestFit="1" customWidth="1"/>
    <col min="2" max="2" width="21.7109375" bestFit="1" customWidth="1"/>
  </cols>
  <sheetData>
    <row r="3" spans="1:2" x14ac:dyDescent="0.25">
      <c r="A3" s="2" t="s">
        <v>87</v>
      </c>
      <c r="B3" t="s">
        <v>88</v>
      </c>
    </row>
    <row r="4" spans="1:2" x14ac:dyDescent="0.25">
      <c r="A4" s="3" t="s">
        <v>57</v>
      </c>
      <c r="B4">
        <v>2207</v>
      </c>
    </row>
    <row r="5" spans="1:2" x14ac:dyDescent="0.25">
      <c r="A5" s="3" t="s">
        <v>58</v>
      </c>
      <c r="B5">
        <v>6424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34705-9F61-4703-9EA6-2A9DF1706570}">
  <dimension ref="A3:B15"/>
  <sheetViews>
    <sheetView workbookViewId="0">
      <selection activeCell="A6" sqref="A4:A15"/>
    </sheetView>
  </sheetViews>
  <sheetFormatPr defaultRowHeight="15" x14ac:dyDescent="0.25"/>
  <cols>
    <col min="1" max="1" width="9" bestFit="1" customWidth="1"/>
    <col min="2" max="2" width="20.5703125" bestFit="1" customWidth="1"/>
  </cols>
  <sheetData>
    <row r="3" spans="1:2" x14ac:dyDescent="0.25">
      <c r="A3" s="2" t="s">
        <v>89</v>
      </c>
      <c r="B3" t="s">
        <v>90</v>
      </c>
    </row>
    <row r="4" spans="1:2" x14ac:dyDescent="0.25">
      <c r="A4" s="3" t="s">
        <v>74</v>
      </c>
      <c r="B4">
        <v>741</v>
      </c>
    </row>
    <row r="5" spans="1:2" x14ac:dyDescent="0.25">
      <c r="A5" s="3" t="s">
        <v>81</v>
      </c>
      <c r="B5">
        <v>260</v>
      </c>
    </row>
    <row r="6" spans="1:2" x14ac:dyDescent="0.25">
      <c r="A6" s="3" t="s">
        <v>75</v>
      </c>
      <c r="B6">
        <v>644</v>
      </c>
    </row>
    <row r="7" spans="1:2" x14ac:dyDescent="0.25">
      <c r="A7" s="3" t="s">
        <v>76</v>
      </c>
      <c r="B7">
        <v>284</v>
      </c>
    </row>
    <row r="8" spans="1:2" x14ac:dyDescent="0.25">
      <c r="A8" s="3" t="s">
        <v>82</v>
      </c>
      <c r="B8">
        <v>599</v>
      </c>
    </row>
    <row r="9" spans="1:2" x14ac:dyDescent="0.25">
      <c r="A9" s="3" t="s">
        <v>83</v>
      </c>
      <c r="B9">
        <v>929</v>
      </c>
    </row>
    <row r="10" spans="1:2" x14ac:dyDescent="0.25">
      <c r="A10" s="3" t="s">
        <v>77</v>
      </c>
      <c r="B10">
        <v>563</v>
      </c>
    </row>
    <row r="11" spans="1:2" x14ac:dyDescent="0.25">
      <c r="A11" s="3" t="s">
        <v>84</v>
      </c>
      <c r="B11">
        <v>716</v>
      </c>
    </row>
    <row r="12" spans="1:2" x14ac:dyDescent="0.25">
      <c r="A12" s="3" t="s">
        <v>85</v>
      </c>
      <c r="B12">
        <v>309</v>
      </c>
    </row>
    <row r="13" spans="1:2" x14ac:dyDescent="0.25">
      <c r="A13" s="3" t="s">
        <v>78</v>
      </c>
      <c r="B13">
        <v>579</v>
      </c>
    </row>
    <row r="14" spans="1:2" x14ac:dyDescent="0.25">
      <c r="A14" s="3" t="s">
        <v>79</v>
      </c>
      <c r="B14">
        <v>693</v>
      </c>
    </row>
    <row r="15" spans="1:2" x14ac:dyDescent="0.25">
      <c r="A15" s="3" t="s">
        <v>80</v>
      </c>
      <c r="B15">
        <v>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AEB1-D266-4B14-BB7E-A6EE721C4C96}">
  <dimension ref="A1:J74"/>
  <sheetViews>
    <sheetView topLeftCell="A2" workbookViewId="0">
      <selection activeCell="E6" sqref="E6"/>
    </sheetView>
  </sheetViews>
  <sheetFormatPr defaultRowHeight="15" x14ac:dyDescent="0.25"/>
  <cols>
    <col min="1" max="1" width="16.140625" customWidth="1"/>
    <col min="3" max="3" width="9.7109375" customWidth="1"/>
    <col min="6" max="6" width="13" customWidth="1"/>
    <col min="7" max="7" width="24.85546875" customWidth="1"/>
    <col min="8" max="8" width="16.85546875" customWidth="1"/>
    <col min="9" max="9" width="19.42578125" customWidth="1"/>
    <col min="10" max="10" width="40.28515625" customWidth="1"/>
  </cols>
  <sheetData>
    <row r="1" spans="1:10" x14ac:dyDescent="0.25">
      <c r="A1" t="s">
        <v>0</v>
      </c>
      <c r="B1" t="s">
        <v>3</v>
      </c>
      <c r="C1" t="s">
        <v>4</v>
      </c>
      <c r="D1" t="s">
        <v>1</v>
      </c>
      <c r="E1" t="s">
        <v>2</v>
      </c>
      <c r="F1" t="s">
        <v>6</v>
      </c>
      <c r="G1" t="s">
        <v>9</v>
      </c>
      <c r="H1" t="s">
        <v>5</v>
      </c>
      <c r="I1" t="s">
        <v>11</v>
      </c>
      <c r="J1" t="s">
        <v>16</v>
      </c>
    </row>
    <row r="2" spans="1:10" x14ac:dyDescent="0.25">
      <c r="A2" s="1">
        <v>44954</v>
      </c>
      <c r="B2">
        <v>40</v>
      </c>
      <c r="C2">
        <v>81</v>
      </c>
      <c r="D2">
        <v>11</v>
      </c>
      <c r="E2">
        <v>19</v>
      </c>
      <c r="F2" t="s">
        <v>10</v>
      </c>
      <c r="H2">
        <f>SUM(Table1[[#This Row],[Male]:[Girls]])</f>
        <v>151</v>
      </c>
      <c r="I2" t="s">
        <v>12</v>
      </c>
    </row>
    <row r="3" spans="1:10" x14ac:dyDescent="0.25">
      <c r="A3" s="1">
        <v>45012</v>
      </c>
      <c r="B3">
        <v>13</v>
      </c>
      <c r="C3">
        <v>21</v>
      </c>
      <c r="D3">
        <v>3</v>
      </c>
      <c r="E3">
        <v>5</v>
      </c>
      <c r="F3" t="s">
        <v>15</v>
      </c>
      <c r="H3">
        <f>SUM(Table1[[#This Row],[Male]:[Girls]])</f>
        <v>42</v>
      </c>
      <c r="I3" t="s">
        <v>12</v>
      </c>
    </row>
    <row r="4" spans="1:10" x14ac:dyDescent="0.25">
      <c r="A4" s="1">
        <v>45016</v>
      </c>
      <c r="B4">
        <v>39</v>
      </c>
      <c r="C4">
        <v>49</v>
      </c>
      <c r="D4">
        <v>6</v>
      </c>
      <c r="E4">
        <v>11</v>
      </c>
      <c r="F4" t="s">
        <v>10</v>
      </c>
      <c r="H4">
        <f>SUM(Table1[[#This Row],[Male]:[Girls]])</f>
        <v>105</v>
      </c>
      <c r="I4" t="s">
        <v>12</v>
      </c>
    </row>
    <row r="5" spans="1:10" x14ac:dyDescent="0.25">
      <c r="A5" s="1">
        <v>45023</v>
      </c>
      <c r="B5">
        <v>41</v>
      </c>
      <c r="C5">
        <v>45</v>
      </c>
      <c r="D5">
        <v>8</v>
      </c>
      <c r="E5">
        <v>12</v>
      </c>
      <c r="F5" t="s">
        <v>10</v>
      </c>
      <c r="H5">
        <f>SUM(Table1[[#This Row],[Male]:[Girls]])</f>
        <v>106</v>
      </c>
      <c r="I5" t="s">
        <v>12</v>
      </c>
    </row>
    <row r="6" spans="1:10" x14ac:dyDescent="0.25">
      <c r="A6" s="1">
        <v>45121</v>
      </c>
      <c r="B6">
        <v>40</v>
      </c>
      <c r="C6">
        <v>68</v>
      </c>
      <c r="D6">
        <v>10</v>
      </c>
      <c r="E6">
        <v>11</v>
      </c>
      <c r="F6" t="s">
        <v>10</v>
      </c>
      <c r="H6">
        <f>SUM(Table1[[#This Row],[Male]:[Girls]])</f>
        <v>129</v>
      </c>
      <c r="I6" t="s">
        <v>12</v>
      </c>
    </row>
    <row r="7" spans="1:10" x14ac:dyDescent="0.25">
      <c r="A7" s="1">
        <v>45208</v>
      </c>
      <c r="B7">
        <v>48</v>
      </c>
      <c r="C7">
        <v>71</v>
      </c>
      <c r="D7">
        <v>18</v>
      </c>
      <c r="E7">
        <v>28</v>
      </c>
      <c r="F7" t="s">
        <v>51</v>
      </c>
      <c r="G7" t="s">
        <v>38</v>
      </c>
      <c r="H7">
        <f>SUM(Table1[[#This Row],[Male]:[Girls]])</f>
        <v>165</v>
      </c>
      <c r="I7" t="s">
        <v>12</v>
      </c>
      <c r="J7" t="s">
        <v>38</v>
      </c>
    </row>
    <row r="8" spans="1:10" x14ac:dyDescent="0.25">
      <c r="A8" s="1">
        <v>45221</v>
      </c>
      <c r="B8">
        <v>51</v>
      </c>
      <c r="C8">
        <v>53</v>
      </c>
      <c r="D8">
        <v>12</v>
      </c>
      <c r="E8">
        <v>15</v>
      </c>
      <c r="F8" t="s">
        <v>10</v>
      </c>
      <c r="H8">
        <f>SUM(Table1[[#This Row],[Male]:[Girls]])</f>
        <v>131</v>
      </c>
      <c r="I8" t="s">
        <v>12</v>
      </c>
    </row>
    <row r="9" spans="1:10" x14ac:dyDescent="0.25">
      <c r="A9" s="1">
        <v>45228</v>
      </c>
      <c r="B9">
        <v>40</v>
      </c>
      <c r="C9">
        <v>46</v>
      </c>
      <c r="D9">
        <v>10</v>
      </c>
      <c r="E9">
        <v>14</v>
      </c>
      <c r="F9" t="s">
        <v>10</v>
      </c>
      <c r="H9">
        <f>SUM(Table1[[#This Row],[Male]:[Girls]])</f>
        <v>110</v>
      </c>
      <c r="I9" t="s">
        <v>12</v>
      </c>
    </row>
    <row r="10" spans="1:10" x14ac:dyDescent="0.25">
      <c r="A10" s="1">
        <v>45241</v>
      </c>
      <c r="B10">
        <v>54</v>
      </c>
      <c r="C10">
        <v>72</v>
      </c>
      <c r="D10">
        <v>12</v>
      </c>
      <c r="E10">
        <v>6</v>
      </c>
      <c r="F10" t="s">
        <v>25</v>
      </c>
      <c r="G10" t="s">
        <v>39</v>
      </c>
      <c r="H10">
        <f>SUM(Table1[[#This Row],[Male]:[Girls]])</f>
        <v>144</v>
      </c>
      <c r="I10" t="s">
        <v>12</v>
      </c>
      <c r="J10" t="s">
        <v>40</v>
      </c>
    </row>
    <row r="11" spans="1:10" x14ac:dyDescent="0.25">
      <c r="A11" s="1">
        <v>45242</v>
      </c>
      <c r="B11">
        <v>55</v>
      </c>
      <c r="C11">
        <v>83</v>
      </c>
      <c r="D11">
        <v>8</v>
      </c>
      <c r="E11">
        <v>10</v>
      </c>
      <c r="F11" t="s">
        <v>10</v>
      </c>
      <c r="G11" t="s">
        <v>37</v>
      </c>
      <c r="H11">
        <f>SUM(Table1[[#This Row],[Male]:[Girls]])</f>
        <v>156</v>
      </c>
      <c r="I11" t="s">
        <v>12</v>
      </c>
      <c r="J11" t="s">
        <v>37</v>
      </c>
    </row>
    <row r="12" spans="1:10" x14ac:dyDescent="0.25">
      <c r="A12" s="1">
        <v>45249</v>
      </c>
      <c r="B12">
        <v>42</v>
      </c>
      <c r="C12">
        <v>52</v>
      </c>
      <c r="D12">
        <v>12</v>
      </c>
      <c r="E12">
        <v>15</v>
      </c>
      <c r="F12" t="s">
        <v>10</v>
      </c>
      <c r="H12">
        <f>SUM(Table1[[#This Row],[Male]:[Girls]])</f>
        <v>121</v>
      </c>
      <c r="I12" t="s">
        <v>12</v>
      </c>
    </row>
    <row r="13" spans="1:10" x14ac:dyDescent="0.25">
      <c r="A13" s="1">
        <v>45257</v>
      </c>
      <c r="B13">
        <v>43</v>
      </c>
      <c r="C13">
        <v>58</v>
      </c>
      <c r="D13">
        <v>15</v>
      </c>
      <c r="E13">
        <v>13</v>
      </c>
      <c r="F13" t="s">
        <v>10</v>
      </c>
      <c r="H13">
        <f>SUM(Table1[[#This Row],[Male]:[Girls]])</f>
        <v>129</v>
      </c>
      <c r="I13" t="s">
        <v>12</v>
      </c>
    </row>
    <row r="14" spans="1:10" x14ac:dyDescent="0.25">
      <c r="A14" s="1">
        <v>45263</v>
      </c>
      <c r="B14">
        <v>46</v>
      </c>
      <c r="C14">
        <v>70</v>
      </c>
      <c r="D14">
        <v>9</v>
      </c>
      <c r="E14">
        <v>7</v>
      </c>
      <c r="F14" t="s">
        <v>10</v>
      </c>
      <c r="H14">
        <f>SUM(Table1[[#This Row],[Male]:[Girls]])</f>
        <v>132</v>
      </c>
      <c r="I14" t="s">
        <v>12</v>
      </c>
    </row>
    <row r="15" spans="1:10" x14ac:dyDescent="0.25">
      <c r="A15" s="1">
        <v>45263</v>
      </c>
      <c r="B15">
        <v>68</v>
      </c>
      <c r="C15">
        <v>119</v>
      </c>
      <c r="D15">
        <v>27</v>
      </c>
      <c r="E15">
        <v>16</v>
      </c>
      <c r="F15" t="s">
        <v>10</v>
      </c>
      <c r="G15" t="s">
        <v>41</v>
      </c>
      <c r="H15">
        <f>SUM(Table1[[#This Row],[Male]:[Girls]])</f>
        <v>230</v>
      </c>
      <c r="I15" t="s">
        <v>12</v>
      </c>
      <c r="J15" t="s">
        <v>42</v>
      </c>
    </row>
    <row r="16" spans="1:10" x14ac:dyDescent="0.25">
      <c r="A16" s="1">
        <v>45277</v>
      </c>
      <c r="B16">
        <v>39</v>
      </c>
      <c r="C16">
        <v>50</v>
      </c>
      <c r="D16">
        <v>8</v>
      </c>
      <c r="E16">
        <v>10</v>
      </c>
      <c r="F16" t="s">
        <v>10</v>
      </c>
      <c r="H16">
        <f>SUM(Table1[[#This Row],[Male]:[Girls]])</f>
        <v>107</v>
      </c>
      <c r="I16" t="s">
        <v>12</v>
      </c>
    </row>
    <row r="17" spans="1:10" x14ac:dyDescent="0.25">
      <c r="A17" s="1">
        <v>45284</v>
      </c>
      <c r="B17">
        <v>49</v>
      </c>
      <c r="C17">
        <v>59</v>
      </c>
      <c r="D17">
        <v>13</v>
      </c>
      <c r="E17">
        <v>7</v>
      </c>
      <c r="F17" t="s">
        <v>10</v>
      </c>
      <c r="G17" t="s">
        <v>43</v>
      </c>
      <c r="H17">
        <f>SUM(Table1[[#This Row],[Male]:[Girls]])</f>
        <v>128</v>
      </c>
      <c r="I17" t="s">
        <v>12</v>
      </c>
      <c r="J17" t="s">
        <v>43</v>
      </c>
    </row>
    <row r="18" spans="1:10" x14ac:dyDescent="0.25">
      <c r="A18" s="1">
        <v>45291</v>
      </c>
      <c r="B18">
        <v>45</v>
      </c>
      <c r="C18">
        <v>55</v>
      </c>
      <c r="D18">
        <v>14</v>
      </c>
      <c r="E18">
        <v>7</v>
      </c>
      <c r="F18" t="s">
        <v>10</v>
      </c>
      <c r="H18">
        <f>SUM(Table1[[#This Row],[Male]:[Girls]])</f>
        <v>121</v>
      </c>
      <c r="I18" t="s">
        <v>12</v>
      </c>
    </row>
    <row r="19" spans="1:10" x14ac:dyDescent="0.25">
      <c r="A19" s="1">
        <v>45292</v>
      </c>
      <c r="B19">
        <v>62</v>
      </c>
      <c r="C19">
        <v>68</v>
      </c>
      <c r="D19">
        <v>5</v>
      </c>
      <c r="E19">
        <v>8</v>
      </c>
      <c r="F19" t="s">
        <v>51</v>
      </c>
      <c r="G19" t="s">
        <v>44</v>
      </c>
      <c r="H19">
        <f>SUM(Table1[[#This Row],[Male]:[Girls]])</f>
        <v>143</v>
      </c>
      <c r="I19" t="s">
        <v>12</v>
      </c>
      <c r="J19" t="s">
        <v>44</v>
      </c>
    </row>
    <row r="20" spans="1:10" x14ac:dyDescent="0.25">
      <c r="A20" s="1">
        <v>45298</v>
      </c>
      <c r="B20">
        <v>54</v>
      </c>
      <c r="C20">
        <v>57</v>
      </c>
      <c r="D20">
        <v>12</v>
      </c>
      <c r="E20">
        <v>12</v>
      </c>
      <c r="F20" t="s">
        <v>10</v>
      </c>
      <c r="H20">
        <f>SUM(Table1[[#This Row],[Male]:[Girls]])</f>
        <v>135</v>
      </c>
      <c r="I20" t="s">
        <v>12</v>
      </c>
    </row>
    <row r="21" spans="1:10" x14ac:dyDescent="0.25">
      <c r="A21" s="1">
        <v>45305</v>
      </c>
      <c r="B21">
        <v>57</v>
      </c>
      <c r="C21">
        <v>66</v>
      </c>
      <c r="D21">
        <v>12</v>
      </c>
      <c r="E21">
        <v>12</v>
      </c>
      <c r="F21" t="s">
        <v>10</v>
      </c>
      <c r="H21">
        <f>SUM(Table1[[#This Row],[Male]:[Girls]])</f>
        <v>147</v>
      </c>
      <c r="I21" t="s">
        <v>12</v>
      </c>
    </row>
    <row r="22" spans="1:10" x14ac:dyDescent="0.25">
      <c r="A22" s="1">
        <v>45312</v>
      </c>
      <c r="B22">
        <v>42</v>
      </c>
      <c r="C22">
        <v>83</v>
      </c>
      <c r="D22">
        <v>14</v>
      </c>
      <c r="E22">
        <v>17</v>
      </c>
      <c r="F22" t="s">
        <v>10</v>
      </c>
      <c r="H22">
        <f>SUM(Table1[[#This Row],[Male]:[Girls]])</f>
        <v>156</v>
      </c>
      <c r="I22" t="s">
        <v>12</v>
      </c>
    </row>
    <row r="23" spans="1:10" x14ac:dyDescent="0.25">
      <c r="A23" s="1">
        <v>45319</v>
      </c>
      <c r="B23">
        <v>62</v>
      </c>
      <c r="C23">
        <v>80</v>
      </c>
      <c r="D23">
        <v>10</v>
      </c>
      <c r="E23">
        <v>8</v>
      </c>
      <c r="F23" t="s">
        <v>10</v>
      </c>
      <c r="G23" t="s">
        <v>45</v>
      </c>
      <c r="H23">
        <f>SUM(Table1[[#This Row],[Male]:[Girls]])</f>
        <v>160</v>
      </c>
      <c r="I23" t="s">
        <v>12</v>
      </c>
      <c r="J23" t="s">
        <v>45</v>
      </c>
    </row>
    <row r="24" spans="1:10" x14ac:dyDescent="0.25">
      <c r="A24" s="1">
        <v>45354</v>
      </c>
      <c r="B24">
        <v>40</v>
      </c>
      <c r="C24">
        <v>82</v>
      </c>
      <c r="D24">
        <v>9</v>
      </c>
      <c r="E24">
        <v>19</v>
      </c>
      <c r="F24" t="s">
        <v>10</v>
      </c>
      <c r="H24">
        <f>SUM(Table1[[#This Row],[Male]:[Girls]])</f>
        <v>150</v>
      </c>
      <c r="I24" t="s">
        <v>12</v>
      </c>
    </row>
    <row r="25" spans="1:10" x14ac:dyDescent="0.25">
      <c r="A25" s="1">
        <v>45361</v>
      </c>
      <c r="B25">
        <v>32</v>
      </c>
      <c r="C25">
        <v>69</v>
      </c>
      <c r="D25">
        <v>11</v>
      </c>
      <c r="E25">
        <v>22</v>
      </c>
      <c r="F25" t="s">
        <v>10</v>
      </c>
      <c r="H25">
        <f>SUM(Table1[[#This Row],[Male]:[Girls]])</f>
        <v>134</v>
      </c>
      <c r="I25" t="s">
        <v>12</v>
      </c>
    </row>
    <row r="26" spans="1:10" x14ac:dyDescent="0.25">
      <c r="A26" s="1">
        <v>45364</v>
      </c>
      <c r="B26">
        <v>25</v>
      </c>
      <c r="C26">
        <v>27</v>
      </c>
      <c r="D26">
        <v>2</v>
      </c>
      <c r="E26">
        <v>6</v>
      </c>
      <c r="F26" t="s">
        <v>15</v>
      </c>
      <c r="H26">
        <f>SUM(Table1[[#This Row],[Male]:[Girls]])</f>
        <v>60</v>
      </c>
      <c r="I26" t="s">
        <v>12</v>
      </c>
    </row>
    <row r="27" spans="1:10" x14ac:dyDescent="0.25">
      <c r="A27" s="1">
        <v>45368</v>
      </c>
      <c r="B27">
        <v>38</v>
      </c>
      <c r="C27">
        <v>69</v>
      </c>
      <c r="D27">
        <v>10</v>
      </c>
      <c r="E27">
        <v>13</v>
      </c>
      <c r="F27" t="s">
        <v>10</v>
      </c>
      <c r="H27">
        <f>SUM(Table1[[#This Row],[Male]:[Girls]])</f>
        <v>130</v>
      </c>
      <c r="I27" t="s">
        <v>12</v>
      </c>
    </row>
    <row r="28" spans="1:10" x14ac:dyDescent="0.25">
      <c r="A28" s="1">
        <v>45375</v>
      </c>
      <c r="B28">
        <v>18</v>
      </c>
      <c r="C28">
        <v>18</v>
      </c>
      <c r="D28">
        <v>18</v>
      </c>
      <c r="E28">
        <v>19</v>
      </c>
      <c r="F28" t="s">
        <v>10</v>
      </c>
      <c r="G28" t="s">
        <v>46</v>
      </c>
      <c r="H28">
        <f>SUM(Table1[[#This Row],[Male]:[Girls]])</f>
        <v>73</v>
      </c>
      <c r="J28" t="s">
        <v>46</v>
      </c>
    </row>
    <row r="29" spans="1:10" x14ac:dyDescent="0.25">
      <c r="A29" s="1">
        <v>45375</v>
      </c>
      <c r="B29">
        <v>29</v>
      </c>
      <c r="C29">
        <v>45</v>
      </c>
      <c r="D29">
        <v>9</v>
      </c>
      <c r="E29">
        <v>14</v>
      </c>
      <c r="F29" t="s">
        <v>10</v>
      </c>
      <c r="H29">
        <f>SUM(Table1[[#This Row],[Male]:[Girls]])</f>
        <v>97</v>
      </c>
      <c r="I29" t="s">
        <v>12</v>
      </c>
    </row>
    <row r="30" spans="1:10" x14ac:dyDescent="0.25">
      <c r="A30" s="1">
        <v>45396</v>
      </c>
      <c r="B30">
        <v>57</v>
      </c>
      <c r="C30">
        <v>58</v>
      </c>
      <c r="D30">
        <v>15</v>
      </c>
      <c r="E30">
        <v>19</v>
      </c>
      <c r="F30" t="s">
        <v>10</v>
      </c>
      <c r="H30">
        <f>SUM(Table1[[#This Row],[Male]:[Girls]])</f>
        <v>149</v>
      </c>
      <c r="I30" t="s">
        <v>12</v>
      </c>
    </row>
    <row r="31" spans="1:10" x14ac:dyDescent="0.25">
      <c r="A31" s="1">
        <v>45402</v>
      </c>
      <c r="B31">
        <v>43</v>
      </c>
      <c r="C31">
        <v>64</v>
      </c>
      <c r="D31">
        <v>16</v>
      </c>
      <c r="E31">
        <v>12</v>
      </c>
      <c r="F31" t="s">
        <v>25</v>
      </c>
      <c r="G31" t="s">
        <v>47</v>
      </c>
      <c r="H31">
        <f>SUM(Table1[[#This Row],[Male]:[Girls]])</f>
        <v>135</v>
      </c>
      <c r="I31" t="s">
        <v>12</v>
      </c>
      <c r="J31" t="s">
        <v>47</v>
      </c>
    </row>
    <row r="32" spans="1:10" x14ac:dyDescent="0.25">
      <c r="A32" s="1">
        <v>45417</v>
      </c>
      <c r="B32">
        <v>35</v>
      </c>
      <c r="C32">
        <v>63</v>
      </c>
      <c r="D32">
        <v>10</v>
      </c>
      <c r="E32">
        <v>9</v>
      </c>
      <c r="F32" t="s">
        <v>10</v>
      </c>
      <c r="H32">
        <f>SUM(Table1[[#This Row],[Male]:[Girls]])</f>
        <v>117</v>
      </c>
      <c r="I32" t="s">
        <v>12</v>
      </c>
    </row>
    <row r="33" spans="1:10" x14ac:dyDescent="0.25">
      <c r="A33" s="1">
        <v>45420</v>
      </c>
      <c r="B33">
        <v>15</v>
      </c>
      <c r="C33">
        <v>20</v>
      </c>
      <c r="D33">
        <v>2</v>
      </c>
      <c r="E33">
        <v>4</v>
      </c>
      <c r="F33" t="s">
        <v>15</v>
      </c>
      <c r="H33">
        <f>SUM(Table1[[#This Row],[Male]:[Girls]])</f>
        <v>41</v>
      </c>
      <c r="I33" t="s">
        <v>12</v>
      </c>
    </row>
    <row r="34" spans="1:10" x14ac:dyDescent="0.25">
      <c r="A34" s="1">
        <v>45424</v>
      </c>
      <c r="B34">
        <v>35</v>
      </c>
      <c r="C34">
        <v>45</v>
      </c>
      <c r="D34">
        <v>10</v>
      </c>
      <c r="E34">
        <v>19</v>
      </c>
      <c r="F34" t="s">
        <v>10</v>
      </c>
      <c r="H34">
        <f>SUM(Table1[[#This Row],[Male]:[Girls]])</f>
        <v>109</v>
      </c>
      <c r="I34" t="s">
        <v>12</v>
      </c>
    </row>
    <row r="35" spans="1:10" x14ac:dyDescent="0.25">
      <c r="A35" s="1">
        <v>45431</v>
      </c>
      <c r="B35">
        <v>42</v>
      </c>
      <c r="C35">
        <v>68</v>
      </c>
      <c r="D35">
        <v>11</v>
      </c>
      <c r="E35">
        <v>24</v>
      </c>
      <c r="F35" t="s">
        <v>10</v>
      </c>
      <c r="H35">
        <f>SUM(Table1[[#This Row],[Male]:[Girls]])</f>
        <v>145</v>
      </c>
      <c r="I35" t="s">
        <v>12</v>
      </c>
    </row>
    <row r="36" spans="1:10" x14ac:dyDescent="0.25">
      <c r="A36" s="1">
        <v>45434</v>
      </c>
      <c r="B36">
        <v>18</v>
      </c>
      <c r="C36">
        <v>25</v>
      </c>
      <c r="D36">
        <v>3</v>
      </c>
      <c r="E36">
        <v>7</v>
      </c>
      <c r="F36" t="s">
        <v>15</v>
      </c>
      <c r="H36">
        <f>SUM(Table1[[#This Row],[Male]:[Girls]])</f>
        <v>53</v>
      </c>
      <c r="I36" t="s">
        <v>12</v>
      </c>
    </row>
    <row r="37" spans="1:10" x14ac:dyDescent="0.25">
      <c r="A37" s="1">
        <v>45438</v>
      </c>
      <c r="B37">
        <v>43</v>
      </c>
      <c r="C37">
        <v>56</v>
      </c>
      <c r="D37">
        <v>13</v>
      </c>
      <c r="E37">
        <v>22</v>
      </c>
      <c r="F37" t="s">
        <v>10</v>
      </c>
      <c r="H37">
        <f>SUM(Table1[[#This Row],[Male]:[Girls]])</f>
        <v>134</v>
      </c>
      <c r="I37" t="s">
        <v>12</v>
      </c>
    </row>
    <row r="38" spans="1:10" x14ac:dyDescent="0.25">
      <c r="A38" s="1">
        <v>45445</v>
      </c>
      <c r="B38">
        <v>34</v>
      </c>
      <c r="C38">
        <v>52</v>
      </c>
      <c r="D38">
        <v>6</v>
      </c>
      <c r="E38">
        <v>12</v>
      </c>
      <c r="F38" t="s">
        <v>10</v>
      </c>
      <c r="H38">
        <f>SUM(Table1[[#This Row],[Male]:[Girls]])</f>
        <v>104</v>
      </c>
      <c r="I38" t="s">
        <v>12</v>
      </c>
    </row>
    <row r="39" spans="1:10" x14ac:dyDescent="0.25">
      <c r="A39" s="1">
        <v>45452</v>
      </c>
      <c r="B39">
        <v>48</v>
      </c>
      <c r="C39">
        <v>78</v>
      </c>
      <c r="D39">
        <v>10</v>
      </c>
      <c r="E39">
        <v>24</v>
      </c>
      <c r="F39" t="s">
        <v>10</v>
      </c>
      <c r="H39">
        <f>SUM(Table1[[#This Row],[Male]:[Girls]])</f>
        <v>160</v>
      </c>
      <c r="I39" t="s">
        <v>12</v>
      </c>
    </row>
    <row r="40" spans="1:10" x14ac:dyDescent="0.25">
      <c r="A40" s="1">
        <v>45459</v>
      </c>
      <c r="B40">
        <v>41</v>
      </c>
      <c r="C40">
        <v>62</v>
      </c>
      <c r="D40">
        <v>10</v>
      </c>
      <c r="E40">
        <v>22</v>
      </c>
      <c r="F40" t="s">
        <v>10</v>
      </c>
      <c r="H40">
        <f>SUM(Table1[[#This Row],[Male]:[Girls]])</f>
        <v>135</v>
      </c>
      <c r="I40" t="s">
        <v>12</v>
      </c>
    </row>
    <row r="41" spans="1:10" x14ac:dyDescent="0.25">
      <c r="A41" s="1">
        <v>45462</v>
      </c>
      <c r="B41">
        <v>24</v>
      </c>
      <c r="C41">
        <v>22</v>
      </c>
      <c r="D41">
        <v>1</v>
      </c>
      <c r="E41">
        <v>6</v>
      </c>
      <c r="F41" t="s">
        <v>15</v>
      </c>
      <c r="H41">
        <f>SUM(Table1[[#This Row],[Male]:[Girls]])</f>
        <v>53</v>
      </c>
      <c r="I41" t="s">
        <v>12</v>
      </c>
    </row>
    <row r="42" spans="1:10" x14ac:dyDescent="0.25">
      <c r="A42" s="1">
        <v>45466</v>
      </c>
      <c r="B42">
        <v>45</v>
      </c>
      <c r="C42">
        <v>61</v>
      </c>
      <c r="D42">
        <v>13</v>
      </c>
      <c r="E42">
        <v>23</v>
      </c>
      <c r="F42" t="s">
        <v>10</v>
      </c>
      <c r="H42">
        <f>SUM(Table1[[#This Row],[Male]:[Girls]])</f>
        <v>142</v>
      </c>
      <c r="I42" t="s">
        <v>12</v>
      </c>
    </row>
    <row r="43" spans="1:10" x14ac:dyDescent="0.25">
      <c r="A43" s="1">
        <v>45472</v>
      </c>
      <c r="B43">
        <v>50</v>
      </c>
      <c r="C43">
        <v>85</v>
      </c>
      <c r="D43">
        <v>15</v>
      </c>
      <c r="E43">
        <v>10</v>
      </c>
      <c r="F43" t="s">
        <v>25</v>
      </c>
      <c r="G43" t="s">
        <v>48</v>
      </c>
      <c r="H43">
        <f>SUM(Table1[[#This Row],[Male]:[Girls]])</f>
        <v>160</v>
      </c>
      <c r="I43" t="s">
        <v>12</v>
      </c>
      <c r="J43" t="s">
        <v>48</v>
      </c>
    </row>
    <row r="44" spans="1:10" x14ac:dyDescent="0.25">
      <c r="A44" s="1">
        <v>45473</v>
      </c>
      <c r="B44">
        <v>51</v>
      </c>
      <c r="C44">
        <v>90</v>
      </c>
      <c r="D44">
        <v>14</v>
      </c>
      <c r="E44">
        <v>20</v>
      </c>
      <c r="F44" t="s">
        <v>10</v>
      </c>
      <c r="G44" t="s">
        <v>49</v>
      </c>
      <c r="H44">
        <f>SUM(Table1[[#This Row],[Male]:[Girls]])</f>
        <v>175</v>
      </c>
      <c r="I44" t="s">
        <v>12</v>
      </c>
      <c r="J44" t="s">
        <v>49</v>
      </c>
    </row>
    <row r="45" spans="1:10" x14ac:dyDescent="0.25">
      <c r="A45" s="1">
        <v>45480</v>
      </c>
      <c r="B45">
        <v>48</v>
      </c>
      <c r="C45">
        <v>70</v>
      </c>
      <c r="D45">
        <v>9</v>
      </c>
      <c r="E45">
        <v>17</v>
      </c>
      <c r="F45" t="s">
        <v>10</v>
      </c>
      <c r="H45">
        <f>SUM(Table1[[#This Row],[Male]:[Girls]])</f>
        <v>144</v>
      </c>
      <c r="I45" t="s">
        <v>12</v>
      </c>
    </row>
    <row r="46" spans="1:10" x14ac:dyDescent="0.25">
      <c r="A46" s="1">
        <v>45480</v>
      </c>
      <c r="B46">
        <v>43</v>
      </c>
      <c r="C46">
        <v>75</v>
      </c>
      <c r="D46">
        <v>12</v>
      </c>
      <c r="E46">
        <v>18</v>
      </c>
      <c r="F46" t="s">
        <v>10</v>
      </c>
      <c r="H46">
        <f>SUM(Table1[[#This Row],[Male]:[Girls]])</f>
        <v>148</v>
      </c>
      <c r="I46" t="s">
        <v>12</v>
      </c>
    </row>
    <row r="47" spans="1:10" x14ac:dyDescent="0.25">
      <c r="A47" s="1">
        <v>45494</v>
      </c>
      <c r="B47">
        <v>40</v>
      </c>
      <c r="C47">
        <v>71</v>
      </c>
      <c r="D47">
        <v>14</v>
      </c>
      <c r="E47">
        <v>22</v>
      </c>
      <c r="F47" t="s">
        <v>10</v>
      </c>
      <c r="H47">
        <f>SUM(Table1[[#This Row],[Male]:[Girls]])</f>
        <v>147</v>
      </c>
      <c r="I47" t="s">
        <v>12</v>
      </c>
    </row>
    <row r="48" spans="1:10" x14ac:dyDescent="0.25">
      <c r="A48" s="1">
        <v>45501</v>
      </c>
      <c r="B48">
        <v>35</v>
      </c>
      <c r="C48">
        <v>56</v>
      </c>
      <c r="D48">
        <v>12</v>
      </c>
      <c r="E48">
        <v>21</v>
      </c>
      <c r="F48" t="s">
        <v>10</v>
      </c>
      <c r="H48">
        <f>SUM(Table1[[#This Row],[Male]:[Girls]])</f>
        <v>124</v>
      </c>
      <c r="I48" t="s">
        <v>12</v>
      </c>
    </row>
    <row r="49" spans="1:10" x14ac:dyDescent="0.25">
      <c r="A49" s="1">
        <v>45508</v>
      </c>
      <c r="B49">
        <v>43</v>
      </c>
      <c r="C49">
        <v>76</v>
      </c>
      <c r="D49">
        <v>17</v>
      </c>
      <c r="E49">
        <v>17</v>
      </c>
      <c r="F49" t="s">
        <v>10</v>
      </c>
      <c r="H49">
        <f>SUM(Table1[[#This Row],[Male]:[Girls]])</f>
        <v>153</v>
      </c>
      <c r="I49" t="s">
        <v>12</v>
      </c>
    </row>
    <row r="50" spans="1:10" x14ac:dyDescent="0.25">
      <c r="A50" s="1">
        <v>45512</v>
      </c>
      <c r="B50">
        <v>16</v>
      </c>
      <c r="C50">
        <v>25</v>
      </c>
      <c r="D50">
        <v>7</v>
      </c>
      <c r="E50">
        <v>12</v>
      </c>
      <c r="F50" t="s">
        <v>15</v>
      </c>
      <c r="H50">
        <f>SUM(Table1[[#This Row],[Male]:[Girls]])</f>
        <v>60</v>
      </c>
      <c r="I50" t="s">
        <v>12</v>
      </c>
    </row>
    <row r="51" spans="1:10" x14ac:dyDescent="0.25">
      <c r="A51" s="1">
        <v>45515</v>
      </c>
      <c r="B51">
        <v>50</v>
      </c>
      <c r="C51">
        <v>49</v>
      </c>
      <c r="D51">
        <v>14</v>
      </c>
      <c r="E51">
        <v>18</v>
      </c>
      <c r="F51" t="s">
        <v>10</v>
      </c>
      <c r="H51">
        <f>SUM(Table1[[#This Row],[Male]:[Girls]])</f>
        <v>131</v>
      </c>
      <c r="I51" t="s">
        <v>12</v>
      </c>
    </row>
    <row r="52" spans="1:10" x14ac:dyDescent="0.25">
      <c r="A52" s="1">
        <v>45523</v>
      </c>
      <c r="B52">
        <v>42</v>
      </c>
      <c r="C52">
        <v>62</v>
      </c>
      <c r="D52">
        <v>14</v>
      </c>
      <c r="E52">
        <v>15</v>
      </c>
      <c r="F52" t="s">
        <v>10</v>
      </c>
      <c r="H52">
        <f>SUM(Table1[[#This Row],[Male]:[Girls]])</f>
        <v>133</v>
      </c>
      <c r="I52" t="s">
        <v>12</v>
      </c>
    </row>
    <row r="53" spans="1:10" x14ac:dyDescent="0.25">
      <c r="A53" s="1">
        <v>45528</v>
      </c>
      <c r="B53">
        <v>32</v>
      </c>
      <c r="C53">
        <v>57</v>
      </c>
      <c r="D53">
        <v>12</v>
      </c>
      <c r="E53">
        <v>13</v>
      </c>
      <c r="F53" t="s">
        <v>25</v>
      </c>
      <c r="G53" t="s">
        <v>50</v>
      </c>
      <c r="H53">
        <f>SUM(Table1[[#This Row],[Male]:[Girls]])</f>
        <v>114</v>
      </c>
      <c r="I53" t="s">
        <v>12</v>
      </c>
      <c r="J53" t="s">
        <v>50</v>
      </c>
    </row>
    <row r="54" spans="1:10" x14ac:dyDescent="0.25">
      <c r="A54" s="1">
        <v>45529</v>
      </c>
      <c r="B54">
        <v>38</v>
      </c>
      <c r="C54">
        <v>59</v>
      </c>
      <c r="D54">
        <v>12</v>
      </c>
      <c r="E54">
        <v>16</v>
      </c>
      <c r="F54" t="s">
        <v>10</v>
      </c>
      <c r="H54">
        <f>SUM(Table1[[#This Row],[Male]:[Girls]])</f>
        <v>125</v>
      </c>
      <c r="I54" t="s">
        <v>12</v>
      </c>
    </row>
    <row r="55" spans="1:10" x14ac:dyDescent="0.25">
      <c r="A55" s="1">
        <v>45536</v>
      </c>
      <c r="B55">
        <v>28</v>
      </c>
      <c r="C55">
        <v>49</v>
      </c>
      <c r="D55">
        <v>6</v>
      </c>
      <c r="E55">
        <v>10</v>
      </c>
      <c r="F55" t="s">
        <v>10</v>
      </c>
      <c r="H55">
        <f>SUM(Table1[[#This Row],[Male]:[Girls]])</f>
        <v>93</v>
      </c>
      <c r="I55" t="s">
        <v>12</v>
      </c>
    </row>
    <row r="56" spans="1:10" x14ac:dyDescent="0.25">
      <c r="A56" s="1">
        <v>45563</v>
      </c>
      <c r="B56">
        <v>32</v>
      </c>
      <c r="C56">
        <v>39</v>
      </c>
      <c r="D56">
        <v>8</v>
      </c>
      <c r="E56">
        <v>7</v>
      </c>
      <c r="F56" t="s">
        <v>25</v>
      </c>
      <c r="G56" t="s">
        <v>36</v>
      </c>
      <c r="H56">
        <f>SUM(Table1[[#This Row],[Male]:[Girls]])</f>
        <v>86</v>
      </c>
      <c r="I56" t="s">
        <v>12</v>
      </c>
      <c r="J56" t="s">
        <v>36</v>
      </c>
    </row>
    <row r="57" spans="1:10" x14ac:dyDescent="0.25">
      <c r="A57" s="1">
        <v>45564</v>
      </c>
      <c r="B57">
        <v>40</v>
      </c>
      <c r="C57">
        <v>63</v>
      </c>
      <c r="D57">
        <v>14</v>
      </c>
      <c r="E57">
        <v>13</v>
      </c>
      <c r="F57" t="s">
        <v>10</v>
      </c>
      <c r="H57">
        <f>SUM(Table1[[#This Row],[Male]:[Girls]])</f>
        <v>130</v>
      </c>
      <c r="I57" t="s">
        <v>12</v>
      </c>
      <c r="J57" t="s">
        <v>34</v>
      </c>
    </row>
    <row r="58" spans="1:10" x14ac:dyDescent="0.25">
      <c r="A58" s="1">
        <v>45571</v>
      </c>
      <c r="B58">
        <v>42</v>
      </c>
      <c r="C58">
        <v>58</v>
      </c>
      <c r="D58">
        <v>12</v>
      </c>
      <c r="E58">
        <v>15</v>
      </c>
      <c r="F58" t="s">
        <v>10</v>
      </c>
      <c r="H58">
        <f>SUM(Table1[[#This Row],[Male]:[Girls]])</f>
        <v>127</v>
      </c>
      <c r="I58" t="s">
        <v>12</v>
      </c>
      <c r="J58" t="s">
        <v>35</v>
      </c>
    </row>
    <row r="59" spans="1:10" x14ac:dyDescent="0.25">
      <c r="A59" s="1">
        <v>45574</v>
      </c>
      <c r="B59">
        <v>12</v>
      </c>
      <c r="C59">
        <v>15</v>
      </c>
      <c r="D59">
        <v>5</v>
      </c>
      <c r="E59">
        <v>3</v>
      </c>
      <c r="F59" t="s">
        <v>15</v>
      </c>
      <c r="G59" t="s">
        <v>33</v>
      </c>
      <c r="H59">
        <f>SUM(Table1[[#This Row],[Male]:[Girls]])</f>
        <v>35</v>
      </c>
      <c r="J59" t="s">
        <v>33</v>
      </c>
    </row>
    <row r="60" spans="1:10" x14ac:dyDescent="0.25">
      <c r="A60" s="1">
        <v>45578</v>
      </c>
      <c r="B60">
        <v>37</v>
      </c>
      <c r="C60">
        <v>66</v>
      </c>
      <c r="D60">
        <v>17</v>
      </c>
      <c r="E60">
        <v>14</v>
      </c>
      <c r="F60" t="s">
        <v>10</v>
      </c>
      <c r="H60">
        <f>SUM(Table1[[#This Row],[Male]:[Girls]])</f>
        <v>134</v>
      </c>
      <c r="I60" t="s">
        <v>12</v>
      </c>
      <c r="J60" t="s">
        <v>32</v>
      </c>
    </row>
    <row r="61" spans="1:10" x14ac:dyDescent="0.25">
      <c r="A61" s="1">
        <v>45585</v>
      </c>
      <c r="B61">
        <v>39</v>
      </c>
      <c r="C61">
        <v>60</v>
      </c>
      <c r="D61">
        <v>10</v>
      </c>
      <c r="E61">
        <v>12</v>
      </c>
      <c r="F61" t="s">
        <v>10</v>
      </c>
      <c r="H61">
        <f>SUM(Table1[[#This Row],[Male]:[Girls]])</f>
        <v>121</v>
      </c>
      <c r="I61" t="s">
        <v>12</v>
      </c>
      <c r="J61" t="s">
        <v>30</v>
      </c>
    </row>
    <row r="62" spans="1:10" x14ac:dyDescent="0.25">
      <c r="A62" s="1">
        <v>45592</v>
      </c>
      <c r="B62">
        <v>35</v>
      </c>
      <c r="C62">
        <v>49</v>
      </c>
      <c r="D62">
        <v>10</v>
      </c>
      <c r="E62">
        <v>8</v>
      </c>
      <c r="F62" t="s">
        <v>10</v>
      </c>
      <c r="H62">
        <f>SUM(Table1[[#This Row],[Male]:[Girls]])</f>
        <v>102</v>
      </c>
      <c r="I62" t="s">
        <v>12</v>
      </c>
      <c r="J62" t="s">
        <v>29</v>
      </c>
    </row>
    <row r="63" spans="1:10" x14ac:dyDescent="0.25">
      <c r="A63" s="1">
        <v>45595</v>
      </c>
      <c r="B63">
        <v>16</v>
      </c>
      <c r="C63">
        <v>9</v>
      </c>
      <c r="D63">
        <v>3</v>
      </c>
      <c r="E63">
        <v>1</v>
      </c>
      <c r="F63" t="s">
        <v>15</v>
      </c>
      <c r="H63">
        <f>SUM(Table1[[#This Row],[Male]:[Girls]])</f>
        <v>29</v>
      </c>
      <c r="I63" t="s">
        <v>12</v>
      </c>
      <c r="J63" t="s">
        <v>28</v>
      </c>
    </row>
    <row r="64" spans="1:10" x14ac:dyDescent="0.25">
      <c r="A64" s="1">
        <v>45606</v>
      </c>
      <c r="B64">
        <v>39</v>
      </c>
      <c r="C64">
        <v>47</v>
      </c>
      <c r="D64">
        <v>5</v>
      </c>
      <c r="E64">
        <v>8</v>
      </c>
      <c r="F64" t="s">
        <v>10</v>
      </c>
      <c r="H64">
        <f>SUM(Table1[[#This Row],[Male]:[Girls]])</f>
        <v>99</v>
      </c>
      <c r="I64" t="s">
        <v>12</v>
      </c>
      <c r="J64" t="s">
        <v>27</v>
      </c>
    </row>
    <row r="65" spans="1:10" x14ac:dyDescent="0.25">
      <c r="A65" s="1">
        <v>45609</v>
      </c>
      <c r="B65">
        <v>14</v>
      </c>
      <c r="C65">
        <v>11</v>
      </c>
      <c r="D65">
        <v>1</v>
      </c>
      <c r="E65">
        <v>3</v>
      </c>
      <c r="F65" t="s">
        <v>15</v>
      </c>
      <c r="H65">
        <f>SUM(Table1[[#This Row],[Male]:[Girls]])</f>
        <v>29</v>
      </c>
      <c r="I65" t="s">
        <v>14</v>
      </c>
      <c r="J65" t="s">
        <v>17</v>
      </c>
    </row>
    <row r="66" spans="1:10" x14ac:dyDescent="0.25">
      <c r="A66" s="1">
        <v>45613</v>
      </c>
      <c r="B66">
        <v>41</v>
      </c>
      <c r="C66">
        <v>56</v>
      </c>
      <c r="D66">
        <v>9</v>
      </c>
      <c r="E66">
        <v>12</v>
      </c>
      <c r="F66" t="s">
        <v>10</v>
      </c>
      <c r="H66">
        <f>SUM(Table1[[#This Row],[Male]:[Girls]])</f>
        <v>118</v>
      </c>
      <c r="I66" t="s">
        <v>12</v>
      </c>
      <c r="J66" t="s">
        <v>18</v>
      </c>
    </row>
    <row r="67" spans="1:10" x14ac:dyDescent="0.25">
      <c r="A67" s="1">
        <v>45618</v>
      </c>
      <c r="B67">
        <v>57</v>
      </c>
      <c r="C67">
        <v>73</v>
      </c>
      <c r="D67">
        <v>14</v>
      </c>
      <c r="E67">
        <v>10</v>
      </c>
      <c r="F67" t="s">
        <v>8</v>
      </c>
      <c r="G67" t="s">
        <v>7</v>
      </c>
      <c r="H67">
        <f>SUM(Table1[[#This Row],[Male]:[Girls]])</f>
        <v>154</v>
      </c>
      <c r="I67" t="s">
        <v>13</v>
      </c>
      <c r="J67" t="s">
        <v>19</v>
      </c>
    </row>
    <row r="68" spans="1:10" x14ac:dyDescent="0.25">
      <c r="A68" s="1">
        <v>45619</v>
      </c>
      <c r="B68">
        <v>40</v>
      </c>
      <c r="C68">
        <v>45</v>
      </c>
      <c r="D68">
        <v>6</v>
      </c>
      <c r="E68">
        <v>5</v>
      </c>
      <c r="F68" t="s">
        <v>25</v>
      </c>
      <c r="G68" t="s">
        <v>22</v>
      </c>
      <c r="H68">
        <f>SUM(Table1[[#This Row],[Male]:[Girls]])</f>
        <v>96</v>
      </c>
      <c r="I68" t="s">
        <v>21</v>
      </c>
      <c r="J68" t="s">
        <v>20</v>
      </c>
    </row>
    <row r="69" spans="1:10" x14ac:dyDescent="0.25">
      <c r="A69" s="1">
        <v>45620</v>
      </c>
      <c r="B69">
        <v>61</v>
      </c>
      <c r="C69">
        <v>101</v>
      </c>
      <c r="D69">
        <v>15</v>
      </c>
      <c r="E69">
        <v>20</v>
      </c>
      <c r="F69" t="s">
        <v>10</v>
      </c>
      <c r="G69" t="s">
        <v>24</v>
      </c>
      <c r="H69">
        <f>SUM(Table1[[#This Row],[Male]:[Girls]])</f>
        <v>197</v>
      </c>
      <c r="I69" t="s">
        <v>12</v>
      </c>
      <c r="J69" t="s">
        <v>23</v>
      </c>
    </row>
    <row r="70" spans="1:10" x14ac:dyDescent="0.25">
      <c r="A70" s="1">
        <v>45627</v>
      </c>
      <c r="B70">
        <f>36+2</f>
        <v>38</v>
      </c>
      <c r="C70">
        <v>53</v>
      </c>
      <c r="D70">
        <v>5</v>
      </c>
      <c r="E70">
        <v>11</v>
      </c>
      <c r="F70" t="s">
        <v>10</v>
      </c>
      <c r="H70">
        <f>SUM(Table1[[#This Row],[Male]:[Girls]])</f>
        <v>107</v>
      </c>
      <c r="I70" t="s">
        <v>12</v>
      </c>
      <c r="J70" t="s">
        <v>26</v>
      </c>
    </row>
    <row r="71" spans="1:10" x14ac:dyDescent="0.25">
      <c r="A71" s="1">
        <v>45326</v>
      </c>
      <c r="B71">
        <v>49</v>
      </c>
      <c r="C71">
        <v>63</v>
      </c>
      <c r="D71">
        <v>15</v>
      </c>
      <c r="E71">
        <v>14</v>
      </c>
      <c r="F71" t="s">
        <v>10</v>
      </c>
      <c r="H71">
        <f>SUM(Table1[[#This Row],[Male]:[Girls]])</f>
        <v>141</v>
      </c>
      <c r="I71" t="s">
        <v>12</v>
      </c>
    </row>
    <row r="72" spans="1:10" x14ac:dyDescent="0.25">
      <c r="A72" s="1">
        <v>45581</v>
      </c>
      <c r="B72">
        <v>13</v>
      </c>
      <c r="C72">
        <v>11</v>
      </c>
      <c r="D72">
        <v>4</v>
      </c>
      <c r="E72">
        <v>3</v>
      </c>
      <c r="F72" t="s">
        <v>15</v>
      </c>
      <c r="H72">
        <f>SUM(Table1[[#This Row],[Male]:[Girls]])</f>
        <v>31</v>
      </c>
      <c r="I72" t="s">
        <v>12</v>
      </c>
      <c r="J72" t="s">
        <v>31</v>
      </c>
    </row>
    <row r="73" spans="1:10" x14ac:dyDescent="0.25">
      <c r="A73" s="1">
        <v>45329</v>
      </c>
      <c r="B73">
        <v>27</v>
      </c>
      <c r="C73">
        <v>26</v>
      </c>
      <c r="D73">
        <v>3</v>
      </c>
      <c r="E73">
        <v>3</v>
      </c>
      <c r="F73" t="s">
        <v>15</v>
      </c>
      <c r="H73">
        <f>SUM(Table1[[#This Row],[Male]:[Girls]])</f>
        <v>59</v>
      </c>
      <c r="I73" t="s">
        <v>12</v>
      </c>
    </row>
    <row r="74" spans="1:10" x14ac:dyDescent="0.25">
      <c r="A74" s="1">
        <v>45343</v>
      </c>
      <c r="B74">
        <v>22</v>
      </c>
      <c r="C74">
        <v>29</v>
      </c>
      <c r="D74">
        <v>5</v>
      </c>
      <c r="E74">
        <v>4</v>
      </c>
      <c r="F74" t="s">
        <v>15</v>
      </c>
      <c r="H74">
        <f>SUM(Table1[[#This Row],[Male]:[Girls]])</f>
        <v>60</v>
      </c>
      <c r="I74" t="s">
        <v>12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66716-08F4-443C-AC09-7C850FA646AD}">
  <dimension ref="A1"/>
  <sheetViews>
    <sheetView topLeftCell="A78" zoomScale="70" zoomScaleNormal="70" workbookViewId="0">
      <selection activeCell="AJ83" sqref="AJ83"/>
    </sheetView>
  </sheetViews>
  <sheetFormatPr defaultRowHeight="15" x14ac:dyDescent="0.25"/>
  <cols>
    <col min="1" max="16384" width="9.140625" style="1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59B9-5E70-4AE9-9523-CEC814D37550}">
  <dimension ref="A3:B6"/>
  <sheetViews>
    <sheetView workbookViewId="0">
      <selection activeCell="B13" sqref="B13"/>
    </sheetView>
  </sheetViews>
  <sheetFormatPr defaultRowHeight="15" x14ac:dyDescent="0.25"/>
  <cols>
    <col min="1" max="1" width="12.5703125" bestFit="1" customWidth="1"/>
    <col min="2" max="2" width="16.28515625" bestFit="1" customWidth="1"/>
  </cols>
  <sheetData>
    <row r="3" spans="1:2" x14ac:dyDescent="0.25">
      <c r="A3" s="2" t="s">
        <v>54</v>
      </c>
      <c r="B3" t="s">
        <v>55</v>
      </c>
    </row>
    <row r="4" spans="1:2" x14ac:dyDescent="0.25">
      <c r="A4" s="3" t="s">
        <v>7</v>
      </c>
      <c r="B4">
        <v>154</v>
      </c>
    </row>
    <row r="5" spans="1:2" x14ac:dyDescent="0.25">
      <c r="A5" s="3" t="s">
        <v>22</v>
      </c>
      <c r="B5">
        <v>96</v>
      </c>
    </row>
    <row r="6" spans="1:2" x14ac:dyDescent="0.25">
      <c r="A6" s="3" t="s">
        <v>24</v>
      </c>
      <c r="B6">
        <v>197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4301-39F7-4DB5-B40B-85A37BE13A38}">
  <dimension ref="A3:B20"/>
  <sheetViews>
    <sheetView workbookViewId="0">
      <selection activeCell="K13" sqref="K13"/>
    </sheetView>
  </sheetViews>
  <sheetFormatPr defaultRowHeight="15" x14ac:dyDescent="0.25"/>
  <cols>
    <col min="1" max="1" width="32.5703125" bestFit="1" customWidth="1"/>
    <col min="2" max="2" width="16.28515625" bestFit="1" customWidth="1"/>
  </cols>
  <sheetData>
    <row r="3" spans="1:2" x14ac:dyDescent="0.25">
      <c r="A3" s="2" t="s">
        <v>56</v>
      </c>
      <c r="B3" t="s">
        <v>55</v>
      </c>
    </row>
    <row r="4" spans="1:2" x14ac:dyDescent="0.25">
      <c r="A4" s="3" t="s">
        <v>41</v>
      </c>
      <c r="B4">
        <v>230</v>
      </c>
    </row>
    <row r="5" spans="1:2" x14ac:dyDescent="0.25">
      <c r="A5" s="3" t="s">
        <v>24</v>
      </c>
      <c r="B5">
        <v>197</v>
      </c>
    </row>
    <row r="6" spans="1:2" x14ac:dyDescent="0.25">
      <c r="A6" s="3" t="s">
        <v>49</v>
      </c>
      <c r="B6">
        <v>175</v>
      </c>
    </row>
    <row r="7" spans="1:2" x14ac:dyDescent="0.25">
      <c r="A7" s="3" t="s">
        <v>38</v>
      </c>
      <c r="B7">
        <v>165</v>
      </c>
    </row>
    <row r="8" spans="1:2" x14ac:dyDescent="0.25">
      <c r="A8" s="3" t="s">
        <v>45</v>
      </c>
      <c r="B8">
        <v>160</v>
      </c>
    </row>
    <row r="9" spans="1:2" x14ac:dyDescent="0.25">
      <c r="A9" s="3" t="s">
        <v>48</v>
      </c>
      <c r="B9">
        <v>160</v>
      </c>
    </row>
    <row r="10" spans="1:2" x14ac:dyDescent="0.25">
      <c r="A10" s="3" t="s">
        <v>37</v>
      </c>
      <c r="B10">
        <v>156</v>
      </c>
    </row>
    <row r="11" spans="1:2" x14ac:dyDescent="0.25">
      <c r="A11" s="3" t="s">
        <v>7</v>
      </c>
      <c r="B11">
        <v>154</v>
      </c>
    </row>
    <row r="12" spans="1:2" x14ac:dyDescent="0.25">
      <c r="A12" s="3" t="s">
        <v>39</v>
      </c>
      <c r="B12">
        <v>144</v>
      </c>
    </row>
    <row r="13" spans="1:2" x14ac:dyDescent="0.25">
      <c r="A13" s="3" t="s">
        <v>44</v>
      </c>
      <c r="B13">
        <v>143</v>
      </c>
    </row>
    <row r="14" spans="1:2" x14ac:dyDescent="0.25">
      <c r="A14" s="3" t="s">
        <v>47</v>
      </c>
      <c r="B14">
        <v>135</v>
      </c>
    </row>
    <row r="15" spans="1:2" x14ac:dyDescent="0.25">
      <c r="A15" s="3" t="s">
        <v>43</v>
      </c>
      <c r="B15">
        <v>128</v>
      </c>
    </row>
    <row r="16" spans="1:2" x14ac:dyDescent="0.25">
      <c r="A16" s="3" t="s">
        <v>50</v>
      </c>
      <c r="B16">
        <v>114</v>
      </c>
    </row>
    <row r="17" spans="1:2" x14ac:dyDescent="0.25">
      <c r="A17" s="3" t="s">
        <v>22</v>
      </c>
      <c r="B17">
        <v>96</v>
      </c>
    </row>
    <row r="18" spans="1:2" x14ac:dyDescent="0.25">
      <c r="A18" s="3" t="s">
        <v>36</v>
      </c>
      <c r="B18">
        <v>86</v>
      </c>
    </row>
    <row r="19" spans="1:2" x14ac:dyDescent="0.25">
      <c r="A19" s="3" t="s">
        <v>46</v>
      </c>
      <c r="B19">
        <v>73</v>
      </c>
    </row>
    <row r="20" spans="1:2" x14ac:dyDescent="0.25">
      <c r="A20" s="3" t="s">
        <v>33</v>
      </c>
      <c r="B20">
        <v>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06616-B016-4EC7-A656-9FD65E8F1910}">
  <dimension ref="A3:E32"/>
  <sheetViews>
    <sheetView topLeftCell="B13" zoomScale="70" zoomScaleNormal="70" workbookViewId="0">
      <selection activeCell="J27" sqref="J27"/>
    </sheetView>
  </sheetViews>
  <sheetFormatPr defaultRowHeight="15" x14ac:dyDescent="0.25"/>
  <cols>
    <col min="1" max="1" width="10.140625" bestFit="1" customWidth="1"/>
    <col min="2" max="4" width="15.28515625" bestFit="1" customWidth="1"/>
    <col min="5" max="5" width="17.7109375" bestFit="1" customWidth="1"/>
  </cols>
  <sheetData>
    <row r="3" spans="1:5" x14ac:dyDescent="0.25">
      <c r="A3" s="2" t="s">
        <v>52</v>
      </c>
      <c r="B3" t="s">
        <v>66</v>
      </c>
      <c r="C3" t="s">
        <v>65</v>
      </c>
      <c r="D3" t="s">
        <v>64</v>
      </c>
      <c r="E3" t="s">
        <v>63</v>
      </c>
    </row>
    <row r="4" spans="1:5" x14ac:dyDescent="0.25">
      <c r="A4" s="3" t="s">
        <v>57</v>
      </c>
      <c r="B4" s="6">
        <v>44.294117647058826</v>
      </c>
      <c r="C4" s="6">
        <v>12.117647058823529</v>
      </c>
      <c r="D4" s="6">
        <v>11.529411764705882</v>
      </c>
      <c r="E4" s="6">
        <v>61.882352941176471</v>
      </c>
    </row>
    <row r="5" spans="1:5" x14ac:dyDescent="0.25">
      <c r="A5" s="4" t="s">
        <v>59</v>
      </c>
      <c r="B5" s="6">
        <v>30.666666666666668</v>
      </c>
      <c r="C5" s="6">
        <v>11.666666666666666</v>
      </c>
      <c r="D5" s="6">
        <v>6.666666666666667</v>
      </c>
      <c r="E5" s="6">
        <v>50.333333333333336</v>
      </c>
    </row>
    <row r="6" spans="1:5" x14ac:dyDescent="0.25">
      <c r="A6" s="7" t="s">
        <v>74</v>
      </c>
      <c r="B6" s="6">
        <v>40</v>
      </c>
      <c r="C6" s="6">
        <v>19</v>
      </c>
      <c r="D6" s="6">
        <v>11</v>
      </c>
      <c r="E6" s="6">
        <v>81</v>
      </c>
    </row>
    <row r="7" spans="1:5" x14ac:dyDescent="0.25">
      <c r="A7" s="7" t="s">
        <v>75</v>
      </c>
      <c r="B7" s="6">
        <v>26</v>
      </c>
      <c r="C7" s="6">
        <v>8</v>
      </c>
      <c r="D7" s="6">
        <v>4.5</v>
      </c>
      <c r="E7" s="6">
        <v>35</v>
      </c>
    </row>
    <row r="8" spans="1:5" x14ac:dyDescent="0.25">
      <c r="A8" s="4" t="s">
        <v>60</v>
      </c>
      <c r="B8" s="6">
        <v>41</v>
      </c>
      <c r="C8" s="6">
        <v>12</v>
      </c>
      <c r="D8" s="6">
        <v>8</v>
      </c>
      <c r="E8" s="6">
        <v>45</v>
      </c>
    </row>
    <row r="9" spans="1:5" x14ac:dyDescent="0.25">
      <c r="A9" s="7" t="s">
        <v>76</v>
      </c>
      <c r="B9" s="6">
        <v>41</v>
      </c>
      <c r="C9" s="6">
        <v>12</v>
      </c>
      <c r="D9" s="6">
        <v>8</v>
      </c>
      <c r="E9" s="6">
        <v>45</v>
      </c>
    </row>
    <row r="10" spans="1:5" x14ac:dyDescent="0.25">
      <c r="A10" s="4" t="s">
        <v>61</v>
      </c>
      <c r="B10" s="6">
        <v>40</v>
      </c>
      <c r="C10" s="6">
        <v>11</v>
      </c>
      <c r="D10" s="6">
        <v>10</v>
      </c>
      <c r="E10" s="6">
        <v>68</v>
      </c>
    </row>
    <row r="11" spans="1:5" x14ac:dyDescent="0.25">
      <c r="A11" s="7" t="s">
        <v>77</v>
      </c>
      <c r="B11" s="6">
        <v>40</v>
      </c>
      <c r="C11" s="6">
        <v>11</v>
      </c>
      <c r="D11" s="6">
        <v>10</v>
      </c>
      <c r="E11" s="6">
        <v>68</v>
      </c>
    </row>
    <row r="12" spans="1:5" x14ac:dyDescent="0.25">
      <c r="A12" s="4" t="s">
        <v>62</v>
      </c>
      <c r="B12" s="6">
        <v>48.333333333333336</v>
      </c>
      <c r="C12" s="6">
        <v>12.333333333333334</v>
      </c>
      <c r="D12" s="6">
        <v>13.166666666666666</v>
      </c>
      <c r="E12" s="6">
        <v>65.666666666666671</v>
      </c>
    </row>
    <row r="13" spans="1:5" x14ac:dyDescent="0.25">
      <c r="A13" s="7" t="s">
        <v>78</v>
      </c>
      <c r="B13" s="6">
        <v>46.333333333333336</v>
      </c>
      <c r="C13" s="6">
        <v>19</v>
      </c>
      <c r="D13" s="6">
        <v>13.333333333333334</v>
      </c>
      <c r="E13" s="6">
        <v>56.666666666666664</v>
      </c>
    </row>
    <row r="14" spans="1:5" x14ac:dyDescent="0.25">
      <c r="A14" s="7" t="s">
        <v>79</v>
      </c>
      <c r="B14" s="6">
        <v>48.5</v>
      </c>
      <c r="C14" s="6">
        <v>11</v>
      </c>
      <c r="D14" s="6">
        <v>11.75</v>
      </c>
      <c r="E14" s="6">
        <v>66.25</v>
      </c>
    </row>
    <row r="15" spans="1:5" x14ac:dyDescent="0.25">
      <c r="A15" s="7" t="s">
        <v>80</v>
      </c>
      <c r="B15" s="6">
        <v>49.4</v>
      </c>
      <c r="C15" s="6">
        <v>9.4</v>
      </c>
      <c r="D15" s="6">
        <v>14.2</v>
      </c>
      <c r="E15" s="6">
        <v>70.599999999999994</v>
      </c>
    </row>
    <row r="16" spans="1:5" x14ac:dyDescent="0.25">
      <c r="A16" s="3" t="s">
        <v>58</v>
      </c>
      <c r="B16" s="6">
        <v>37.660714285714285</v>
      </c>
      <c r="C16" s="6">
        <v>13</v>
      </c>
      <c r="D16" s="6">
        <v>9.8392857142857135</v>
      </c>
      <c r="E16" s="6">
        <v>54.214285714285715</v>
      </c>
    </row>
    <row r="17" spans="1:5" x14ac:dyDescent="0.25">
      <c r="A17" s="4" t="s">
        <v>59</v>
      </c>
      <c r="B17" s="6">
        <v>39.785714285714285</v>
      </c>
      <c r="C17" s="6">
        <v>12.214285714285714</v>
      </c>
      <c r="D17" s="6">
        <v>9.6428571428571423</v>
      </c>
      <c r="E17" s="6">
        <v>55.857142857142854</v>
      </c>
    </row>
    <row r="18" spans="1:5" x14ac:dyDescent="0.25">
      <c r="A18" s="7" t="s">
        <v>74</v>
      </c>
      <c r="B18" s="6">
        <v>55.4</v>
      </c>
      <c r="C18" s="6">
        <v>11.4</v>
      </c>
      <c r="D18" s="6">
        <v>10.6</v>
      </c>
      <c r="E18" s="6">
        <v>70.8</v>
      </c>
    </row>
    <row r="19" spans="1:5" x14ac:dyDescent="0.25">
      <c r="A19" s="7" t="s">
        <v>81</v>
      </c>
      <c r="B19" s="6">
        <v>32.666666666666664</v>
      </c>
      <c r="C19" s="6">
        <v>7</v>
      </c>
      <c r="D19" s="6">
        <v>7.666666666666667</v>
      </c>
      <c r="E19" s="6">
        <v>39.333333333333336</v>
      </c>
    </row>
    <row r="20" spans="1:5" x14ac:dyDescent="0.25">
      <c r="A20" s="7" t="s">
        <v>75</v>
      </c>
      <c r="B20" s="6">
        <v>30.333333333333332</v>
      </c>
      <c r="C20" s="6">
        <v>15.5</v>
      </c>
      <c r="D20" s="6">
        <v>9.8333333333333339</v>
      </c>
      <c r="E20" s="6">
        <v>51.666666666666664</v>
      </c>
    </row>
    <row r="21" spans="1:5" x14ac:dyDescent="0.25">
      <c r="A21" s="4" t="s">
        <v>60</v>
      </c>
      <c r="B21" s="6">
        <v>38.733333333333334</v>
      </c>
      <c r="C21" s="6">
        <v>15.533333333333333</v>
      </c>
      <c r="D21" s="6">
        <v>9.9333333333333336</v>
      </c>
      <c r="E21" s="6">
        <v>56.6</v>
      </c>
    </row>
    <row r="22" spans="1:5" x14ac:dyDescent="0.25">
      <c r="A22" s="7" t="s">
        <v>76</v>
      </c>
      <c r="B22" s="6">
        <v>50</v>
      </c>
      <c r="C22" s="6">
        <v>15.5</v>
      </c>
      <c r="D22" s="6">
        <v>15.5</v>
      </c>
      <c r="E22" s="6">
        <v>61</v>
      </c>
    </row>
    <row r="23" spans="1:5" x14ac:dyDescent="0.25">
      <c r="A23" s="7" t="s">
        <v>82</v>
      </c>
      <c r="B23" s="6">
        <v>31.333333333333332</v>
      </c>
      <c r="C23" s="6">
        <v>14.166666666666666</v>
      </c>
      <c r="D23" s="6">
        <v>8.1666666666666661</v>
      </c>
      <c r="E23" s="6">
        <v>46.166666666666664</v>
      </c>
    </row>
    <row r="24" spans="1:5" x14ac:dyDescent="0.25">
      <c r="A24" s="7" t="s">
        <v>83</v>
      </c>
      <c r="B24" s="6">
        <v>41.857142857142854</v>
      </c>
      <c r="C24" s="6">
        <v>16.714285714285715</v>
      </c>
      <c r="D24" s="6">
        <v>9.8571428571428577</v>
      </c>
      <c r="E24" s="6">
        <v>64.285714285714292</v>
      </c>
    </row>
    <row r="25" spans="1:5" x14ac:dyDescent="0.25">
      <c r="A25" s="4" t="s">
        <v>61</v>
      </c>
      <c r="B25" s="6">
        <v>37.46153846153846</v>
      </c>
      <c r="C25" s="6">
        <v>15.307692307692308</v>
      </c>
      <c r="D25" s="6">
        <v>11.615384615384615</v>
      </c>
      <c r="E25" s="6">
        <v>57.769230769230766</v>
      </c>
    </row>
    <row r="26" spans="1:5" x14ac:dyDescent="0.25">
      <c r="A26" s="7" t="s">
        <v>77</v>
      </c>
      <c r="B26" s="6">
        <v>41.5</v>
      </c>
      <c r="C26" s="6">
        <v>19.5</v>
      </c>
      <c r="D26" s="6">
        <v>11.75</v>
      </c>
      <c r="E26" s="6">
        <v>68</v>
      </c>
    </row>
    <row r="27" spans="1:5" x14ac:dyDescent="0.25">
      <c r="A27" s="7" t="s">
        <v>84</v>
      </c>
      <c r="B27" s="6">
        <v>36.833333333333336</v>
      </c>
      <c r="C27" s="6">
        <v>15.166666666666666</v>
      </c>
      <c r="D27" s="6">
        <v>12.666666666666666</v>
      </c>
      <c r="E27" s="6">
        <v>54.666666666666664</v>
      </c>
    </row>
    <row r="28" spans="1:5" x14ac:dyDescent="0.25">
      <c r="A28" s="7" t="s">
        <v>85</v>
      </c>
      <c r="B28" s="6">
        <v>33.333333333333336</v>
      </c>
      <c r="C28" s="6">
        <v>10</v>
      </c>
      <c r="D28" s="6">
        <v>9.3333333333333339</v>
      </c>
      <c r="E28" s="6">
        <v>50.333333333333336</v>
      </c>
    </row>
    <row r="29" spans="1:5" x14ac:dyDescent="0.25">
      <c r="A29" s="4" t="s">
        <v>62</v>
      </c>
      <c r="B29" s="6">
        <v>34.571428571428569</v>
      </c>
      <c r="C29" s="6">
        <v>8.9285714285714288</v>
      </c>
      <c r="D29" s="6">
        <v>8.2857142857142865</v>
      </c>
      <c r="E29" s="6">
        <v>46.714285714285715</v>
      </c>
    </row>
    <row r="30" spans="1:5" x14ac:dyDescent="0.25">
      <c r="A30" s="7" t="s">
        <v>78</v>
      </c>
      <c r="B30" s="6">
        <v>27.714285714285715</v>
      </c>
      <c r="C30" s="6">
        <v>8</v>
      </c>
      <c r="D30" s="6">
        <v>8.7142857142857135</v>
      </c>
      <c r="E30" s="6">
        <v>38.285714285714285</v>
      </c>
    </row>
    <row r="31" spans="1:5" x14ac:dyDescent="0.25">
      <c r="A31" s="7" t="s">
        <v>79</v>
      </c>
      <c r="B31" s="6">
        <v>42</v>
      </c>
      <c r="C31" s="6">
        <v>9.6666666666666661</v>
      </c>
      <c r="D31" s="6">
        <v>8.3333333333333339</v>
      </c>
      <c r="E31" s="6">
        <v>55.5</v>
      </c>
    </row>
    <row r="32" spans="1:5" x14ac:dyDescent="0.25">
      <c r="A32" s="7" t="s">
        <v>80</v>
      </c>
      <c r="B32" s="6">
        <v>38</v>
      </c>
      <c r="C32" s="6">
        <v>11</v>
      </c>
      <c r="D32" s="6">
        <v>5</v>
      </c>
      <c r="E32" s="6">
        <v>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0030E-DF22-42E0-98F0-EA92ECFB0219}">
  <dimension ref="A3:B5"/>
  <sheetViews>
    <sheetView tabSelected="1" workbookViewId="0">
      <selection activeCell="A6" sqref="A6"/>
    </sheetView>
  </sheetViews>
  <sheetFormatPr defaultRowHeight="15" x14ac:dyDescent="0.25"/>
  <cols>
    <col min="1" max="1" width="17.42578125" bestFit="1" customWidth="1"/>
    <col min="2" max="2" width="3" bestFit="1" customWidth="1"/>
    <col min="3" max="3" width="15.28515625" bestFit="1" customWidth="1"/>
    <col min="4" max="13" width="3" bestFit="1" customWidth="1"/>
    <col min="14" max="14" width="4" bestFit="1" customWidth="1"/>
    <col min="15" max="16" width="3" bestFit="1" customWidth="1"/>
    <col min="17" max="17" width="4" bestFit="1" customWidth="1"/>
    <col min="18" max="21" width="3" bestFit="1" customWidth="1"/>
    <col min="22" max="22" width="4" bestFit="1" customWidth="1"/>
    <col min="23" max="23" width="3" bestFit="1" customWidth="1"/>
    <col min="24" max="24" width="4" bestFit="1" customWidth="1"/>
    <col min="25" max="28" width="3" bestFit="1" customWidth="1"/>
    <col min="29" max="29" width="4" bestFit="1" customWidth="1"/>
    <col min="30" max="31" width="3" bestFit="1" customWidth="1"/>
    <col min="32" max="32" width="4" bestFit="1" customWidth="1"/>
    <col min="33" max="46" width="3" bestFit="1" customWidth="1"/>
    <col min="47" max="48" width="4" bestFit="1" customWidth="1"/>
    <col min="49" max="49" width="11.28515625" bestFit="1" customWidth="1"/>
    <col min="50" max="56" width="4.85546875" bestFit="1" customWidth="1"/>
    <col min="57" max="57" width="7.85546875" bestFit="1" customWidth="1"/>
    <col min="58" max="60" width="4.85546875" bestFit="1" customWidth="1"/>
    <col min="61" max="61" width="7.85546875" bestFit="1" customWidth="1"/>
    <col min="62" max="66" width="4.85546875" bestFit="1" customWidth="1"/>
    <col min="67" max="67" width="7.85546875" bestFit="1" customWidth="1"/>
    <col min="68" max="72" width="4.85546875" bestFit="1" customWidth="1"/>
    <col min="73" max="73" width="7.85546875" bestFit="1" customWidth="1"/>
    <col min="74" max="75" width="4.85546875" bestFit="1" customWidth="1"/>
    <col min="76" max="76" width="7.85546875" bestFit="1" customWidth="1"/>
    <col min="77" max="77" width="4.85546875" bestFit="1" customWidth="1"/>
    <col min="78" max="78" width="7.85546875" bestFit="1" customWidth="1"/>
    <col min="79" max="81" width="4.85546875" bestFit="1" customWidth="1"/>
    <col min="82" max="82" width="7.85546875" bestFit="1" customWidth="1"/>
    <col min="83" max="84" width="4.85546875" bestFit="1" customWidth="1"/>
    <col min="85" max="85" width="7.85546875" bestFit="1" customWidth="1"/>
    <col min="86" max="87" width="4.85546875" bestFit="1" customWidth="1"/>
    <col min="88" max="88" width="7.85546875" bestFit="1" customWidth="1"/>
    <col min="89" max="90" width="4.85546875" bestFit="1" customWidth="1"/>
    <col min="91" max="91" width="7.85546875" bestFit="1" customWidth="1"/>
    <col min="92" max="93" width="4.85546875" bestFit="1" customWidth="1"/>
    <col min="94" max="94" width="7.85546875" bestFit="1" customWidth="1"/>
    <col min="95" max="95" width="4.85546875" bestFit="1" customWidth="1"/>
    <col min="96" max="96" width="7.85546875" bestFit="1" customWidth="1"/>
    <col min="97" max="99" width="4.85546875" bestFit="1" customWidth="1"/>
    <col min="100" max="100" width="7.85546875" bestFit="1" customWidth="1"/>
    <col min="101" max="101" width="4.85546875" bestFit="1" customWidth="1"/>
    <col min="102" max="102" width="7.85546875" bestFit="1" customWidth="1"/>
    <col min="103" max="104" width="4.85546875" bestFit="1" customWidth="1"/>
    <col min="105" max="105" width="7.85546875" bestFit="1" customWidth="1"/>
    <col min="106" max="106" width="4.85546875" bestFit="1" customWidth="1"/>
    <col min="107" max="107" width="7.85546875" bestFit="1" customWidth="1"/>
    <col min="108" max="109" width="11.28515625" bestFit="1" customWidth="1"/>
  </cols>
  <sheetData>
    <row r="3" spans="1:2" x14ac:dyDescent="0.25">
      <c r="A3" s="2" t="s">
        <v>67</v>
      </c>
    </row>
    <row r="4" spans="1:2" x14ac:dyDescent="0.25">
      <c r="A4" s="3" t="s">
        <v>71</v>
      </c>
      <c r="B4" s="6">
        <v>56</v>
      </c>
    </row>
    <row r="5" spans="1:2" x14ac:dyDescent="0.25">
      <c r="A5" s="3" t="s">
        <v>72</v>
      </c>
      <c r="B5" s="6">
        <v>39.205479452054796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D28F4-7A78-4627-A502-17F73D95ACD6}">
  <dimension ref="A4:B6"/>
  <sheetViews>
    <sheetView workbookViewId="0">
      <selection activeCell="H14" sqref="H14"/>
    </sheetView>
  </sheetViews>
  <sheetFormatPr defaultRowHeight="15" x14ac:dyDescent="0.25"/>
  <cols>
    <col min="1" max="1" width="14.7109375" bestFit="1" customWidth="1"/>
    <col min="2" max="2" width="5.5703125" bestFit="1" customWidth="1"/>
    <col min="3" max="4" width="12" bestFit="1" customWidth="1"/>
    <col min="5" max="68" width="24.85546875" bestFit="1" customWidth="1"/>
    <col min="69" max="69" width="30" bestFit="1" customWidth="1"/>
    <col min="70" max="70" width="19.42578125" bestFit="1" customWidth="1"/>
    <col min="71" max="71" width="4" bestFit="1" customWidth="1"/>
    <col min="72" max="72" width="10.5703125" bestFit="1" customWidth="1"/>
    <col min="73" max="73" width="4.85546875" bestFit="1" customWidth="1"/>
    <col min="74" max="75" width="4" bestFit="1" customWidth="1"/>
    <col min="76" max="76" width="12" bestFit="1" customWidth="1"/>
    <col min="77" max="77" width="4.85546875" bestFit="1" customWidth="1"/>
    <col min="78" max="78" width="10.5703125" bestFit="1" customWidth="1"/>
    <col min="79" max="79" width="4.85546875" bestFit="1" customWidth="1"/>
    <col min="80" max="80" width="4" bestFit="1" customWidth="1"/>
    <col min="81" max="81" width="10.5703125" bestFit="1" customWidth="1"/>
    <col min="82" max="82" width="4.85546875" bestFit="1" customWidth="1"/>
    <col min="83" max="84" width="4" bestFit="1" customWidth="1"/>
    <col min="85" max="85" width="10.5703125" bestFit="1" customWidth="1"/>
    <col min="86" max="86" width="4.85546875" bestFit="1" customWidth="1"/>
    <col min="87" max="87" width="4" bestFit="1" customWidth="1"/>
    <col min="88" max="88" width="10.5703125" bestFit="1" customWidth="1"/>
    <col min="89" max="89" width="4.85546875" bestFit="1" customWidth="1"/>
    <col min="90" max="90" width="4" bestFit="1" customWidth="1"/>
    <col min="91" max="91" width="10.5703125" bestFit="1" customWidth="1"/>
    <col min="92" max="92" width="4.85546875" bestFit="1" customWidth="1"/>
    <col min="93" max="93" width="4" bestFit="1" customWidth="1"/>
    <col min="94" max="94" width="10.5703125" bestFit="1" customWidth="1"/>
    <col min="95" max="95" width="4.85546875" bestFit="1" customWidth="1"/>
    <col min="96" max="96" width="10.5703125" bestFit="1" customWidth="1"/>
    <col min="97" max="97" width="4.85546875" bestFit="1" customWidth="1"/>
    <col min="98" max="98" width="10.5703125" bestFit="1" customWidth="1"/>
    <col min="99" max="99" width="4.85546875" bestFit="1" customWidth="1"/>
    <col min="100" max="100" width="10.5703125" bestFit="1" customWidth="1"/>
    <col min="101" max="101" width="4.85546875" bestFit="1" customWidth="1"/>
    <col min="102" max="102" width="10.5703125" bestFit="1" customWidth="1"/>
    <col min="103" max="103" width="4.85546875" bestFit="1" customWidth="1"/>
    <col min="104" max="104" width="10.5703125" bestFit="1" customWidth="1"/>
    <col min="105" max="105" width="4.85546875" bestFit="1" customWidth="1"/>
    <col min="106" max="106" width="10.5703125" bestFit="1" customWidth="1"/>
    <col min="107" max="107" width="4.85546875" bestFit="1" customWidth="1"/>
    <col min="108" max="108" width="10.5703125" bestFit="1" customWidth="1"/>
    <col min="109" max="109" width="4.85546875" bestFit="1" customWidth="1"/>
    <col min="110" max="110" width="10.5703125" bestFit="1" customWidth="1"/>
    <col min="111" max="111" width="4.85546875" bestFit="1" customWidth="1"/>
    <col min="112" max="112" width="4" bestFit="1" customWidth="1"/>
    <col min="113" max="113" width="10.5703125" bestFit="1" customWidth="1"/>
    <col min="114" max="114" width="4.85546875" bestFit="1" customWidth="1"/>
    <col min="115" max="115" width="10.5703125" bestFit="1" customWidth="1"/>
    <col min="116" max="116" width="4.85546875" bestFit="1" customWidth="1"/>
    <col min="117" max="118" width="5.85546875" bestFit="1" customWidth="1"/>
    <col min="119" max="119" width="12" bestFit="1" customWidth="1"/>
    <col min="120" max="121" width="4.85546875" bestFit="1" customWidth="1"/>
    <col min="122" max="122" width="10.5703125" bestFit="1" customWidth="1"/>
    <col min="123" max="123" width="4.85546875" bestFit="1" customWidth="1"/>
    <col min="124" max="124" width="10.5703125" bestFit="1" customWidth="1"/>
    <col min="125" max="125" width="4.85546875" bestFit="1" customWidth="1"/>
    <col min="126" max="126" width="10.5703125" bestFit="1" customWidth="1"/>
    <col min="127" max="127" width="4.85546875" bestFit="1" customWidth="1"/>
    <col min="128" max="128" width="10.5703125" bestFit="1" customWidth="1"/>
    <col min="129" max="129" width="4.85546875" bestFit="1" customWidth="1"/>
    <col min="130" max="130" width="10.5703125" bestFit="1" customWidth="1"/>
    <col min="131" max="131" width="4.85546875" bestFit="1" customWidth="1"/>
    <col min="132" max="132" width="10.5703125" bestFit="1" customWidth="1"/>
    <col min="133" max="134" width="4.85546875" bestFit="1" customWidth="1"/>
    <col min="135" max="135" width="10.5703125" bestFit="1" customWidth="1"/>
    <col min="136" max="136" width="4.85546875" bestFit="1" customWidth="1"/>
    <col min="137" max="137" width="10.5703125" bestFit="1" customWidth="1"/>
    <col min="138" max="138" width="4.85546875" bestFit="1" customWidth="1"/>
    <col min="139" max="139" width="10.5703125" bestFit="1" customWidth="1"/>
    <col min="140" max="140" width="4.85546875" bestFit="1" customWidth="1"/>
    <col min="141" max="141" width="10.5703125" bestFit="1" customWidth="1"/>
    <col min="142" max="142" width="4.85546875" bestFit="1" customWidth="1"/>
    <col min="143" max="143" width="10.5703125" bestFit="1" customWidth="1"/>
    <col min="144" max="147" width="4.85546875" bestFit="1" customWidth="1"/>
    <col min="148" max="148" width="10.5703125" bestFit="1" customWidth="1"/>
    <col min="149" max="149" width="4.85546875" bestFit="1" customWidth="1"/>
    <col min="150" max="150" width="10.5703125" bestFit="1" customWidth="1"/>
    <col min="151" max="151" width="4.85546875" bestFit="1" customWidth="1"/>
    <col min="152" max="152" width="10.5703125" bestFit="1" customWidth="1"/>
    <col min="153" max="156" width="4.85546875" bestFit="1" customWidth="1"/>
    <col min="157" max="157" width="10.5703125" bestFit="1" customWidth="1"/>
    <col min="158" max="158" width="4.85546875" bestFit="1" customWidth="1"/>
    <col min="159" max="159" width="10.5703125" bestFit="1" customWidth="1"/>
    <col min="160" max="161" width="4.85546875" bestFit="1" customWidth="1"/>
    <col min="162" max="162" width="10.5703125" bestFit="1" customWidth="1"/>
    <col min="163" max="164" width="4.85546875" bestFit="1" customWidth="1"/>
    <col min="165" max="165" width="10.5703125" bestFit="1" customWidth="1"/>
    <col min="166" max="166" width="4.85546875" bestFit="1" customWidth="1"/>
    <col min="167" max="167" width="10.5703125" bestFit="1" customWidth="1"/>
    <col min="168" max="170" width="4.85546875" bestFit="1" customWidth="1"/>
    <col min="171" max="171" width="12" bestFit="1" customWidth="1"/>
    <col min="172" max="173" width="4.85546875" bestFit="1" customWidth="1"/>
    <col min="174" max="174" width="10.5703125" bestFit="1" customWidth="1"/>
    <col min="175" max="177" width="4.85546875" bestFit="1" customWidth="1"/>
    <col min="178" max="178" width="12" bestFit="1" customWidth="1"/>
    <col min="179" max="180" width="4.85546875" bestFit="1" customWidth="1"/>
    <col min="181" max="181" width="10.5703125" bestFit="1" customWidth="1"/>
    <col min="182" max="182" width="4.85546875" bestFit="1" customWidth="1"/>
    <col min="183" max="183" width="10.5703125" bestFit="1" customWidth="1"/>
    <col min="184" max="184" width="4.85546875" bestFit="1" customWidth="1"/>
    <col min="185" max="185" width="10.5703125" bestFit="1" customWidth="1"/>
    <col min="186" max="187" width="4.85546875" bestFit="1" customWidth="1"/>
    <col min="188" max="188" width="10.5703125" bestFit="1" customWidth="1"/>
    <col min="189" max="191" width="4.85546875" bestFit="1" customWidth="1"/>
    <col min="192" max="192" width="12" bestFit="1" customWidth="1"/>
    <col min="193" max="193" width="4.85546875" bestFit="1" customWidth="1"/>
    <col min="194" max="194" width="10.5703125" bestFit="1" customWidth="1"/>
    <col min="195" max="196" width="4.85546875" bestFit="1" customWidth="1"/>
    <col min="197" max="197" width="10.5703125" bestFit="1" customWidth="1"/>
    <col min="198" max="200" width="4.85546875" bestFit="1" customWidth="1"/>
    <col min="201" max="201" width="10.5703125" bestFit="1" customWidth="1"/>
    <col min="202" max="203" width="4.85546875" bestFit="1" customWidth="1"/>
    <col min="204" max="204" width="10.5703125" bestFit="1" customWidth="1"/>
    <col min="205" max="206" width="4.85546875" bestFit="1" customWidth="1"/>
    <col min="207" max="207" width="10.5703125" bestFit="1" customWidth="1"/>
    <col min="208" max="209" width="4.85546875" bestFit="1" customWidth="1"/>
    <col min="210" max="210" width="10.5703125" bestFit="1" customWidth="1"/>
    <col min="211" max="211" width="4.85546875" bestFit="1" customWidth="1"/>
    <col min="212" max="212" width="10.5703125" bestFit="1" customWidth="1"/>
    <col min="213" max="213" width="4.85546875" bestFit="1" customWidth="1"/>
    <col min="214" max="214" width="10.5703125" bestFit="1" customWidth="1"/>
    <col min="215" max="215" width="4.85546875" bestFit="1" customWidth="1"/>
    <col min="216" max="216" width="10.5703125" bestFit="1" customWidth="1"/>
    <col min="217" max="217" width="4.85546875" bestFit="1" customWidth="1"/>
    <col min="218" max="218" width="10.5703125" bestFit="1" customWidth="1"/>
    <col min="219" max="219" width="4.85546875" bestFit="1" customWidth="1"/>
    <col min="220" max="220" width="10.5703125" bestFit="1" customWidth="1"/>
    <col min="221" max="221" width="4.85546875" bestFit="1" customWidth="1"/>
    <col min="222" max="222" width="10.5703125" bestFit="1" customWidth="1"/>
    <col min="223" max="223" width="4.85546875" bestFit="1" customWidth="1"/>
    <col min="224" max="224" width="10.5703125" bestFit="1" customWidth="1"/>
    <col min="225" max="225" width="4.85546875" bestFit="1" customWidth="1"/>
    <col min="226" max="226" width="10.5703125" bestFit="1" customWidth="1"/>
    <col min="227" max="228" width="4.85546875" bestFit="1" customWidth="1"/>
    <col min="229" max="229" width="10.5703125" bestFit="1" customWidth="1"/>
    <col min="230" max="230" width="4.85546875" bestFit="1" customWidth="1"/>
    <col min="231" max="231" width="10.5703125" bestFit="1" customWidth="1"/>
    <col min="232" max="232" width="4.85546875" bestFit="1" customWidth="1"/>
    <col min="233" max="234" width="5.85546875" bestFit="1" customWidth="1"/>
    <col min="235" max="235" width="22.7109375" bestFit="1" customWidth="1"/>
    <col min="236" max="236" width="20.28515625" bestFit="1" customWidth="1"/>
  </cols>
  <sheetData>
    <row r="4" spans="1:2" x14ac:dyDescent="0.25">
      <c r="A4" s="2" t="s">
        <v>67</v>
      </c>
    </row>
    <row r="5" spans="1:2" x14ac:dyDescent="0.25">
      <c r="A5" s="3" t="s">
        <v>64</v>
      </c>
      <c r="B5" s="5">
        <v>10.232876712328768</v>
      </c>
    </row>
    <row r="6" spans="1:2" x14ac:dyDescent="0.25">
      <c r="A6" s="3" t="s">
        <v>65</v>
      </c>
      <c r="B6" s="5">
        <v>12.794520547945206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53A61-936A-46C5-BBF5-7F9693E71623}">
  <dimension ref="A3:D7"/>
  <sheetViews>
    <sheetView workbookViewId="0">
      <selection activeCell="K18" sqref="K18"/>
    </sheetView>
  </sheetViews>
  <sheetFormatPr defaultRowHeight="15" x14ac:dyDescent="0.25"/>
  <cols>
    <col min="1" max="3" width="15.28515625" bestFit="1" customWidth="1"/>
    <col min="4" max="4" width="17.7109375" bestFit="1" customWidth="1"/>
  </cols>
  <sheetData>
    <row r="3" spans="1:4" x14ac:dyDescent="0.25">
      <c r="A3" t="s">
        <v>65</v>
      </c>
      <c r="B3" t="s">
        <v>66</v>
      </c>
      <c r="C3" t="s">
        <v>64</v>
      </c>
      <c r="D3" t="s">
        <v>63</v>
      </c>
    </row>
    <row r="4" spans="1:4" x14ac:dyDescent="0.25">
      <c r="A4">
        <v>12.794520547945206</v>
      </c>
      <c r="B4">
        <v>39.205479452054796</v>
      </c>
      <c r="C4">
        <v>10.232876712328768</v>
      </c>
      <c r="D4">
        <v>56</v>
      </c>
    </row>
    <row r="6" spans="1:4" x14ac:dyDescent="0.25">
      <c r="A6" s="8" t="s">
        <v>68</v>
      </c>
      <c r="B6" s="9">
        <f>B4+C4</f>
        <v>49.438356164383563</v>
      </c>
    </row>
    <row r="7" spans="1:4" x14ac:dyDescent="0.25">
      <c r="A7" s="8" t="s">
        <v>69</v>
      </c>
      <c r="B7" s="9">
        <f>A4+D4</f>
        <v>68.794520547945211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EDDCF-CF92-4943-8931-133C9C14BFD9}">
  <dimension ref="A3:F5"/>
  <sheetViews>
    <sheetView workbookViewId="0">
      <selection activeCell="F4" sqref="F4"/>
    </sheetView>
  </sheetViews>
  <sheetFormatPr defaultRowHeight="15" x14ac:dyDescent="0.25"/>
  <cols>
    <col min="1" max="1" width="13.42578125" bestFit="1" customWidth="1"/>
    <col min="2" max="2" width="24.85546875" bestFit="1" customWidth="1"/>
    <col min="3" max="4" width="15.28515625" bestFit="1" customWidth="1"/>
    <col min="5" max="5" width="14.85546875" bestFit="1" customWidth="1"/>
    <col min="6" max="6" width="17.7109375" bestFit="1" customWidth="1"/>
  </cols>
  <sheetData>
    <row r="3" spans="1:6" x14ac:dyDescent="0.25">
      <c r="A3" s="2" t="s">
        <v>70</v>
      </c>
      <c r="B3" t="s">
        <v>73</v>
      </c>
      <c r="C3" t="s">
        <v>65</v>
      </c>
      <c r="D3" t="s">
        <v>64</v>
      </c>
      <c r="E3" t="s">
        <v>72</v>
      </c>
      <c r="F3" t="s">
        <v>71</v>
      </c>
    </row>
    <row r="4" spans="1:6" x14ac:dyDescent="0.25">
      <c r="A4" s="3" t="s">
        <v>57</v>
      </c>
      <c r="B4" s="6">
        <v>129.8235294117647</v>
      </c>
      <c r="C4" s="6">
        <v>12.117647058823529</v>
      </c>
      <c r="D4" s="6">
        <v>11.529411764705882</v>
      </c>
      <c r="E4" s="6">
        <v>44.294117647058826</v>
      </c>
      <c r="F4" s="6">
        <v>61.882352941176471</v>
      </c>
    </row>
    <row r="5" spans="1:6" x14ac:dyDescent="0.25">
      <c r="A5" s="3" t="s">
        <v>58</v>
      </c>
      <c r="B5" s="6">
        <v>114.71428571428571</v>
      </c>
      <c r="C5" s="6">
        <v>13</v>
      </c>
      <c r="D5" s="6">
        <v>9.8392857142857135</v>
      </c>
      <c r="E5" s="6">
        <v>37.660714285714285</v>
      </c>
      <c r="F5" s="6">
        <v>54.214285714285715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FDBBB-2907-49AF-80A7-0DE19F917D93}">
  <dimension ref="A1:B7"/>
  <sheetViews>
    <sheetView workbookViewId="0">
      <selection activeCell="B4" sqref="B4"/>
    </sheetView>
  </sheetViews>
  <sheetFormatPr defaultRowHeight="15" x14ac:dyDescent="0.25"/>
  <cols>
    <col min="1" max="1" width="13.42578125" bestFit="1" customWidth="1"/>
    <col min="2" max="2" width="24.85546875" bestFit="1" customWidth="1"/>
  </cols>
  <sheetData>
    <row r="1" spans="1:2" x14ac:dyDescent="0.25">
      <c r="A1" s="2" t="s">
        <v>86</v>
      </c>
      <c r="B1" t="s">
        <v>58</v>
      </c>
    </row>
    <row r="3" spans="1:2" x14ac:dyDescent="0.25">
      <c r="A3" s="2" t="s">
        <v>70</v>
      </c>
      <c r="B3" t="s">
        <v>73</v>
      </c>
    </row>
    <row r="4" spans="1:2" x14ac:dyDescent="0.25">
      <c r="A4" s="3" t="s">
        <v>59</v>
      </c>
      <c r="B4" s="6">
        <v>117.5</v>
      </c>
    </row>
    <row r="5" spans="1:2" x14ac:dyDescent="0.25">
      <c r="A5" s="3" t="s">
        <v>60</v>
      </c>
      <c r="B5" s="6">
        <v>120.8</v>
      </c>
    </row>
    <row r="6" spans="1:2" x14ac:dyDescent="0.25">
      <c r="A6" s="3" t="s">
        <v>61</v>
      </c>
      <c r="B6" s="6">
        <v>122.15384615384616</v>
      </c>
    </row>
    <row r="7" spans="1:2" x14ac:dyDescent="0.25">
      <c r="A7" s="3" t="s">
        <v>62</v>
      </c>
      <c r="B7" s="6">
        <v>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Total Attendance</vt:lpstr>
      <vt:lpstr>CVC_Attendance Record</vt:lpstr>
      <vt:lpstr>Special Services</vt:lpstr>
      <vt:lpstr>Quarterly Trend</vt:lpstr>
      <vt:lpstr>Gender Pie</vt:lpstr>
      <vt:lpstr>Children Pie</vt:lpstr>
      <vt:lpstr>Total Gender Pie</vt:lpstr>
      <vt:lpstr>Average Yearly Comparison</vt:lpstr>
      <vt:lpstr>Quaterly Attendance By Year</vt:lpstr>
      <vt:lpstr>YearlyTotal Attendance Recorded</vt:lpstr>
      <vt:lpstr>Monthly Attendees</vt:lpstr>
      <vt:lpstr>CIC_Dataset</vt:lpstr>
      <vt:lpstr>DashBoard CIC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Johnson</dc:creator>
  <cp:lastModifiedBy>Gabriel Johnson</cp:lastModifiedBy>
  <dcterms:created xsi:type="dcterms:W3CDTF">2024-12-08T21:55:41Z</dcterms:created>
  <dcterms:modified xsi:type="dcterms:W3CDTF">2024-12-21T16:03:45Z</dcterms:modified>
</cp:coreProperties>
</file>