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/Documents/HODP/"/>
    </mc:Choice>
  </mc:AlternateContent>
  <xr:revisionPtr revIDLastSave="0" documentId="13_ncr:1_{060C23A3-BC5F-FF47-BC78-CDB47158A553}" xr6:coauthVersionLast="45" xr6:coauthVersionMax="45" xr10:uidLastSave="{00000000-0000-0000-0000-000000000000}"/>
  <bookViews>
    <workbookView xWindow="0" yWindow="460" windowWidth="28800" windowHeight="17040" xr2:uid="{4DFC7836-7124-914D-B519-5455CFDFA659}"/>
  </bookViews>
  <sheets>
    <sheet name="HUDS 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3" l="1"/>
  <c r="F14" i="3" s="1"/>
  <c r="D14" i="3"/>
  <c r="D13" i="3"/>
  <c r="F12" i="3"/>
  <c r="D12" i="3"/>
  <c r="G12" i="3" s="1"/>
  <c r="C11" i="3"/>
  <c r="B11" i="3"/>
  <c r="F10" i="3"/>
  <c r="C10" i="3"/>
  <c r="B10" i="3"/>
  <c r="F9" i="3"/>
  <c r="D9" i="3"/>
  <c r="F8" i="3"/>
  <c r="D8" i="3"/>
  <c r="G8" i="3" s="1"/>
  <c r="F7" i="3"/>
  <c r="D7" i="3"/>
  <c r="F6" i="3"/>
  <c r="D6" i="3"/>
  <c r="F5" i="3"/>
  <c r="C5" i="3"/>
  <c r="B5" i="3"/>
  <c r="F4" i="3"/>
  <c r="C4" i="3"/>
  <c r="B4" i="3"/>
  <c r="F3" i="3"/>
  <c r="C3" i="3"/>
  <c r="B3" i="3"/>
  <c r="F2" i="3"/>
  <c r="C2" i="3"/>
  <c r="B2" i="3"/>
  <c r="B15" i="3" l="1"/>
  <c r="F11" i="3"/>
  <c r="F13" i="3"/>
  <c r="G13" i="3" s="1"/>
  <c r="C15" i="3"/>
  <c r="D15" i="3" s="1"/>
  <c r="D3" i="3"/>
  <c r="G3" i="3" s="1"/>
  <c r="D5" i="3"/>
  <c r="G5" i="3" s="1"/>
  <c r="G9" i="3"/>
  <c r="D11" i="3"/>
  <c r="D4" i="3"/>
  <c r="G4" i="3" s="1"/>
  <c r="G6" i="3"/>
  <c r="G14" i="3"/>
  <c r="G7" i="3"/>
  <c r="D10" i="3"/>
  <c r="G10" i="3" s="1"/>
  <c r="D2" i="3"/>
  <c r="G2" i="3" s="1"/>
  <c r="G11" i="3" l="1"/>
  <c r="G15" i="3" s="1"/>
</calcChain>
</file>

<file path=xl/sharedStrings.xml><?xml version="1.0" encoding="utf-8"?>
<sst xmlns="http://schemas.openxmlformats.org/spreadsheetml/2006/main" count="20" uniqueCount="20">
  <si>
    <t>Total</t>
  </si>
  <si>
    <t>Winthrop</t>
  </si>
  <si>
    <t>Quincy</t>
  </si>
  <si>
    <t>Pforzheimer</t>
  </si>
  <si>
    <t>Mather</t>
  </si>
  <si>
    <t>Lowell</t>
  </si>
  <si>
    <t>Leverett</t>
  </si>
  <si>
    <t>Kirkland</t>
  </si>
  <si>
    <t>Eliot</t>
  </si>
  <si>
    <t>Currier</t>
  </si>
  <si>
    <t>Cabot</t>
  </si>
  <si>
    <t>Annenberg</t>
  </si>
  <si>
    <t>Adams</t>
  </si>
  <si>
    <t>Dunster</t>
  </si>
  <si>
    <t># of thank yous</t>
  </si>
  <si>
    <t>Percent of grill orders with thank you</t>
  </si>
  <si>
    <t>Weighted Thank You Freq.</t>
  </si>
  <si>
    <t># of grill orders picked up w/ HUDS staff present</t>
  </si>
  <si>
    <t>Number of Students in each house</t>
  </si>
  <si>
    <t>Percentage of total students in each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</si>
</sst>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0" xfId="0" applyFont="1"/>
    <xf numFmtId="1" fontId="4" fillId="2" borderId="0" xfId="0" applyNumberFormat="1" applyFont="1" applyFill="1" applyAlignment="1">
      <alignment horizontal="center"/>
    </xf>
    <xf numFmtId="10" fontId="4" fillId="5" borderId="0" xfId="1" applyNumberFormat="1" applyFont="1" applyFill="1" applyAlignment="1"/>
    <xf numFmtId="0" fontId="4" fillId="5" borderId="0" xfId="0" applyFont="1" applyFill="1" applyAlignment="1">
      <alignment horizontal="center"/>
    </xf>
    <xf numFmtId="0" fontId="3" fillId="0" borderId="0" xfId="0" applyFont="1"/>
    <xf numFmtId="1" fontId="3" fillId="2" borderId="0" xfId="0" applyNumberFormat="1" applyFont="1" applyFill="1" applyAlignment="1">
      <alignment horizontal="center"/>
    </xf>
    <xf numFmtId="10" fontId="3" fillId="5" borderId="0" xfId="1" applyNumberFormat="1" applyFont="1" applyFill="1" applyAlignment="1"/>
    <xf numFmtId="0" fontId="3" fillId="5" borderId="0" xfId="0" applyFont="1" applyFill="1" applyAlignment="1">
      <alignment horizontal="center"/>
    </xf>
    <xf numFmtId="9" fontId="3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8747-847E-4C4A-86DB-313DA4383B2B}">
  <dimension ref="A1:G46"/>
  <sheetViews>
    <sheetView showGridLines="0" tabSelected="1" zoomScale="149" workbookViewId="0">
      <selection activeCell="A5" sqref="A5"/>
    </sheetView>
  </sheetViews>
  <sheetFormatPr baseColWidth="10" defaultRowHeight="16" x14ac:dyDescent="0.2"/>
  <cols>
    <col min="1" max="1" width="12.33203125" customWidth="1"/>
    <col min="2" max="2" width="12" style="16" customWidth="1"/>
    <col min="3" max="3" width="10.33203125" style="16" customWidth="1"/>
    <col min="4" max="4" width="11.6640625" style="16" customWidth="1"/>
    <col min="5" max="5" width="11" style="16" customWidth="1"/>
    <col min="6" max="6" width="11.6640625" style="16" customWidth="1"/>
    <col min="7" max="7" width="10.33203125" style="16" customWidth="1"/>
  </cols>
  <sheetData>
    <row r="1" spans="1:7" s="4" customFormat="1" ht="85" x14ac:dyDescent="0.2">
      <c r="A1" s="1"/>
      <c r="B1" s="2" t="s">
        <v>17</v>
      </c>
      <c r="C1" s="2" t="s">
        <v>14</v>
      </c>
      <c r="D1" s="3" t="s">
        <v>15</v>
      </c>
      <c r="E1" s="3" t="s">
        <v>18</v>
      </c>
      <c r="F1" s="3" t="s">
        <v>19</v>
      </c>
      <c r="G1" s="3" t="s">
        <v>16</v>
      </c>
    </row>
    <row r="2" spans="1:7" x14ac:dyDescent="0.2">
      <c r="A2" s="5" t="s">
        <v>12</v>
      </c>
      <c r="B2" s="6">
        <f>20+13</f>
        <v>33</v>
      </c>
      <c r="C2" s="6">
        <f>8+5</f>
        <v>13</v>
      </c>
      <c r="D2" s="7">
        <f>C2/B2</f>
        <v>0.39393939393939392</v>
      </c>
      <c r="E2" s="8">
        <v>270</v>
      </c>
      <c r="F2" s="8">
        <f>E2/E15</f>
        <v>4.3103448275862072E-2</v>
      </c>
      <c r="G2" s="8">
        <f>D2*F2</f>
        <v>1.6980146290491119E-2</v>
      </c>
    </row>
    <row r="3" spans="1:7" x14ac:dyDescent="0.2">
      <c r="A3" s="5" t="s">
        <v>11</v>
      </c>
      <c r="B3" s="6">
        <f>17+26</f>
        <v>43</v>
      </c>
      <c r="C3" s="6">
        <f>1+1</f>
        <v>2</v>
      </c>
      <c r="D3" s="7">
        <f>C3/B3</f>
        <v>4.6511627906976744E-2</v>
      </c>
      <c r="E3" s="8">
        <v>1650</v>
      </c>
      <c r="F3" s="8">
        <f>E3/E15</f>
        <v>0.26340996168582376</v>
      </c>
      <c r="G3" s="8">
        <f t="shared" ref="G3:G14" si="0">D3*F3</f>
        <v>1.2251626124922034E-2</v>
      </c>
    </row>
    <row r="4" spans="1:7" x14ac:dyDescent="0.2">
      <c r="A4" s="5" t="s">
        <v>10</v>
      </c>
      <c r="B4" s="6">
        <f>8+25</f>
        <v>33</v>
      </c>
      <c r="C4" s="6">
        <f>8+21</f>
        <v>29</v>
      </c>
      <c r="D4" s="7">
        <f>C4/B4</f>
        <v>0.87878787878787878</v>
      </c>
      <c r="E4" s="8">
        <v>364</v>
      </c>
      <c r="F4" s="8">
        <f>E4/E15</f>
        <v>5.810983397190294E-2</v>
      </c>
      <c r="G4" s="8">
        <f t="shared" si="0"/>
        <v>5.1066217732884403E-2</v>
      </c>
    </row>
    <row r="5" spans="1:7" x14ac:dyDescent="0.2">
      <c r="A5" s="5" t="s">
        <v>9</v>
      </c>
      <c r="B5" s="6">
        <f>11+29</f>
        <v>40</v>
      </c>
      <c r="C5" s="6">
        <f>7+12</f>
        <v>19</v>
      </c>
      <c r="D5" s="7">
        <f t="shared" ref="D5:D13" si="1">C5/B5</f>
        <v>0.47499999999999998</v>
      </c>
      <c r="E5" s="8">
        <v>367</v>
      </c>
      <c r="F5" s="8">
        <f>E5/E15</f>
        <v>5.8588761174968071E-2</v>
      </c>
      <c r="G5" s="8">
        <f t="shared" si="0"/>
        <v>2.7829661558109831E-2</v>
      </c>
    </row>
    <row r="6" spans="1:7" x14ac:dyDescent="0.2">
      <c r="A6" s="5" t="s">
        <v>13</v>
      </c>
      <c r="B6" s="6">
        <v>41</v>
      </c>
      <c r="C6" s="6">
        <v>12</v>
      </c>
      <c r="D6" s="7">
        <f t="shared" si="1"/>
        <v>0.29268292682926828</v>
      </c>
      <c r="E6" s="8">
        <v>391</v>
      </c>
      <c r="F6" s="8">
        <f>E6/E15</f>
        <v>6.2420178799489141E-2</v>
      </c>
      <c r="G6" s="8">
        <f t="shared" si="0"/>
        <v>1.8269320624240724E-2</v>
      </c>
    </row>
    <row r="7" spans="1:7" x14ac:dyDescent="0.2">
      <c r="A7" s="5" t="s">
        <v>8</v>
      </c>
      <c r="B7" s="6">
        <v>39</v>
      </c>
      <c r="C7" s="6">
        <v>24</v>
      </c>
      <c r="D7" s="7">
        <f t="shared" si="1"/>
        <v>0.61538461538461542</v>
      </c>
      <c r="E7" s="8">
        <v>428</v>
      </c>
      <c r="F7" s="8">
        <f>E7/E15</f>
        <v>6.8326947637292468E-2</v>
      </c>
      <c r="G7" s="8">
        <f t="shared" si="0"/>
        <v>4.2047352392179979E-2</v>
      </c>
    </row>
    <row r="8" spans="1:7" x14ac:dyDescent="0.2">
      <c r="A8" s="5" t="s">
        <v>7</v>
      </c>
      <c r="B8" s="6">
        <v>44</v>
      </c>
      <c r="C8" s="6">
        <v>37</v>
      </c>
      <c r="D8" s="7">
        <f t="shared" si="1"/>
        <v>0.84090909090909094</v>
      </c>
      <c r="E8" s="8">
        <v>389</v>
      </c>
      <c r="F8" s="8">
        <f>E8/E15</f>
        <v>6.2100893997445721E-2</v>
      </c>
      <c r="G8" s="8">
        <f t="shared" si="0"/>
        <v>5.2221206316033907E-2</v>
      </c>
    </row>
    <row r="9" spans="1:7" x14ac:dyDescent="0.2">
      <c r="A9" s="5" t="s">
        <v>6</v>
      </c>
      <c r="B9" s="6">
        <v>52</v>
      </c>
      <c r="C9" s="6">
        <v>14</v>
      </c>
      <c r="D9" s="7">
        <f t="shared" si="1"/>
        <v>0.26923076923076922</v>
      </c>
      <c r="E9" s="8">
        <v>329</v>
      </c>
      <c r="F9" s="8">
        <f>E9/E15</f>
        <v>5.2522349936143041E-2</v>
      </c>
      <c r="G9" s="8">
        <f t="shared" si="0"/>
        <v>1.4140632675115434E-2</v>
      </c>
    </row>
    <row r="10" spans="1:7" x14ac:dyDescent="0.2">
      <c r="A10" s="5" t="s">
        <v>5</v>
      </c>
      <c r="B10" s="6">
        <f>23+12</f>
        <v>35</v>
      </c>
      <c r="C10" s="6">
        <f>8+7</f>
        <v>15</v>
      </c>
      <c r="D10" s="7">
        <f t="shared" si="1"/>
        <v>0.42857142857142855</v>
      </c>
      <c r="E10" s="8">
        <v>409</v>
      </c>
      <c r="F10" s="8">
        <f>E10/E15</f>
        <v>6.5293742017879949E-2</v>
      </c>
      <c r="G10" s="8">
        <f t="shared" si="0"/>
        <v>2.7983032293377119E-2</v>
      </c>
    </row>
    <row r="11" spans="1:7" x14ac:dyDescent="0.2">
      <c r="A11" s="5" t="s">
        <v>4</v>
      </c>
      <c r="B11" s="6">
        <f>17+37</f>
        <v>54</v>
      </c>
      <c r="C11" s="6">
        <f>3+11</f>
        <v>14</v>
      </c>
      <c r="D11" s="7">
        <f t="shared" si="1"/>
        <v>0.25925925925925924</v>
      </c>
      <c r="E11" s="8">
        <v>402</v>
      </c>
      <c r="F11" s="8">
        <f>E11/E15</f>
        <v>6.417624521072797E-2</v>
      </c>
      <c r="G11" s="8">
        <f t="shared" si="0"/>
        <v>1.6638285795373919E-2</v>
      </c>
    </row>
    <row r="12" spans="1:7" x14ac:dyDescent="0.2">
      <c r="A12" s="5" t="s">
        <v>3</v>
      </c>
      <c r="B12" s="6">
        <v>29</v>
      </c>
      <c r="C12" s="6">
        <v>14</v>
      </c>
      <c r="D12" s="7">
        <f t="shared" si="1"/>
        <v>0.48275862068965519</v>
      </c>
      <c r="E12" s="8">
        <v>387</v>
      </c>
      <c r="F12" s="8">
        <f>E12/E15</f>
        <v>6.17816091954023E-2</v>
      </c>
      <c r="G12" s="8">
        <f t="shared" si="0"/>
        <v>2.9825604439159732E-2</v>
      </c>
    </row>
    <row r="13" spans="1:7" x14ac:dyDescent="0.2">
      <c r="A13" s="5" t="s">
        <v>2</v>
      </c>
      <c r="B13" s="6">
        <v>36</v>
      </c>
      <c r="C13" s="6">
        <v>16</v>
      </c>
      <c r="D13" s="7">
        <f t="shared" si="1"/>
        <v>0.44444444444444442</v>
      </c>
      <c r="E13" s="8">
        <v>473</v>
      </c>
      <c r="F13" s="8">
        <f>E13/E15</f>
        <v>7.5510855683269471E-2</v>
      </c>
      <c r="G13" s="8">
        <f t="shared" si="0"/>
        <v>3.3560380303675322E-2</v>
      </c>
    </row>
    <row r="14" spans="1:7" x14ac:dyDescent="0.2">
      <c r="A14" s="5" t="s">
        <v>1</v>
      </c>
      <c r="B14" s="6">
        <v>46</v>
      </c>
      <c r="C14" s="6">
        <v>33</v>
      </c>
      <c r="D14" s="7">
        <f>C14/B14</f>
        <v>0.71739130434782605</v>
      </c>
      <c r="E14" s="8">
        <v>405</v>
      </c>
      <c r="F14" s="8">
        <f>E14/E15</f>
        <v>6.4655172413793108E-2</v>
      </c>
      <c r="G14" s="8">
        <f t="shared" si="0"/>
        <v>4.638305847076462E-2</v>
      </c>
    </row>
    <row r="15" spans="1:7" x14ac:dyDescent="0.2">
      <c r="A15" s="9" t="s">
        <v>0</v>
      </c>
      <c r="B15" s="10">
        <f>SUM(B2:B14)</f>
        <v>525</v>
      </c>
      <c r="C15" s="10">
        <f>SUM(C2:C14)</f>
        <v>242</v>
      </c>
      <c r="D15" s="11">
        <f>C15/B15</f>
        <v>0.46095238095238095</v>
      </c>
      <c r="E15" s="12">
        <f>SUM(E2:E14)</f>
        <v>6264</v>
      </c>
      <c r="F15" s="13">
        <v>1</v>
      </c>
      <c r="G15" s="12">
        <f>SUM(G2:G14)</f>
        <v>0.38919652501632812</v>
      </c>
    </row>
    <row r="16" spans="1:7" x14ac:dyDescent="0.2">
      <c r="A16" s="5"/>
      <c r="B16" s="14"/>
      <c r="C16" s="14"/>
      <c r="D16" s="14"/>
      <c r="E16" s="14"/>
      <c r="F16" s="14"/>
      <c r="G16" s="14"/>
    </row>
    <row r="17" spans="1:7" x14ac:dyDescent="0.2">
      <c r="A17" s="5"/>
      <c r="B17" s="15"/>
      <c r="C17" s="15"/>
      <c r="D17" s="15"/>
      <c r="E17" s="15"/>
      <c r="G17" s="14"/>
    </row>
    <row r="18" spans="1:7" x14ac:dyDescent="0.2">
      <c r="A18" s="17"/>
      <c r="B18" s="18"/>
      <c r="C18" s="18"/>
      <c r="D18" s="18"/>
      <c r="E18" s="18"/>
      <c r="F18" s="18"/>
      <c r="G18" s="18"/>
    </row>
    <row r="19" spans="1:7" x14ac:dyDescent="0.2">
      <c r="A19" s="17"/>
      <c r="B19" s="17"/>
      <c r="C19" s="17"/>
      <c r="D19" s="17"/>
      <c r="E19" s="17"/>
      <c r="F19" s="17"/>
      <c r="G19" s="18"/>
    </row>
    <row r="20" spans="1:7" x14ac:dyDescent="0.2">
      <c r="A20" s="17"/>
      <c r="B20" s="17"/>
      <c r="C20" s="17"/>
      <c r="D20" s="17"/>
      <c r="E20" s="17"/>
      <c r="F20" s="17"/>
      <c r="G20" s="17"/>
    </row>
    <row r="21" spans="1:7" x14ac:dyDescent="0.2">
      <c r="A21" s="17"/>
      <c r="B21" s="17"/>
      <c r="C21" s="17"/>
      <c r="D21" s="17"/>
      <c r="E21" s="17"/>
      <c r="F21" s="17"/>
      <c r="G21" s="17"/>
    </row>
    <row r="22" spans="1:7" x14ac:dyDescent="0.2">
      <c r="A22" s="17"/>
      <c r="B22" s="18"/>
      <c r="C22" s="17"/>
      <c r="D22" s="17"/>
      <c r="E22" s="17"/>
      <c r="F22" s="17"/>
      <c r="G22" s="17"/>
    </row>
    <row r="23" spans="1:7" x14ac:dyDescent="0.2">
      <c r="A23" s="17"/>
      <c r="B23" s="18"/>
      <c r="G23" s="17"/>
    </row>
    <row r="24" spans="1:7" x14ac:dyDescent="0.2">
      <c r="A24" s="17"/>
      <c r="B24" s="17"/>
      <c r="C24" s="17"/>
      <c r="D24" s="17"/>
      <c r="E24" s="17"/>
      <c r="F24" s="17"/>
      <c r="G24" s="17"/>
    </row>
    <row r="25" spans="1:7" x14ac:dyDescent="0.2">
      <c r="A25" s="5"/>
      <c r="B25" s="14"/>
      <c r="C25" s="14"/>
      <c r="D25" s="14"/>
      <c r="E25" s="14"/>
      <c r="F25" s="14"/>
      <c r="G25" s="14"/>
    </row>
    <row r="26" spans="1:7" x14ac:dyDescent="0.2">
      <c r="A26" s="5"/>
      <c r="B26" s="14"/>
      <c r="C26" s="14"/>
      <c r="D26" s="14"/>
      <c r="E26" s="14"/>
      <c r="F26" s="14"/>
      <c r="G26" s="14"/>
    </row>
    <row r="27" spans="1:7" x14ac:dyDescent="0.2">
      <c r="A27" s="5"/>
      <c r="B27" s="14"/>
      <c r="C27" s="14"/>
      <c r="D27" s="14"/>
      <c r="E27" s="14"/>
      <c r="F27" s="14"/>
      <c r="G27" s="14"/>
    </row>
    <row r="28" spans="1:7" x14ac:dyDescent="0.2">
      <c r="A28" s="5"/>
      <c r="B28" s="14"/>
      <c r="C28" s="14"/>
      <c r="D28" s="14"/>
      <c r="E28" s="14"/>
      <c r="F28" s="14"/>
      <c r="G28" s="14"/>
    </row>
    <row r="32" spans="1:7" x14ac:dyDescent="0.2">
      <c r="B32" s="19"/>
      <c r="C32" s="19"/>
      <c r="D32" s="19"/>
      <c r="E32" s="19"/>
    </row>
    <row r="33" spans="2:5" x14ac:dyDescent="0.2">
      <c r="B33" s="20"/>
      <c r="C33" s="20"/>
      <c r="D33" s="20"/>
      <c r="E33" s="20"/>
    </row>
    <row r="36" spans="2:5" x14ac:dyDescent="0.2">
      <c r="B36" s="19"/>
      <c r="C36" s="19"/>
      <c r="D36" s="19"/>
      <c r="E36" s="19"/>
    </row>
    <row r="37" spans="2:5" x14ac:dyDescent="0.2">
      <c r="B37" s="20"/>
      <c r="C37" s="20"/>
      <c r="D37" s="20"/>
      <c r="E37" s="20"/>
    </row>
    <row r="40" spans="2:5" x14ac:dyDescent="0.2">
      <c r="B40" s="19"/>
      <c r="C40" s="19"/>
      <c r="D40" s="19"/>
      <c r="E40" s="19"/>
    </row>
    <row r="41" spans="2:5" x14ac:dyDescent="0.2">
      <c r="B41" s="20"/>
      <c r="C41" s="20"/>
      <c r="D41" s="20"/>
      <c r="E41" s="20"/>
    </row>
    <row r="46" spans="2:5" x14ac:dyDescent="0.2">
      <c r="B46" s="19"/>
      <c r="C46" s="19"/>
      <c r="D46" s="19"/>
      <c r="E46" s="19"/>
    </row>
  </sheetData>
  <pageMargins left="0.7" right="0.7" top="0.75" bottom="0.75" header="0.3" footer="0.3"/>
  <ignoredErrors>
    <ignoredError sqref="D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HUDS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Cederberg</dc:creator>
  <cp:lastModifiedBy>Gabriel Cederberg</cp:lastModifiedBy>
  <dcterms:created xsi:type="dcterms:W3CDTF">2019-11-22T01:06:25Z</dcterms:created>
  <dcterms:modified xsi:type="dcterms:W3CDTF">2020-01-27T00:05:59Z</dcterms:modified>
</cp:coreProperties>
</file>