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5" yWindow="-15" windowWidth="24060" windowHeight="10080" tabRatio="116" firstSheet="2" activeTab="2"/>
  </bookViews>
  <sheets>
    <sheet name="Data" sheetId="3" r:id="rId1"/>
    <sheet name="Controladora" sheetId="4" state="hidden" r:id="rId2"/>
    <sheet name="Dashboard" sheetId="5" r:id="rId3"/>
    <sheet name="Caixinha" sheetId="6" state="hidden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C9" i="6"/>
  <c r="C10"/>
  <c r="C11"/>
  <c r="C12"/>
  <c r="C13"/>
  <c r="C14"/>
  <c r="C15"/>
  <c r="C16"/>
  <c r="C17"/>
  <c r="C18"/>
  <c r="C19"/>
  <c r="C8"/>
  <c r="C3" s="1"/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</calcChain>
</file>

<file path=xl/sharedStrings.xml><?xml version="1.0" encoding="utf-8"?>
<sst xmlns="http://schemas.openxmlformats.org/spreadsheetml/2006/main" count="263" uniqueCount="82">
  <si>
    <t>Data</t>
  </si>
  <si>
    <t>Tipo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</si>
  <si>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</si>
  <si>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</si>
  <si>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</si>
  <si>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</si>
  <si>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</si>
  <si>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</si>
  <si>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</si>
  <si>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</si>
  <si>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</si>
  <si>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</si>
  <si>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</si>
  <si>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</si>
  <si>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</si>
  <si>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</si>
  <si>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</si>
  <si>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</si>
  <si>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</si>
  <si>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</si>
  <si>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</si>
  <si>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</si>
  <si>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</si>
  <si>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</si>
  <si>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</si>
  <si>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</si>
  <si>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</si>
  <si>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</si>
  <si>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</si>
  <si>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</si>
  <si>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</si>
  <si>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</si>
  <si>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</si>
  <si>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</si>
  <si>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</si>
  <si>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</si>
  <si>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</si>
  <si>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</si>
  <si>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</si>
  <si>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</si>
  <si>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</si>
  <si>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</si>
  <si>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</si>
  <si>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</si>
  <si>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</si>
  <si>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</si>
  <si>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</si>
  <si>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</si>
  <si>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</si>
  <si>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</si>
  <si>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</si>
  <si>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</si>
  <si>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</si>
  <si>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</si>
  <si>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</si>
  <si>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</si>
  <si>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</si>
  <si>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</si>
  <si>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</si>
  <si>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</si>
  <si>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</si>
  <si>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</si>
  <si>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</si>
  <si>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</si>
  <si>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</si>
  <si>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</si>
  <si>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</si>
  <si>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</si>
  <si>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</si>
  <si>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</si>
  <si>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</si>
  <si>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</si>
  <si>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</si>
  <si>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</si>
  <si>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</si>
  <si>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</si>
  <si>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Valores</t>
  </si>
  <si>
    <t>Soma de 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</si>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</sst>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2">
    <dxf>
      <numFmt numFmtId="164" formatCode="&quot;R$&quot;\ #,##0.00"/>
    </dxf>
    <dxf>
      <alignment horizontal="center" vertical="center" textRotation="0" wrapText="0" indent="0" relativeIndent="255" justifyLastLine="0" shrinkToFit="0" mergeCell="0" readingOrder="0"/>
    </dxf>
    <dxf>
      <alignment vertical="center" readingOrder="0"/>
    </dxf>
    <dxf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  <dxf>
      <numFmt numFmtId="1" formatCode="0"/>
      <alignment horizontal="center" vertical="bottom" textRotation="0" wrapText="1" indent="0" relativeIndent="0" justifyLastLine="0" shrinkToFit="0" mergeCell="0" readingOrder="0"/>
    </dxf>
    <dxf>
      <numFmt numFmtId="19" formatCode="dd/mm/yyyy"/>
      <alignment horizontal="center" vertical="bottom" textRotation="0" wrapText="1" indent="0" relativeIndent="0" justifyLastLine="0" shrinkToFit="0" mergeCell="0" readingOrder="0"/>
    </dxf>
    <dxf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[Projeto App Financeiro.xlsx]Controladora!Tabela dinâmica2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>
            <a:gsLst>
              <a:gs pos="0">
                <a:srgbClr val="C00000"/>
              </a:gs>
              <a:gs pos="50000">
                <a:schemeClr val="bg1"/>
              </a:gs>
              <a:gs pos="100000">
                <a:srgbClr val="9BBB59">
                  <a:lumMod val="75000"/>
                </a:srgbClr>
              </a:gs>
            </a:gsLst>
            <a:lin ang="5400000" scaled="0"/>
          </a:gradFill>
        </c:spPr>
        <c:marker>
          <c:symbol val="none"/>
        </c:marker>
      </c:pivotFmt>
      <c:pivotFmt>
        <c:idx val="3"/>
        <c:spPr>
          <a:gradFill>
            <a:gsLst>
              <a:gs pos="0">
                <a:srgbClr val="9BBB59">
                  <a:lumMod val="75000"/>
                </a:srgbClr>
              </a:gs>
              <a:gs pos="50000">
                <a:sysClr val="window" lastClr="FFFFFF"/>
              </a:gs>
              <a:gs pos="100000">
                <a:schemeClr val="accent2">
                  <a:lumMod val="75000"/>
                </a:schemeClr>
              </a:gs>
            </a:gsLst>
            <a:lin ang="5400000" scaled="0"/>
          </a:gradFill>
        </c:spPr>
      </c:pivotFmt>
    </c:pivotFmts>
    <c:plotArea>
      <c:layout>
        <c:manualLayout>
          <c:layoutTarget val="inner"/>
          <c:xMode val="edge"/>
          <c:yMode val="edge"/>
          <c:x val="1.4702519031594183E-4"/>
          <c:y val="1.8245995112679846E-3"/>
          <c:w val="0.97357357357357399"/>
          <c:h val="0.79869969378827677"/>
        </c:manualLayout>
      </c:layout>
      <c:barChart>
        <c:barDir val="col"/>
        <c:grouping val="clustered"/>
        <c:ser>
          <c:idx val="0"/>
          <c:order val="0"/>
          <c:tx>
            <c:strRef>
              <c:f>Controladora!$F$3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50000">
                  <a:schemeClr val="bg1"/>
                </a:gs>
                <a:gs pos="100000">
                  <a:srgbClr val="9BBB59">
                    <a:lumMod val="75000"/>
                  </a:srgbClr>
                </a:gs>
              </a:gsLst>
              <a:lin ang="5400000" scaled="0"/>
            </a:gradFill>
          </c:spPr>
          <c:dPt>
            <c:idx val="2"/>
            <c:spPr>
              <a:gradFill>
                <a:gsLst>
                  <a:gs pos="0">
                    <a:srgbClr val="9BBB59">
                      <a:lumMod val="75000"/>
                    </a:srgbClr>
                  </a:gs>
                  <a:gs pos="50000">
                    <a:sysClr val="window" lastClr="FFFFFF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Controladora!$E$4:$E$8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Controladora!$F$4:$F$8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axId val="115489408"/>
        <c:axId val="116916608"/>
      </c:barChart>
      <c:catAx>
        <c:axId val="115489408"/>
        <c:scaling>
          <c:orientation val="minMax"/>
        </c:scaling>
        <c:axPos val="b"/>
        <c:tickLblPos val="nextTo"/>
        <c:crossAx val="116916608"/>
        <c:crosses val="autoZero"/>
        <c:auto val="1"/>
        <c:lblAlgn val="ctr"/>
        <c:lblOffset val="100"/>
      </c:catAx>
      <c:valAx>
        <c:axId val="116916608"/>
        <c:scaling>
          <c:orientation val="minMax"/>
        </c:scaling>
        <c:delete val="1"/>
        <c:axPos val="l"/>
        <c:numFmt formatCode="&quot;R$&quot;\ #,##0.00" sourceLinked="1"/>
        <c:tickLblPos val="none"/>
        <c:crossAx val="11548940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[Projeto App Financeiro.xlsx]Controladora!Tabela dinâmica1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>
            <a:gsLst>
              <a:gs pos="0">
                <a:srgbClr val="C00000"/>
              </a:gs>
              <a:gs pos="50000">
                <a:srgbClr val="C0504D">
                  <a:lumMod val="20000"/>
                  <a:lumOff val="80000"/>
                </a:srgbClr>
              </a:gs>
              <a:gs pos="100000">
                <a:schemeClr val="accent3">
                  <a:lumMod val="75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9975666375036448E-2"/>
          <c:y val="0.11207729468599034"/>
          <c:w val="0.97002433362496365"/>
          <c:h val="0.6153642968541978"/>
        </c:manualLayout>
      </c:layout>
      <c:barChart>
        <c:barDir val="col"/>
        <c:grouping val="clustered"/>
        <c:ser>
          <c:idx val="0"/>
          <c:order val="0"/>
          <c:tx>
            <c:strRef>
              <c:f>Controladora!$C$3:$C$4</c:f>
              <c:strCache>
                <c:ptCount val="1"/>
                <c:pt idx="0">
                  <c:v>Soma de Valor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50000">
                  <a:srgbClr val="C0504D">
                    <a:lumMod val="20000"/>
                    <a:lumOff val="80000"/>
                  </a:srgbClr>
                </a:gs>
                <a:gs pos="100000">
                  <a:schemeClr val="accent3">
                    <a:lumMod val="75000"/>
                  </a:schemeClr>
                </a:gs>
              </a:gsLst>
              <a:lin ang="5400000" scaled="0"/>
            </a:gra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Controladora!$B$5:$B$20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Controladora!$C$5:$C$20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ser>
          <c:idx val="1"/>
          <c:order val="1"/>
          <c:tx>
            <c:strRef>
              <c:f>Controladora!$D$3:$D$4</c:f>
              <c:strCache>
                <c:ptCount val="1"/>
                <c:pt idx="0">
                  <c:v>Soma de Mês</c:v>
                </c:pt>
              </c:strCache>
            </c:strRef>
          </c:tx>
          <c:cat>
            <c:strRef>
              <c:f>Controladora!$B$5:$B$20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Controladora!$D$5:$D$20</c:f>
              <c:numCache>
                <c:formatCode>General</c:formatCode>
                <c:ptCount val="15"/>
                <c:pt idx="0">
                  <c:v>27</c:v>
                </c:pt>
                <c:pt idx="1">
                  <c:v>18</c:v>
                </c:pt>
                <c:pt idx="2">
                  <c:v>27</c:v>
                </c:pt>
                <c:pt idx="3">
                  <c:v>27</c:v>
                </c:pt>
                <c:pt idx="4">
                  <c:v>18</c:v>
                </c:pt>
                <c:pt idx="5">
                  <c:v>27</c:v>
                </c:pt>
                <c:pt idx="6">
                  <c:v>18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9</c:v>
                </c:pt>
                <c:pt idx="12">
                  <c:v>18</c:v>
                </c:pt>
                <c:pt idx="13">
                  <c:v>27</c:v>
                </c:pt>
                <c:pt idx="14">
                  <c:v>18</c:v>
                </c:pt>
              </c:numCache>
            </c:numRef>
          </c:val>
        </c:ser>
        <c:axId val="142054528"/>
        <c:axId val="142056064"/>
      </c:barChart>
      <c:catAx>
        <c:axId val="142054528"/>
        <c:scaling>
          <c:orientation val="minMax"/>
        </c:scaling>
        <c:axPos val="b"/>
        <c:tickLblPos val="nextTo"/>
        <c:crossAx val="142056064"/>
        <c:crosses val="autoZero"/>
        <c:auto val="1"/>
        <c:lblAlgn val="ctr"/>
        <c:lblOffset val="100"/>
      </c:catAx>
      <c:valAx>
        <c:axId val="142056064"/>
        <c:scaling>
          <c:orientation val="minMax"/>
        </c:scaling>
        <c:delete val="1"/>
        <c:axPos val="l"/>
        <c:numFmt formatCode="&quot;R$&quot;\ #,##0.00" sourceLinked="1"/>
        <c:tickLblPos val="none"/>
        <c:crossAx val="142054528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autoTitleDeleted val="1"/>
    <c:plotArea>
      <c:layout>
        <c:manualLayout>
          <c:layoutTarget val="inner"/>
          <c:xMode val="edge"/>
          <c:yMode val="edge"/>
          <c:x val="3.7151702786377735E-2"/>
          <c:y val="6.9444444444444475E-2"/>
          <c:w val="0.90918472652218785"/>
          <c:h val="0.89814814814814814"/>
        </c:manualLayout>
      </c:layout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9BBB59">
                    <a:lumMod val="75000"/>
                  </a:srgbClr>
                </a:gs>
                <a:gs pos="50000">
                  <a:prstClr val="white"/>
                </a:gs>
                <a:gs pos="100000">
                  <a:schemeClr val="accent2">
                    <a:lumMod val="75000"/>
                  </a:schemeClr>
                </a:gs>
              </a:gsLst>
              <a:lin ang="5400000" scaled="0"/>
            </a:gradFill>
          </c:spPr>
          <c:val>
            <c:numRef>
              <c:f>Caixinha!$C$3:$C$4</c:f>
              <c:numCache>
                <c:formatCode>"R$"\ #,##0.00</c:formatCode>
                <c:ptCount val="2"/>
                <c:pt idx="0">
                  <c:v>3949</c:v>
                </c:pt>
                <c:pt idx="1">
                  <c:v>20000</c:v>
                </c:pt>
              </c:numCache>
            </c:numRef>
          </c:val>
        </c:ser>
        <c:gapWidth val="55"/>
        <c:axId val="142194944"/>
        <c:axId val="142204928"/>
      </c:barChart>
      <c:catAx>
        <c:axId val="142194944"/>
        <c:scaling>
          <c:orientation val="minMax"/>
        </c:scaling>
        <c:delete val="1"/>
        <c:axPos val="b"/>
        <c:majorTickMark val="none"/>
        <c:tickLblPos val="none"/>
        <c:crossAx val="142204928"/>
        <c:crosses val="autoZero"/>
        <c:auto val="1"/>
        <c:lblAlgn val="ctr"/>
        <c:lblOffset val="100"/>
      </c:catAx>
      <c:valAx>
        <c:axId val="142204928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one"/>
        <c:crossAx val="142194944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Data%20Base.xlsx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478971</xdr:colOff>
      <xdr:row>9</xdr:row>
      <xdr:rowOff>54429</xdr:rowOff>
    </xdr:from>
    <xdr:to>
      <xdr:col>8</xdr:col>
      <xdr:colOff>517072</xdr:colOff>
      <xdr:row>25</xdr:row>
      <xdr:rowOff>73479</xdr:rowOff>
    </xdr:to>
    <xdr:grpSp>
      <xdr:nvGrpSpPr>
        <xdr:cNvPr id="17" name="Grupo 16"/>
        <xdr:cNvGrpSpPr/>
      </xdr:nvGrpSpPr>
      <xdr:grpSpPr>
        <a:xfrm>
          <a:off x="2372765" y="1768929"/>
          <a:ext cx="5304866" cy="3067050"/>
          <a:chOff x="5064577" y="1319894"/>
          <a:chExt cx="5331280" cy="3067050"/>
        </a:xfrm>
      </xdr:grpSpPr>
      <xdr:grpSp>
        <xdr:nvGrpSpPr>
          <xdr:cNvPr id="9" name="Grupo 8"/>
          <xdr:cNvGrpSpPr/>
        </xdr:nvGrpSpPr>
        <xdr:grpSpPr>
          <a:xfrm>
            <a:off x="5064577" y="1319894"/>
            <a:ext cx="5331280" cy="3067050"/>
            <a:chOff x="1047750" y="371475"/>
            <a:chExt cx="9439274" cy="3067050"/>
          </a:xfrm>
        </xdr:grpSpPr>
        <xdr:grpSp>
          <xdr:nvGrpSpPr>
            <xdr:cNvPr id="8" name="Grupo 7"/>
            <xdr:cNvGrpSpPr/>
          </xdr:nvGrpSpPr>
          <xdr:grpSpPr>
            <a:xfrm>
              <a:off x="1066799" y="371475"/>
              <a:ext cx="9420225" cy="3067050"/>
              <a:chOff x="1066799" y="371475"/>
              <a:chExt cx="9420225" cy="3067050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1066799" y="371475"/>
                <a:ext cx="9420225" cy="30670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  <xdr:sp macro="" textlink="">
            <xdr:nvSpPr>
              <xdr:cNvPr id="7" name="Arredondar Retângulo no Mesmo Canto Lateral 6"/>
              <xdr:cNvSpPr/>
            </xdr:nvSpPr>
            <xdr:spPr>
              <a:xfrm>
                <a:off x="1066800" y="381000"/>
                <a:ext cx="9410699" cy="5905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/>
          </xdr:nvGraphicFramePr>
          <xdr:xfrm>
            <a:off x="1047750" y="971550"/>
            <a:ext cx="9429750" cy="24193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0" name="CaixaDeTexto 9"/>
          <xdr:cNvSpPr txBox="1"/>
        </xdr:nvSpPr>
        <xdr:spPr>
          <a:xfrm>
            <a:off x="5619750" y="1333502"/>
            <a:ext cx="1571626" cy="581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>
            <a:noAutofit/>
          </a:bodyPr>
          <a:lstStyle/>
          <a:p>
            <a:r>
              <a:rPr lang="pt-BR" sz="2400" b="1">
                <a:solidFill>
                  <a:schemeClr val="bg1"/>
                </a:solidFill>
                <a:latin typeface="Bookman Old Style" pitchFamily="18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478970</xdr:colOff>
      <xdr:row>27</xdr:row>
      <xdr:rowOff>73479</xdr:rowOff>
    </xdr:from>
    <xdr:to>
      <xdr:col>18</xdr:col>
      <xdr:colOff>599764</xdr:colOff>
      <xdr:row>46</xdr:row>
      <xdr:rowOff>117022</xdr:rowOff>
    </xdr:to>
    <xdr:grpSp>
      <xdr:nvGrpSpPr>
        <xdr:cNvPr id="16" name="Grupo 15"/>
        <xdr:cNvGrpSpPr/>
      </xdr:nvGrpSpPr>
      <xdr:grpSpPr>
        <a:xfrm>
          <a:off x="2372764" y="5216979"/>
          <a:ext cx="11438735" cy="3663043"/>
          <a:chOff x="2098083" y="5216979"/>
          <a:chExt cx="9917024" cy="3663043"/>
        </a:xfrm>
      </xdr:grpSpPr>
      <xdr:grpSp>
        <xdr:nvGrpSpPr>
          <xdr:cNvPr id="13" name="Grupo 12"/>
          <xdr:cNvGrpSpPr/>
        </xdr:nvGrpSpPr>
        <xdr:grpSpPr>
          <a:xfrm>
            <a:off x="2098083" y="5231947"/>
            <a:ext cx="9917024" cy="3648075"/>
            <a:chOff x="1762125" y="3571875"/>
            <a:chExt cx="10439399" cy="3648075"/>
          </a:xfrm>
        </xdr:grpSpPr>
        <xdr:sp macro="" textlink="">
          <xdr:nvSpPr>
            <xdr:cNvPr id="12" name="Retângulo de cantos arredondados 11"/>
            <xdr:cNvSpPr/>
          </xdr:nvSpPr>
          <xdr:spPr>
            <a:xfrm>
              <a:off x="1762125" y="3581400"/>
              <a:ext cx="10401300" cy="36385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2" name="Gráfico 1"/>
            <xdr:cNvGraphicFramePr/>
          </xdr:nvGraphicFramePr>
          <xdr:xfrm>
            <a:off x="1803204" y="4114800"/>
            <a:ext cx="10398320" cy="31001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Arredondar Retângulo no Mesmo Canto Lateral 10"/>
            <xdr:cNvSpPr/>
          </xdr:nvSpPr>
          <xdr:spPr>
            <a:xfrm>
              <a:off x="1762125" y="3571875"/>
              <a:ext cx="10410825" cy="5905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15" name="CaixaDeTexto 14"/>
          <xdr:cNvSpPr txBox="1"/>
        </xdr:nvSpPr>
        <xdr:spPr>
          <a:xfrm>
            <a:off x="2660195" y="5216979"/>
            <a:ext cx="3052083" cy="619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r>
              <a:rPr lang="pt-BR" sz="2400" b="1">
                <a:solidFill>
                  <a:schemeClr val="bg1"/>
                </a:solidFill>
                <a:latin typeface="Bookman Old Style" pitchFamily="18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478971</xdr:colOff>
      <xdr:row>1</xdr:row>
      <xdr:rowOff>81643</xdr:rowOff>
    </xdr:from>
    <xdr:to>
      <xdr:col>19</xdr:col>
      <xdr:colOff>438149</xdr:colOff>
      <xdr:row>8</xdr:row>
      <xdr:rowOff>81643</xdr:rowOff>
    </xdr:to>
    <xdr:sp macro="" textlink="">
      <xdr:nvSpPr>
        <xdr:cNvPr id="18" name="Retângulo 17"/>
        <xdr:cNvSpPr/>
      </xdr:nvSpPr>
      <xdr:spPr>
        <a:xfrm>
          <a:off x="2372765" y="272143"/>
          <a:ext cx="11882237" cy="1333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367393</xdr:colOff>
      <xdr:row>2</xdr:row>
      <xdr:rowOff>108857</xdr:rowOff>
    </xdr:from>
    <xdr:to>
      <xdr:col>3</xdr:col>
      <xdr:colOff>598714</xdr:colOff>
      <xdr:row>7</xdr:row>
      <xdr:rowOff>68036</xdr:rowOff>
    </xdr:to>
    <xdr:sp macro="" textlink="">
      <xdr:nvSpPr>
        <xdr:cNvPr id="19" name="Retângulo 18"/>
        <xdr:cNvSpPr/>
      </xdr:nvSpPr>
      <xdr:spPr>
        <a:xfrm>
          <a:off x="2544536" y="489857"/>
          <a:ext cx="1006928" cy="91167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4</xdr:col>
      <xdr:colOff>13607</xdr:colOff>
      <xdr:row>2</xdr:row>
      <xdr:rowOff>122465</xdr:rowOff>
    </xdr:from>
    <xdr:to>
      <xdr:col>8</xdr:col>
      <xdr:colOff>489857</xdr:colOff>
      <xdr:row>4</xdr:row>
      <xdr:rowOff>136071</xdr:rowOff>
    </xdr:to>
    <xdr:sp macro="" textlink="">
      <xdr:nvSpPr>
        <xdr:cNvPr id="20" name="CaixaDeTexto 19"/>
        <xdr:cNvSpPr txBox="1"/>
      </xdr:nvSpPr>
      <xdr:spPr>
        <a:xfrm>
          <a:off x="4058931" y="503465"/>
          <a:ext cx="3591485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2400" b="1">
              <a:latin typeface="Bookman Old Style" pitchFamily="18" charset="0"/>
            </a:rPr>
            <a:t>Olá,</a:t>
          </a:r>
          <a:r>
            <a:rPr lang="pt-BR" sz="2400" b="1" baseline="0">
              <a:latin typeface="Bookman Old Style" pitchFamily="18" charset="0"/>
            </a:rPr>
            <a:t> Gabriela</a:t>
          </a:r>
          <a:endParaRPr lang="pt-BR" sz="2400" b="1">
            <a:latin typeface="Bookman Old Style" pitchFamily="18" charset="0"/>
          </a:endParaRPr>
        </a:p>
      </xdr:txBody>
    </xdr:sp>
    <xdr:clientData/>
  </xdr:twoCellAnchor>
  <xdr:twoCellAnchor>
    <xdr:from>
      <xdr:col>4</xdr:col>
      <xdr:colOff>13608</xdr:colOff>
      <xdr:row>5</xdr:row>
      <xdr:rowOff>40821</xdr:rowOff>
    </xdr:from>
    <xdr:to>
      <xdr:col>8</xdr:col>
      <xdr:colOff>489858</xdr:colOff>
      <xdr:row>7</xdr:row>
      <xdr:rowOff>54427</xdr:rowOff>
    </xdr:to>
    <xdr:sp macro="" textlink="">
      <xdr:nvSpPr>
        <xdr:cNvPr id="21" name="CaixaDeTexto 20"/>
        <xdr:cNvSpPr txBox="1"/>
      </xdr:nvSpPr>
      <xdr:spPr>
        <a:xfrm>
          <a:off x="4058932" y="993321"/>
          <a:ext cx="3591485" cy="394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400" b="1">
              <a:solidFill>
                <a:schemeClr val="bg1">
                  <a:lumMod val="65000"/>
                </a:schemeClr>
              </a:solidFill>
              <a:latin typeface="Bookman Old Style" pitchFamily="18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190500</xdr:colOff>
      <xdr:row>3</xdr:row>
      <xdr:rowOff>122464</xdr:rowOff>
    </xdr:from>
    <xdr:to>
      <xdr:col>17</xdr:col>
      <xdr:colOff>435428</xdr:colOff>
      <xdr:row>5</xdr:row>
      <xdr:rowOff>136070</xdr:rowOff>
    </xdr:to>
    <xdr:sp macro="" textlink="">
      <xdr:nvSpPr>
        <xdr:cNvPr id="22" name="CaixaDeTexto 21">
          <a:hlinkClick xmlns:r="http://schemas.openxmlformats.org/officeDocument/2006/relationships" r:id="rId3"/>
        </xdr:cNvPr>
        <xdr:cNvSpPr txBox="1"/>
      </xdr:nvSpPr>
      <xdr:spPr>
        <a:xfrm>
          <a:off x="8561294" y="693964"/>
          <a:ext cx="4480752" cy="394606"/>
        </a:xfrm>
        <a:prstGeom prst="rect">
          <a:avLst/>
        </a:prstGeom>
        <a:solidFill>
          <a:schemeClr val="bg1">
            <a:lumMod val="85000"/>
            <a:alpha val="69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400" b="0">
              <a:solidFill>
                <a:schemeClr val="bg1">
                  <a:lumMod val="50000"/>
                </a:schemeClr>
              </a:solidFill>
              <a:latin typeface="Bookman Old Style" pitchFamily="18" charset="0"/>
            </a:rPr>
            <a:t>pesquisar dados...</a:t>
          </a:r>
        </a:p>
      </xdr:txBody>
    </xdr:sp>
    <xdr:clientData/>
  </xdr:twoCellAnchor>
  <xdr:twoCellAnchor>
    <xdr:from>
      <xdr:col>16</xdr:col>
      <xdr:colOff>585109</xdr:colOff>
      <xdr:row>3</xdr:row>
      <xdr:rowOff>163285</xdr:rowOff>
    </xdr:from>
    <xdr:to>
      <xdr:col>17</xdr:col>
      <xdr:colOff>312965</xdr:colOff>
      <xdr:row>5</xdr:row>
      <xdr:rowOff>68035</xdr:rowOff>
    </xdr:to>
    <xdr:grpSp>
      <xdr:nvGrpSpPr>
        <xdr:cNvPr id="29" name="Grupo 28"/>
        <xdr:cNvGrpSpPr/>
      </xdr:nvGrpSpPr>
      <xdr:grpSpPr>
        <a:xfrm>
          <a:off x="12586609" y="734785"/>
          <a:ext cx="332974" cy="285750"/>
          <a:chOff x="10844893" y="2245179"/>
          <a:chExt cx="528892" cy="358205"/>
        </a:xfrm>
      </xdr:grpSpPr>
      <xdr:sp macro="" textlink="">
        <xdr:nvSpPr>
          <xdr:cNvPr id="23" name="Elipse 22"/>
          <xdr:cNvSpPr/>
        </xdr:nvSpPr>
        <xdr:spPr>
          <a:xfrm>
            <a:off x="10844893" y="2245179"/>
            <a:ext cx="353786" cy="326571"/>
          </a:xfrm>
          <a:prstGeom prst="ellipse">
            <a:avLst/>
          </a:prstGeom>
          <a:noFill/>
          <a:ln w="28575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7" name="Fluxograma: Processo alternativo 26"/>
          <xdr:cNvSpPr/>
        </xdr:nvSpPr>
        <xdr:spPr>
          <a:xfrm rot="18731069">
            <a:off x="11221257" y="2450857"/>
            <a:ext cx="59299" cy="245756"/>
          </a:xfrm>
          <a:prstGeom prst="flowChartAlternateProcess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 editAs="oneCell">
    <xdr:from>
      <xdr:col>2</xdr:col>
      <xdr:colOff>81642</xdr:colOff>
      <xdr:row>0</xdr:row>
      <xdr:rowOff>168086</xdr:rowOff>
    </xdr:from>
    <xdr:to>
      <xdr:col>3</xdr:col>
      <xdr:colOff>656744</xdr:colOff>
      <xdr:row>7</xdr:row>
      <xdr:rowOff>134469</xdr:rowOff>
    </xdr:to>
    <xdr:pic>
      <xdr:nvPicPr>
        <xdr:cNvPr id="30" name="Imagem 29" descr="mulher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0554" y="168086"/>
          <a:ext cx="1348308" cy="1299883"/>
        </a:xfrm>
        <a:prstGeom prst="rect">
          <a:avLst/>
        </a:prstGeom>
      </xdr:spPr>
    </xdr:pic>
    <xdr:clientData/>
  </xdr:twoCellAnchor>
  <xdr:twoCellAnchor>
    <xdr:from>
      <xdr:col>0</xdr:col>
      <xdr:colOff>11206</xdr:colOff>
      <xdr:row>3</xdr:row>
      <xdr:rowOff>1</xdr:rowOff>
    </xdr:from>
    <xdr:to>
      <xdr:col>1</xdr:col>
      <xdr:colOff>0</xdr:colOff>
      <xdr:row>7</xdr:row>
      <xdr:rowOff>33617</xdr:rowOff>
    </xdr:to>
    <xdr:sp macro="" textlink="">
      <xdr:nvSpPr>
        <xdr:cNvPr id="31" name="Retângulo 30"/>
        <xdr:cNvSpPr/>
      </xdr:nvSpPr>
      <xdr:spPr>
        <a:xfrm>
          <a:off x="11206" y="571501"/>
          <a:ext cx="1882588" cy="795616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3</xdr:row>
      <xdr:rowOff>179294</xdr:rowOff>
    </xdr:from>
    <xdr:to>
      <xdr:col>0</xdr:col>
      <xdr:colOff>1232646</xdr:colOff>
      <xdr:row>6</xdr:row>
      <xdr:rowOff>44823</xdr:rowOff>
    </xdr:to>
    <xdr:sp macro="" textlink="">
      <xdr:nvSpPr>
        <xdr:cNvPr id="32" name="CaixaDeTexto 31"/>
        <xdr:cNvSpPr txBox="1"/>
      </xdr:nvSpPr>
      <xdr:spPr>
        <a:xfrm>
          <a:off x="0" y="750794"/>
          <a:ext cx="1232646" cy="43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200" b="1">
              <a:solidFill>
                <a:schemeClr val="bg1"/>
              </a:solidFill>
              <a:latin typeface="Bookman Old Style" pitchFamily="18" charset="0"/>
            </a:rPr>
            <a:t>Money App</a:t>
          </a:r>
        </a:p>
      </xdr:txBody>
    </xdr:sp>
    <xdr:clientData/>
  </xdr:twoCellAnchor>
  <xdr:twoCellAnchor>
    <xdr:from>
      <xdr:col>0</xdr:col>
      <xdr:colOff>1232646</xdr:colOff>
      <xdr:row>4</xdr:row>
      <xdr:rowOff>78243</xdr:rowOff>
    </xdr:from>
    <xdr:to>
      <xdr:col>0</xdr:col>
      <xdr:colOff>1773777</xdr:colOff>
      <xdr:row>6</xdr:row>
      <xdr:rowOff>0</xdr:rowOff>
    </xdr:to>
    <xdr:grpSp>
      <xdr:nvGrpSpPr>
        <xdr:cNvPr id="43" name="Grupo 42"/>
        <xdr:cNvGrpSpPr/>
      </xdr:nvGrpSpPr>
      <xdr:grpSpPr>
        <a:xfrm>
          <a:off x="1232646" y="840243"/>
          <a:ext cx="541131" cy="302757"/>
          <a:chOff x="8516471" y="3103468"/>
          <a:chExt cx="3518647" cy="1860738"/>
        </a:xfrm>
      </xdr:grpSpPr>
      <xdr:sp macro="" textlink="">
        <xdr:nvSpPr>
          <xdr:cNvPr id="37" name="Triângulo retângulo 36"/>
          <xdr:cNvSpPr/>
        </xdr:nvSpPr>
        <xdr:spPr>
          <a:xfrm rot="8991251">
            <a:off x="9598410" y="3103468"/>
            <a:ext cx="2183341" cy="887743"/>
          </a:xfrm>
          <a:prstGeom prst="rtTriangle">
            <a:avLst/>
          </a:prstGeom>
          <a:solidFill>
            <a:schemeClr val="tx1"/>
          </a:solidFill>
          <a:ln w="254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34" name="Triângulo retângulo 33"/>
          <xdr:cNvSpPr/>
        </xdr:nvSpPr>
        <xdr:spPr>
          <a:xfrm rot="10037841">
            <a:off x="9714952" y="3220011"/>
            <a:ext cx="2183341" cy="887743"/>
          </a:xfrm>
          <a:prstGeom prst="rtTriangle">
            <a:avLst/>
          </a:prstGeom>
          <a:solidFill>
            <a:schemeClr val="tx1"/>
          </a:solidFill>
          <a:ln w="254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33" name="Retângulo 32"/>
          <xdr:cNvSpPr/>
        </xdr:nvSpPr>
        <xdr:spPr>
          <a:xfrm>
            <a:off x="8516471" y="3350559"/>
            <a:ext cx="3518647" cy="1613647"/>
          </a:xfrm>
          <a:prstGeom prst="rect">
            <a:avLst/>
          </a:prstGeom>
          <a:solidFill>
            <a:schemeClr val="tx1"/>
          </a:solidFill>
          <a:ln w="25400" cap="rnd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38" name="Elipse 37"/>
          <xdr:cNvSpPr/>
        </xdr:nvSpPr>
        <xdr:spPr>
          <a:xfrm>
            <a:off x="9928412" y="3597088"/>
            <a:ext cx="694765" cy="1143000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41" name="Fluxograma: Conector 40"/>
          <xdr:cNvSpPr/>
        </xdr:nvSpPr>
        <xdr:spPr>
          <a:xfrm>
            <a:off x="11396382" y="4045324"/>
            <a:ext cx="156883" cy="145676"/>
          </a:xfrm>
          <a:prstGeom prst="flowChartConnector">
            <a:avLst/>
          </a:prstGeom>
          <a:solidFill>
            <a:sysClr val="window" lastClr="FFFFFF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42" name="Fluxograma: Conector 41"/>
          <xdr:cNvSpPr/>
        </xdr:nvSpPr>
        <xdr:spPr>
          <a:xfrm>
            <a:off x="8975912" y="4045324"/>
            <a:ext cx="156883" cy="145676"/>
          </a:xfrm>
          <a:prstGeom prst="flowChartConnector">
            <a:avLst/>
          </a:prstGeom>
          <a:solidFill>
            <a:schemeClr val="bg1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10</xdr:col>
      <xdr:colOff>151899</xdr:colOff>
      <xdr:row>9</xdr:row>
      <xdr:rowOff>63954</xdr:rowOff>
    </xdr:from>
    <xdr:to>
      <xdr:col>19</xdr:col>
      <xdr:colOff>0</xdr:colOff>
      <xdr:row>25</xdr:row>
      <xdr:rowOff>83004</xdr:rowOff>
    </xdr:to>
    <xdr:grpSp>
      <xdr:nvGrpSpPr>
        <xdr:cNvPr id="46" name="Grupo 45"/>
        <xdr:cNvGrpSpPr/>
      </xdr:nvGrpSpPr>
      <xdr:grpSpPr>
        <a:xfrm>
          <a:off x="8522693" y="1778454"/>
          <a:ext cx="5294160" cy="3067050"/>
          <a:chOff x="5075336" y="1319894"/>
          <a:chExt cx="5320521" cy="3067050"/>
        </a:xfrm>
      </xdr:grpSpPr>
      <xdr:grpSp>
        <xdr:nvGrpSpPr>
          <xdr:cNvPr id="49" name="Grupo 7"/>
          <xdr:cNvGrpSpPr/>
        </xdr:nvGrpSpPr>
        <xdr:grpSpPr>
          <a:xfrm>
            <a:off x="5075336" y="1319894"/>
            <a:ext cx="5320521" cy="3067050"/>
            <a:chOff x="1066799" y="371475"/>
            <a:chExt cx="9420225" cy="3067050"/>
          </a:xfrm>
        </xdr:grpSpPr>
        <xdr:sp macro="" textlink="">
          <xdr:nvSpPr>
            <xdr:cNvPr id="51" name="Retângulo de cantos arredondados 50"/>
            <xdr:cNvSpPr/>
          </xdr:nvSpPr>
          <xdr:spPr>
            <a:xfrm>
              <a:off x="1066799" y="371475"/>
              <a:ext cx="9420225" cy="30670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  <xdr:sp macro="" textlink="">
          <xdr:nvSpPr>
            <xdr:cNvPr id="52" name="Arredondar Retângulo no Mesmo Canto Lateral 51"/>
            <xdr:cNvSpPr/>
          </xdr:nvSpPr>
          <xdr:spPr>
            <a:xfrm>
              <a:off x="1066800" y="381000"/>
              <a:ext cx="9410699" cy="5905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48" name="CaixaDeTexto 47"/>
          <xdr:cNvSpPr txBox="1"/>
        </xdr:nvSpPr>
        <xdr:spPr>
          <a:xfrm>
            <a:off x="5619749" y="1333502"/>
            <a:ext cx="2343585" cy="581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>
            <a:noAutofit/>
          </a:bodyPr>
          <a:lstStyle/>
          <a:p>
            <a:r>
              <a:rPr lang="pt-BR" sz="2400" b="1">
                <a:solidFill>
                  <a:schemeClr val="bg1"/>
                </a:solidFill>
                <a:latin typeface="Bookman Old Style" pitchFamily="18" charset="0"/>
              </a:rPr>
              <a:t>Economias</a:t>
            </a:r>
          </a:p>
        </xdr:txBody>
      </xdr:sp>
    </xdr:grpSp>
    <xdr:clientData/>
  </xdr:twoCellAnchor>
  <xdr:twoCellAnchor>
    <xdr:from>
      <xdr:col>12</xdr:col>
      <xdr:colOff>111412</xdr:colOff>
      <xdr:row>12</xdr:row>
      <xdr:rowOff>0</xdr:rowOff>
    </xdr:from>
    <xdr:to>
      <xdr:col>17</xdr:col>
      <xdr:colOff>162398</xdr:colOff>
      <xdr:row>25</xdr:row>
      <xdr:rowOff>83004</xdr:rowOff>
    </xdr:to>
    <xdr:graphicFrame macro="">
      <xdr:nvGraphicFramePr>
        <xdr:cNvPr id="53" name="Gráfico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avio" refreshedDate="45663.708388194442" createdVersion="3" refreshedVersion="3" minRefreshableVersion="3" recordCount="44">
  <cacheSource type="worksheet">
    <worksheetSource name="tabela_de_operaçõ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E3:F8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3:D20" firstHeaderRow="1" firstDataRow="2" firstDataCol="1" rowPageCount="1" colPageCount="1"/>
  <pivotFields count="8">
    <pivotField numFmtId="14" showAll="0"/>
    <pivotField dataField="1"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oma de Valor" fld="5" baseField="0" baseItem="0" numFmtId="164"/>
    <dataField name="Soma de Mês" fld="1" baseField="0" baseItem="0"/>
  </dataFields>
  <formats count="1">
    <format dxfId="2">
      <pivotArea dataOnly="0" labelOnly="1" outline="0" fieldPosition="0">
        <references count="1">
          <reference field="2" count="1">
            <x v="1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_de_operações" displayName="tabela_de_operações" ref="A1:H45" totalsRowShown="0" dataDxfId="11">
  <autoFilter ref="A1:H45">
    <filterColumn colId="1"/>
    <filterColumn colId="3"/>
  </autoFilter>
  <tableColumns count="8">
    <tableColumn id="1" name="Data" dataDxfId="10"/>
    <tableColumn id="8" name="Mês" dataDxfId="9">
      <calculatedColumnFormula>MONTH(tabela_de_operações[[#This Row],[Data]])</calculatedColumnFormula>
    </tableColumn>
    <tableColumn id="2" name="Tipo" dataDxfId="8"/>
    <tableColumn id="7" name="Categoria" dataDxfId="7"/>
    <tableColumn id="3" name="Descrição" dataDxfId="6"/>
    <tableColumn id="4" name="Valor" dataDxfId="5" dataCellStyle="Moeda"/>
    <tableColumn id="5" name="Operação Bancária" dataDxfId="4" dataCellStyle="Moeda"/>
    <tableColumn id="6" name="Status" data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6:C19" totalsRowShown="0">
  <autoFilter ref="B6:C19"/>
  <tableColumns count="2">
    <tableColumn id="1" name="Data de Lançamento" dataDxfId="1"/>
    <tableColumn id="2" name="Depósito Reservado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45"/>
  <sheetViews>
    <sheetView zoomScale="115" zoomScaleNormal="115" workbookViewId="0">
      <selection activeCell="A18" sqref="A18"/>
    </sheetView>
  </sheetViews>
  <sheetFormatPr defaultRowHeight="15"/>
  <cols>
    <col min="1" max="1" width="11.85546875" style="4" bestFit="1" customWidth="1"/>
    <col min="2" max="2" width="11.85546875" style="12" customWidth="1"/>
    <col min="3" max="3" width="9.42578125" bestFit="1" customWidth="1"/>
    <col min="4" max="4" width="20.85546875" bestFit="1" customWidth="1"/>
    <col min="5" max="5" width="34.42578125" bestFit="1" customWidth="1"/>
    <col min="6" max="6" width="12.5703125" bestFit="1" customWidth="1"/>
    <col min="7" max="7" width="19.7109375" bestFit="1" customWidth="1"/>
    <col min="8" max="8" width="9.7109375" bestFit="1" customWidth="1"/>
  </cols>
  <sheetData>
    <row r="1" spans="1:9">
      <c r="A1" s="4" t="s">
        <v>0</v>
      </c>
      <c r="B1" s="12" t="s">
        <v>75</v>
      </c>
      <c r="C1" t="s">
        <v>1</v>
      </c>
      <c r="D1" t="s">
        <v>71</v>
      </c>
      <c r="E1" t="s">
        <v>2</v>
      </c>
      <c r="F1" t="s">
        <v>3</v>
      </c>
      <c r="G1" t="s">
        <v>4</v>
      </c>
      <c r="H1" t="s">
        <v>5</v>
      </c>
    </row>
    <row r="2" spans="1:9" ht="21" customHeight="1">
      <c r="A2" s="1">
        <v>45505</v>
      </c>
      <c r="B2" s="11">
        <f>MONTH(tabela_de_operações[[#This Row],[Data]])</f>
        <v>8</v>
      </c>
      <c r="C2" s="2" t="s">
        <v>6</v>
      </c>
      <c r="D2" s="2" t="s">
        <v>7</v>
      </c>
      <c r="E2" s="2" t="s">
        <v>8</v>
      </c>
      <c r="F2" s="3">
        <v>5000</v>
      </c>
      <c r="G2" s="2" t="s">
        <v>9</v>
      </c>
      <c r="H2" s="2" t="s">
        <v>10</v>
      </c>
      <c r="I2" s="2"/>
    </row>
    <row r="3" spans="1:9" ht="21" customHeight="1">
      <c r="A3" s="1">
        <v>45505</v>
      </c>
      <c r="B3" s="11">
        <f>MONTH(tabela_de_operações[[#This Row],[Data]])</f>
        <v>8</v>
      </c>
      <c r="C3" s="2" t="s">
        <v>11</v>
      </c>
      <c r="D3" s="2" t="s">
        <v>12</v>
      </c>
      <c r="E3" s="2" t="s">
        <v>13</v>
      </c>
      <c r="F3" s="3">
        <v>550</v>
      </c>
      <c r="G3" s="2" t="s">
        <v>14</v>
      </c>
      <c r="H3" s="2" t="s">
        <v>15</v>
      </c>
      <c r="I3" s="2"/>
    </row>
    <row r="4" spans="1:9" ht="21" customHeight="1">
      <c r="A4" s="1">
        <v>45507</v>
      </c>
      <c r="B4" s="11">
        <f>MONTH(tabela_de_operações[[#This Row],[Data]])</f>
        <v>8</v>
      </c>
      <c r="C4" s="2" t="s">
        <v>11</v>
      </c>
      <c r="D4" s="2" t="s">
        <v>16</v>
      </c>
      <c r="E4" s="2" t="s">
        <v>17</v>
      </c>
      <c r="F4" s="3">
        <v>300</v>
      </c>
      <c r="G4" s="2" t="s">
        <v>18</v>
      </c>
      <c r="H4" s="2" t="s">
        <v>19</v>
      </c>
      <c r="I4" s="2"/>
    </row>
    <row r="5" spans="1:9" ht="21" customHeight="1">
      <c r="A5" s="1">
        <v>45509</v>
      </c>
      <c r="B5" s="11">
        <f>MONTH(tabela_de_operações[[#This Row],[Data]])</f>
        <v>8</v>
      </c>
      <c r="C5" s="2" t="s">
        <v>11</v>
      </c>
      <c r="D5" s="2" t="s">
        <v>20</v>
      </c>
      <c r="E5" s="2" t="s">
        <v>21</v>
      </c>
      <c r="F5" s="3">
        <v>120</v>
      </c>
      <c r="G5" s="2" t="s">
        <v>18</v>
      </c>
      <c r="H5" s="2" t="s">
        <v>19</v>
      </c>
      <c r="I5" s="2"/>
    </row>
    <row r="6" spans="1:9" ht="21" customHeight="1">
      <c r="A6" s="1">
        <v>45511</v>
      </c>
      <c r="B6" s="11">
        <f>MONTH(tabela_de_operações[[#This Row],[Data]])</f>
        <v>8</v>
      </c>
      <c r="C6" s="2" t="s">
        <v>11</v>
      </c>
      <c r="D6" s="2" t="s">
        <v>22</v>
      </c>
      <c r="E6" s="2" t="s">
        <v>23</v>
      </c>
      <c r="F6" s="3">
        <v>250</v>
      </c>
      <c r="G6" s="2" t="s">
        <v>9</v>
      </c>
      <c r="H6" s="2" t="s">
        <v>19</v>
      </c>
      <c r="I6" s="2"/>
    </row>
    <row r="7" spans="1:9" ht="21" customHeight="1">
      <c r="A7" s="1">
        <v>45514</v>
      </c>
      <c r="B7" s="11">
        <f>MONTH(tabela_de_operações[[#This Row],[Data]])</f>
        <v>8</v>
      </c>
      <c r="C7" s="2" t="s">
        <v>11</v>
      </c>
      <c r="D7" s="2" t="s">
        <v>24</v>
      </c>
      <c r="E7" s="2" t="s">
        <v>25</v>
      </c>
      <c r="F7" s="3">
        <v>400</v>
      </c>
      <c r="G7" s="2" t="s">
        <v>14</v>
      </c>
      <c r="H7" s="2" t="s">
        <v>15</v>
      </c>
      <c r="I7" s="2"/>
    </row>
    <row r="8" spans="1:9" ht="21" customHeight="1">
      <c r="A8" s="1">
        <v>45516</v>
      </c>
      <c r="B8" s="11">
        <f>MONTH(tabela_de_operações[[#This Row],[Data]])</f>
        <v>8</v>
      </c>
      <c r="C8" s="2" t="s">
        <v>11</v>
      </c>
      <c r="D8" s="2" t="s">
        <v>26</v>
      </c>
      <c r="E8" s="2" t="s">
        <v>27</v>
      </c>
      <c r="F8" s="3">
        <v>600</v>
      </c>
      <c r="G8" s="2" t="s">
        <v>18</v>
      </c>
      <c r="H8" s="2" t="s">
        <v>15</v>
      </c>
      <c r="I8" s="2"/>
    </row>
    <row r="9" spans="1:9" ht="21" customHeight="1">
      <c r="A9" s="1">
        <v>45519</v>
      </c>
      <c r="B9" s="11">
        <f>MONTH(tabela_de_operações[[#This Row],[Data]])</f>
        <v>8</v>
      </c>
      <c r="C9" s="2" t="s">
        <v>6</v>
      </c>
      <c r="D9" s="2" t="s">
        <v>28</v>
      </c>
      <c r="E9" s="2" t="s">
        <v>29</v>
      </c>
      <c r="F9" s="3">
        <v>800</v>
      </c>
      <c r="G9" s="2" t="s">
        <v>9</v>
      </c>
      <c r="H9" s="2" t="s">
        <v>10</v>
      </c>
      <c r="I9" s="2"/>
    </row>
    <row r="10" spans="1:9" ht="21" customHeight="1">
      <c r="A10" s="1">
        <v>45519</v>
      </c>
      <c r="B10" s="11">
        <f>MONTH(tabela_de_operações[[#This Row],[Data]])</f>
        <v>8</v>
      </c>
      <c r="C10" s="2" t="s">
        <v>11</v>
      </c>
      <c r="D10" s="2" t="s">
        <v>30</v>
      </c>
      <c r="E10" s="2" t="s">
        <v>31</v>
      </c>
      <c r="F10" s="3">
        <v>150</v>
      </c>
      <c r="G10" s="2" t="s">
        <v>9</v>
      </c>
      <c r="H10" s="2" t="s">
        <v>19</v>
      </c>
      <c r="I10" s="2"/>
    </row>
    <row r="11" spans="1:9" ht="21" customHeight="1">
      <c r="A11" s="1">
        <v>45522</v>
      </c>
      <c r="B11" s="11">
        <f>MONTH(tabela_de_operações[[#This Row],[Data]])</f>
        <v>8</v>
      </c>
      <c r="C11" s="2" t="s">
        <v>11</v>
      </c>
      <c r="D11" s="2" t="s">
        <v>32</v>
      </c>
      <c r="E11" s="2" t="s">
        <v>33</v>
      </c>
      <c r="F11" s="3">
        <v>1200</v>
      </c>
      <c r="G11" s="2" t="s">
        <v>18</v>
      </c>
      <c r="H11" s="2" t="s">
        <v>15</v>
      </c>
      <c r="I11" s="2"/>
    </row>
    <row r="12" spans="1:9" ht="21" customHeight="1">
      <c r="A12" s="1">
        <v>45524</v>
      </c>
      <c r="B12" s="11">
        <f>MONTH(tabela_de_operações[[#This Row],[Data]])</f>
        <v>8</v>
      </c>
      <c r="C12" s="2" t="s">
        <v>11</v>
      </c>
      <c r="D12" s="2" t="s">
        <v>34</v>
      </c>
      <c r="E12" s="2" t="s">
        <v>35</v>
      </c>
      <c r="F12" s="3">
        <v>450</v>
      </c>
      <c r="G12" s="2" t="s">
        <v>14</v>
      </c>
      <c r="H12" s="2" t="s">
        <v>19</v>
      </c>
      <c r="I12" s="2"/>
    </row>
    <row r="13" spans="1:9" ht="21" customHeight="1">
      <c r="A13" s="1">
        <v>45526</v>
      </c>
      <c r="B13" s="11">
        <f>MONTH(tabela_de_operações[[#This Row],[Data]])</f>
        <v>8</v>
      </c>
      <c r="C13" s="2" t="s">
        <v>11</v>
      </c>
      <c r="D13" s="2" t="s">
        <v>36</v>
      </c>
      <c r="E13" s="2" t="s">
        <v>37</v>
      </c>
      <c r="F13" s="3">
        <v>180</v>
      </c>
      <c r="G13" s="2" t="s">
        <v>9</v>
      </c>
      <c r="H13" s="2" t="s">
        <v>15</v>
      </c>
      <c r="I13" s="2"/>
    </row>
    <row r="14" spans="1:9" ht="21" customHeight="1">
      <c r="A14" s="1">
        <v>45528</v>
      </c>
      <c r="B14" s="11">
        <f>MONTH(tabela_de_operações[[#This Row],[Data]])</f>
        <v>8</v>
      </c>
      <c r="C14" s="2" t="s">
        <v>11</v>
      </c>
      <c r="D14" s="2" t="s">
        <v>38</v>
      </c>
      <c r="E14" s="2" t="s">
        <v>39</v>
      </c>
      <c r="F14" s="3">
        <v>80</v>
      </c>
      <c r="G14" s="2" t="s">
        <v>14</v>
      </c>
      <c r="H14" s="2" t="s">
        <v>19</v>
      </c>
      <c r="I14" s="2"/>
    </row>
    <row r="15" spans="1:9" ht="21" customHeight="1">
      <c r="A15" s="1">
        <v>45532</v>
      </c>
      <c r="B15" s="11">
        <f>MONTH(tabela_de_operações[[#This Row],[Data]])</f>
        <v>8</v>
      </c>
      <c r="C15" s="2" t="s">
        <v>11</v>
      </c>
      <c r="D15" s="2" t="s">
        <v>40</v>
      </c>
      <c r="E15" s="2" t="s">
        <v>41</v>
      </c>
      <c r="F15" s="3">
        <v>200</v>
      </c>
      <c r="G15" s="2" t="s">
        <v>14</v>
      </c>
      <c r="H15" s="2" t="s">
        <v>19</v>
      </c>
      <c r="I15" s="2"/>
    </row>
    <row r="16" spans="1:9" ht="21" customHeight="1">
      <c r="A16" s="1">
        <v>45534</v>
      </c>
      <c r="B16" s="11">
        <f>MONTH(tabela_de_operações[[#This Row],[Data]])</f>
        <v>8</v>
      </c>
      <c r="C16" s="2" t="s">
        <v>11</v>
      </c>
      <c r="D16" s="2" t="s">
        <v>42</v>
      </c>
      <c r="E16" s="2" t="s">
        <v>43</v>
      </c>
      <c r="F16" s="3">
        <v>750</v>
      </c>
      <c r="G16" s="2" t="s">
        <v>9</v>
      </c>
      <c r="H16" s="2" t="s">
        <v>15</v>
      </c>
      <c r="I16" s="2"/>
    </row>
    <row r="17" spans="1:9" ht="21" customHeight="1">
      <c r="A17" s="1">
        <v>45535</v>
      </c>
      <c r="B17" s="11">
        <f>MONTH(tabela_de_operações[[#This Row],[Data]])</f>
        <v>8</v>
      </c>
      <c r="C17" s="2" t="s">
        <v>11</v>
      </c>
      <c r="D17" s="2" t="s">
        <v>44</v>
      </c>
      <c r="E17" s="2" t="s">
        <v>45</v>
      </c>
      <c r="F17" s="3">
        <v>350</v>
      </c>
      <c r="G17" s="2" t="s">
        <v>18</v>
      </c>
      <c r="H17" s="2" t="s">
        <v>19</v>
      </c>
      <c r="I17" s="2"/>
    </row>
    <row r="18" spans="1:9" ht="21" customHeight="1">
      <c r="A18" s="1">
        <v>45536</v>
      </c>
      <c r="B18" s="11">
        <f>MONTH(tabela_de_operações[[#This Row],[Data]])</f>
        <v>9</v>
      </c>
      <c r="C18" s="2" t="s">
        <v>6</v>
      </c>
      <c r="D18" s="2" t="s">
        <v>7</v>
      </c>
      <c r="E18" s="2" t="s">
        <v>8</v>
      </c>
      <c r="F18" s="3">
        <v>5000</v>
      </c>
      <c r="G18" s="2" t="s">
        <v>9</v>
      </c>
      <c r="H18" s="2" t="s">
        <v>10</v>
      </c>
      <c r="I18" s="2"/>
    </row>
    <row r="19" spans="1:9" ht="21" customHeight="1">
      <c r="A19" s="1">
        <v>45537</v>
      </c>
      <c r="B19" s="11">
        <f>MONTH(tabela_de_operações[[#This Row],[Data]])</f>
        <v>9</v>
      </c>
      <c r="C19" s="2" t="s">
        <v>11</v>
      </c>
      <c r="D19" s="2" t="s">
        <v>12</v>
      </c>
      <c r="E19" s="3" t="s">
        <v>13</v>
      </c>
      <c r="F19" s="3">
        <v>450</v>
      </c>
      <c r="G19" s="2" t="s">
        <v>14</v>
      </c>
      <c r="H19" s="2" t="s">
        <v>15</v>
      </c>
      <c r="I19" s="2"/>
    </row>
    <row r="20" spans="1:9" ht="21" customHeight="1">
      <c r="A20" s="1">
        <v>45540</v>
      </c>
      <c r="B20" s="11">
        <f>MONTH(tabela_de_operações[[#This Row],[Data]])</f>
        <v>9</v>
      </c>
      <c r="C20" s="2" t="s">
        <v>11</v>
      </c>
      <c r="D20" s="2" t="s">
        <v>16</v>
      </c>
      <c r="E20" s="3" t="s">
        <v>17</v>
      </c>
      <c r="F20" s="3">
        <v>300</v>
      </c>
      <c r="G20" s="2" t="s">
        <v>14</v>
      </c>
      <c r="H20" s="2" t="s">
        <v>19</v>
      </c>
      <c r="I20" s="2"/>
    </row>
    <row r="21" spans="1:9" ht="21" customHeight="1">
      <c r="A21" s="1">
        <v>45543</v>
      </c>
      <c r="B21" s="11">
        <f>MONTH(tabela_de_operações[[#This Row],[Data]])</f>
        <v>9</v>
      </c>
      <c r="C21" s="2" t="s">
        <v>11</v>
      </c>
      <c r="D21" s="2" t="s">
        <v>20</v>
      </c>
      <c r="E21" s="3" t="s">
        <v>46</v>
      </c>
      <c r="F21" s="3">
        <v>200</v>
      </c>
      <c r="G21" s="2" t="s">
        <v>9</v>
      </c>
      <c r="H21" s="2" t="s">
        <v>19</v>
      </c>
      <c r="I21" s="2"/>
    </row>
    <row r="22" spans="1:9" ht="21" customHeight="1">
      <c r="A22" s="1">
        <v>45546</v>
      </c>
      <c r="B22" s="11">
        <f>MONTH(tabela_de_operações[[#This Row],[Data]])</f>
        <v>9</v>
      </c>
      <c r="C22" s="2" t="s">
        <v>11</v>
      </c>
      <c r="D22" s="2" t="s">
        <v>22</v>
      </c>
      <c r="E22" s="3" t="s">
        <v>47</v>
      </c>
      <c r="F22" s="3">
        <v>600</v>
      </c>
      <c r="G22" s="2" t="s">
        <v>14</v>
      </c>
      <c r="H22" s="2" t="s">
        <v>15</v>
      </c>
      <c r="I22" s="2"/>
    </row>
    <row r="23" spans="1:9" ht="21" customHeight="1">
      <c r="A23" s="1">
        <v>45549</v>
      </c>
      <c r="B23" s="11">
        <f>MONTH(tabela_de_operações[[#This Row],[Data]])</f>
        <v>9</v>
      </c>
      <c r="C23" s="2" t="s">
        <v>11</v>
      </c>
      <c r="D23" s="2" t="s">
        <v>24</v>
      </c>
      <c r="E23" s="3" t="s">
        <v>25</v>
      </c>
      <c r="F23" s="3">
        <v>350</v>
      </c>
      <c r="G23" s="2" t="s">
        <v>9</v>
      </c>
      <c r="H23" s="2" t="s">
        <v>19</v>
      </c>
      <c r="I23" s="2"/>
    </row>
    <row r="24" spans="1:9" ht="21" customHeight="1">
      <c r="A24" s="1">
        <v>45552</v>
      </c>
      <c r="B24" s="11">
        <f>MONTH(tabela_de_operações[[#This Row],[Data]])</f>
        <v>9</v>
      </c>
      <c r="C24" s="2" t="s">
        <v>11</v>
      </c>
      <c r="D24" s="2" t="s">
        <v>26</v>
      </c>
      <c r="E24" s="3" t="s">
        <v>48</v>
      </c>
      <c r="F24" s="3">
        <v>500</v>
      </c>
      <c r="G24" s="2" t="s">
        <v>18</v>
      </c>
      <c r="H24" s="2" t="s">
        <v>15</v>
      </c>
      <c r="I24" s="2"/>
    </row>
    <row r="25" spans="1:9" ht="21" customHeight="1">
      <c r="A25" s="1">
        <v>45555</v>
      </c>
      <c r="B25" s="11">
        <f>MONTH(tabela_de_operações[[#This Row],[Data]])</f>
        <v>9</v>
      </c>
      <c r="C25" s="2" t="s">
        <v>6</v>
      </c>
      <c r="D25" s="2" t="s">
        <v>49</v>
      </c>
      <c r="E25" s="2" t="s">
        <v>50</v>
      </c>
      <c r="F25" s="3">
        <v>1200</v>
      </c>
      <c r="G25" s="2" t="s">
        <v>9</v>
      </c>
      <c r="H25" s="2" t="s">
        <v>10</v>
      </c>
      <c r="I25" s="2"/>
    </row>
    <row r="26" spans="1:9" ht="21" customHeight="1">
      <c r="A26" s="1">
        <v>45555</v>
      </c>
      <c r="B26" s="11">
        <f>MONTH(tabela_de_operações[[#This Row],[Data]])</f>
        <v>9</v>
      </c>
      <c r="C26" s="2" t="s">
        <v>11</v>
      </c>
      <c r="D26" s="2" t="s">
        <v>30</v>
      </c>
      <c r="E26" s="3" t="s">
        <v>51</v>
      </c>
      <c r="F26" s="3">
        <v>800</v>
      </c>
      <c r="G26" s="2" t="s">
        <v>9</v>
      </c>
      <c r="H26" s="2" t="s">
        <v>19</v>
      </c>
      <c r="I26" s="2"/>
    </row>
    <row r="27" spans="1:9" ht="21" customHeight="1">
      <c r="A27" s="1">
        <v>45558</v>
      </c>
      <c r="B27" s="11">
        <f>MONTH(tabela_de_operações[[#This Row],[Data]])</f>
        <v>9</v>
      </c>
      <c r="C27" s="2" t="s">
        <v>11</v>
      </c>
      <c r="D27" s="2" t="s">
        <v>32</v>
      </c>
      <c r="E27" s="3" t="s">
        <v>52</v>
      </c>
      <c r="F27" s="3">
        <v>1500</v>
      </c>
      <c r="G27" s="2" t="s">
        <v>18</v>
      </c>
      <c r="H27" s="2" t="s">
        <v>15</v>
      </c>
      <c r="I27" s="2"/>
    </row>
    <row r="28" spans="1:9" ht="21" customHeight="1">
      <c r="A28" s="1">
        <v>45561</v>
      </c>
      <c r="B28" s="11">
        <f>MONTH(tabela_de_operações[[#This Row],[Data]])</f>
        <v>9</v>
      </c>
      <c r="C28" s="2" t="s">
        <v>11</v>
      </c>
      <c r="D28" s="2" t="s">
        <v>53</v>
      </c>
      <c r="E28" s="3" t="s">
        <v>54</v>
      </c>
      <c r="F28" s="3">
        <v>250</v>
      </c>
      <c r="G28" s="2" t="s">
        <v>14</v>
      </c>
      <c r="H28" s="2" t="s">
        <v>19</v>
      </c>
      <c r="I28" s="2"/>
    </row>
    <row r="29" spans="1:9" ht="21" customHeight="1">
      <c r="A29" s="1">
        <v>45564</v>
      </c>
      <c r="B29" s="11">
        <f>MONTH(tabela_de_operações[[#This Row],[Data]])</f>
        <v>9</v>
      </c>
      <c r="C29" s="2" t="s">
        <v>11</v>
      </c>
      <c r="D29" s="2" t="s">
        <v>36</v>
      </c>
      <c r="E29" s="3" t="s">
        <v>55</v>
      </c>
      <c r="F29" s="3">
        <v>400</v>
      </c>
      <c r="G29" s="2" t="s">
        <v>18</v>
      </c>
      <c r="H29" s="2" t="s">
        <v>15</v>
      </c>
      <c r="I29" s="2"/>
    </row>
    <row r="30" spans="1:9" ht="21" customHeight="1">
      <c r="A30" s="1">
        <v>45566</v>
      </c>
      <c r="B30" s="11">
        <f>MONTH(tabela_de_operações[[#This Row],[Data]])</f>
        <v>10</v>
      </c>
      <c r="C30" s="2" t="s">
        <v>6</v>
      </c>
      <c r="D30" s="2" t="s">
        <v>7</v>
      </c>
      <c r="E30" s="2" t="s">
        <v>8</v>
      </c>
      <c r="F30" s="3">
        <v>5000</v>
      </c>
      <c r="G30" s="2" t="s">
        <v>9</v>
      </c>
      <c r="H30" s="2" t="s">
        <v>10</v>
      </c>
      <c r="I30" s="2"/>
    </row>
    <row r="31" spans="1:9" ht="21" customHeight="1">
      <c r="A31" s="1">
        <v>45566</v>
      </c>
      <c r="B31" s="11">
        <f>MONTH(tabela_de_operações[[#This Row],[Data]])</f>
        <v>10</v>
      </c>
      <c r="C31" s="2" t="s">
        <v>11</v>
      </c>
      <c r="D31" s="2" t="s">
        <v>12</v>
      </c>
      <c r="E31" s="2" t="s">
        <v>13</v>
      </c>
      <c r="F31" s="3">
        <v>600</v>
      </c>
      <c r="G31" s="2" t="s">
        <v>14</v>
      </c>
      <c r="H31" s="2" t="s">
        <v>15</v>
      </c>
      <c r="I31" s="2"/>
    </row>
    <row r="32" spans="1:9" ht="21" customHeight="1">
      <c r="A32" s="1">
        <v>45568</v>
      </c>
      <c r="B32" s="11">
        <f>MONTH(tabela_de_operações[[#This Row],[Data]])</f>
        <v>10</v>
      </c>
      <c r="C32" s="2" t="s">
        <v>11</v>
      </c>
      <c r="D32" s="2" t="s">
        <v>16</v>
      </c>
      <c r="E32" s="2" t="s">
        <v>56</v>
      </c>
      <c r="F32" s="3">
        <v>200</v>
      </c>
      <c r="G32" s="2" t="s">
        <v>18</v>
      </c>
      <c r="H32" s="2" t="s">
        <v>19</v>
      </c>
      <c r="I32" s="2"/>
    </row>
    <row r="33" spans="1:9" ht="21" customHeight="1">
      <c r="A33" s="1">
        <v>45570</v>
      </c>
      <c r="B33" s="11">
        <f>MONTH(tabela_de_operações[[#This Row],[Data]])</f>
        <v>10</v>
      </c>
      <c r="C33" s="2" t="s">
        <v>11</v>
      </c>
      <c r="D33" s="2" t="s">
        <v>20</v>
      </c>
      <c r="E33" s="2" t="s">
        <v>57</v>
      </c>
      <c r="F33" s="3">
        <v>180</v>
      </c>
      <c r="G33" s="2" t="s">
        <v>9</v>
      </c>
      <c r="H33" s="2" t="s">
        <v>19</v>
      </c>
      <c r="I33" s="2"/>
    </row>
    <row r="34" spans="1:9" ht="21" customHeight="1">
      <c r="A34" s="1">
        <v>45573</v>
      </c>
      <c r="B34" s="11">
        <f>MONTH(tabela_de_operações[[#This Row],[Data]])</f>
        <v>10</v>
      </c>
      <c r="C34" s="2" t="s">
        <v>11</v>
      </c>
      <c r="D34" s="2" t="s">
        <v>22</v>
      </c>
      <c r="E34" s="2" t="s">
        <v>58</v>
      </c>
      <c r="F34" s="3">
        <v>120</v>
      </c>
      <c r="G34" s="2" t="s">
        <v>14</v>
      </c>
      <c r="H34" s="2" t="s">
        <v>15</v>
      </c>
      <c r="I34" s="2"/>
    </row>
    <row r="35" spans="1:9" ht="21" customHeight="1">
      <c r="A35" s="1">
        <v>45575</v>
      </c>
      <c r="B35" s="11">
        <f>MONTH(tabela_de_operações[[#This Row],[Data]])</f>
        <v>10</v>
      </c>
      <c r="C35" s="2" t="s">
        <v>11</v>
      </c>
      <c r="D35" s="2" t="s">
        <v>24</v>
      </c>
      <c r="E35" s="2" t="s">
        <v>59</v>
      </c>
      <c r="F35" s="3">
        <v>350</v>
      </c>
      <c r="G35" s="2" t="s">
        <v>18</v>
      </c>
      <c r="H35" s="2" t="s">
        <v>15</v>
      </c>
      <c r="I35" s="2"/>
    </row>
    <row r="36" spans="1:9" ht="21" customHeight="1">
      <c r="A36" s="1">
        <v>45578</v>
      </c>
      <c r="B36" s="11">
        <f>MONTH(tabela_de_operações[[#This Row],[Data]])</f>
        <v>10</v>
      </c>
      <c r="C36" s="2" t="s">
        <v>11</v>
      </c>
      <c r="D36" s="2" t="s">
        <v>26</v>
      </c>
      <c r="E36" s="2" t="s">
        <v>60</v>
      </c>
      <c r="F36" s="3">
        <v>400</v>
      </c>
      <c r="G36" s="2" t="s">
        <v>9</v>
      </c>
      <c r="H36" s="2" t="s">
        <v>19</v>
      </c>
      <c r="I36" s="2"/>
    </row>
    <row r="37" spans="1:9" ht="21" customHeight="1">
      <c r="A37" s="1">
        <v>45580</v>
      </c>
      <c r="B37" s="11">
        <f>MONTH(tabela_de_operações[[#This Row],[Data]])</f>
        <v>10</v>
      </c>
      <c r="C37" s="2" t="s">
        <v>11</v>
      </c>
      <c r="D37" s="2" t="s">
        <v>30</v>
      </c>
      <c r="E37" s="2" t="s">
        <v>61</v>
      </c>
      <c r="F37" s="3">
        <v>450</v>
      </c>
      <c r="G37" s="2" t="s">
        <v>14</v>
      </c>
      <c r="H37" s="2" t="s">
        <v>19</v>
      </c>
      <c r="I37" s="2"/>
    </row>
    <row r="38" spans="1:9" ht="21" customHeight="1">
      <c r="A38" s="1">
        <v>45583</v>
      </c>
      <c r="B38" s="11">
        <f>MONTH(tabela_de_operações[[#This Row],[Data]])</f>
        <v>10</v>
      </c>
      <c r="C38" s="2" t="s">
        <v>6</v>
      </c>
      <c r="D38" s="2" t="s">
        <v>62</v>
      </c>
      <c r="E38" s="2" t="s">
        <v>63</v>
      </c>
      <c r="F38" s="3">
        <v>1500</v>
      </c>
      <c r="G38" s="2" t="s">
        <v>9</v>
      </c>
      <c r="H38" s="2" t="s">
        <v>10</v>
      </c>
      <c r="I38" s="2"/>
    </row>
    <row r="39" spans="1:9" ht="21" customHeight="1">
      <c r="A39" s="1">
        <v>45583</v>
      </c>
      <c r="B39" s="11">
        <f>MONTH(tabela_de_operações[[#This Row],[Data]])</f>
        <v>10</v>
      </c>
      <c r="C39" s="2" t="s">
        <v>11</v>
      </c>
      <c r="D39" s="2" t="s">
        <v>32</v>
      </c>
      <c r="E39" s="2" t="s">
        <v>64</v>
      </c>
      <c r="F39" s="3">
        <v>300</v>
      </c>
      <c r="G39" s="2" t="s">
        <v>18</v>
      </c>
      <c r="H39" s="2" t="s">
        <v>15</v>
      </c>
      <c r="I39" s="2"/>
    </row>
    <row r="40" spans="1:9" ht="21" customHeight="1">
      <c r="A40" s="1">
        <v>45585</v>
      </c>
      <c r="B40" s="11">
        <f>MONTH(tabela_de_operações[[#This Row],[Data]])</f>
        <v>10</v>
      </c>
      <c r="C40" s="2" t="s">
        <v>11</v>
      </c>
      <c r="D40" s="2" t="s">
        <v>34</v>
      </c>
      <c r="E40" s="2" t="s">
        <v>65</v>
      </c>
      <c r="F40" s="3">
        <v>800</v>
      </c>
      <c r="G40" s="2" t="s">
        <v>9</v>
      </c>
      <c r="H40" s="2" t="s">
        <v>19</v>
      </c>
      <c r="I40" s="2"/>
    </row>
    <row r="41" spans="1:9" ht="21" customHeight="1">
      <c r="A41" s="1">
        <v>45587</v>
      </c>
      <c r="B41" s="11">
        <f>MONTH(tabela_de_operações[[#This Row],[Data]])</f>
        <v>10</v>
      </c>
      <c r="C41" s="2" t="s">
        <v>11</v>
      </c>
      <c r="D41" s="2" t="s">
        <v>36</v>
      </c>
      <c r="E41" s="2" t="s">
        <v>66</v>
      </c>
      <c r="F41" s="3">
        <v>250</v>
      </c>
      <c r="G41" s="2" t="s">
        <v>18</v>
      </c>
      <c r="H41" s="2" t="s">
        <v>15</v>
      </c>
      <c r="I41" s="2"/>
    </row>
    <row r="42" spans="1:9" ht="21" customHeight="1">
      <c r="A42" s="1">
        <v>45589</v>
      </c>
      <c r="B42" s="11">
        <f>MONTH(tabela_de_operações[[#This Row],[Data]])</f>
        <v>10</v>
      </c>
      <c r="C42" s="2" t="s">
        <v>11</v>
      </c>
      <c r="D42" s="2" t="s">
        <v>40</v>
      </c>
      <c r="E42" s="2" t="s">
        <v>67</v>
      </c>
      <c r="F42" s="3">
        <v>150</v>
      </c>
      <c r="G42" s="2" t="s">
        <v>14</v>
      </c>
      <c r="H42" s="2" t="s">
        <v>19</v>
      </c>
      <c r="I42" s="2"/>
    </row>
    <row r="43" spans="1:9" ht="21" customHeight="1">
      <c r="A43" s="1">
        <v>45591</v>
      </c>
      <c r="B43" s="11">
        <f>MONTH(tabela_de_operações[[#This Row],[Data]])</f>
        <v>10</v>
      </c>
      <c r="C43" s="2" t="s">
        <v>11</v>
      </c>
      <c r="D43" s="2" t="s">
        <v>38</v>
      </c>
      <c r="E43" s="2" t="s">
        <v>68</v>
      </c>
      <c r="F43" s="3">
        <v>250</v>
      </c>
      <c r="G43" s="2" t="s">
        <v>9</v>
      </c>
      <c r="H43" s="2" t="s">
        <v>15</v>
      </c>
      <c r="I43" s="2"/>
    </row>
    <row r="44" spans="1:9" ht="21" customHeight="1">
      <c r="A44" s="1">
        <v>45595</v>
      </c>
      <c r="B44" s="11">
        <f>MONTH(tabela_de_operações[[#This Row],[Data]])</f>
        <v>10</v>
      </c>
      <c r="C44" s="2" t="s">
        <v>11</v>
      </c>
      <c r="D44" s="2" t="s">
        <v>44</v>
      </c>
      <c r="E44" s="2" t="s">
        <v>69</v>
      </c>
      <c r="F44" s="3">
        <v>220</v>
      </c>
      <c r="G44" s="2" t="s">
        <v>9</v>
      </c>
      <c r="H44" s="2" t="s">
        <v>15</v>
      </c>
      <c r="I44" s="2"/>
    </row>
    <row r="45" spans="1:9" ht="21" customHeight="1">
      <c r="A45" s="1">
        <v>45596</v>
      </c>
      <c r="B45" s="11">
        <f>MONTH(tabela_de_operações[[#This Row],[Data]])</f>
        <v>10</v>
      </c>
      <c r="C45" s="2" t="s">
        <v>11</v>
      </c>
      <c r="D45" s="2" t="s">
        <v>42</v>
      </c>
      <c r="E45" s="2" t="s">
        <v>70</v>
      </c>
      <c r="F45" s="3">
        <v>500</v>
      </c>
      <c r="G45" s="2" t="s">
        <v>18</v>
      </c>
      <c r="H45" s="2" t="s">
        <v>15</v>
      </c>
      <c r="I45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1:F20"/>
  <sheetViews>
    <sheetView workbookViewId="0">
      <selection activeCell="A18" sqref="A18"/>
    </sheetView>
  </sheetViews>
  <sheetFormatPr defaultRowHeight="15"/>
  <cols>
    <col min="2" max="2" width="20.85546875" bestFit="1" customWidth="1"/>
    <col min="3" max="3" width="13.85546875" customWidth="1"/>
    <col min="4" max="4" width="12.85546875" customWidth="1"/>
    <col min="5" max="5" width="18" bestFit="1" customWidth="1"/>
    <col min="6" max="6" width="13.85546875" customWidth="1"/>
    <col min="7" max="7" width="13.85546875" bestFit="1" customWidth="1"/>
  </cols>
  <sheetData>
    <row r="1" spans="2:6">
      <c r="B1" s="5" t="s">
        <v>1</v>
      </c>
      <c r="C1" s="13" t="s">
        <v>11</v>
      </c>
      <c r="E1" s="5" t="s">
        <v>1</v>
      </c>
      <c r="F1" t="s">
        <v>6</v>
      </c>
    </row>
    <row r="3" spans="2:6">
      <c r="C3" s="5" t="s">
        <v>76</v>
      </c>
      <c r="E3" s="5" t="s">
        <v>72</v>
      </c>
      <c r="F3" t="s">
        <v>74</v>
      </c>
    </row>
    <row r="4" spans="2:6">
      <c r="B4" s="5" t="s">
        <v>72</v>
      </c>
      <c r="C4" t="s">
        <v>74</v>
      </c>
      <c r="D4" t="s">
        <v>77</v>
      </c>
      <c r="E4" s="6" t="s">
        <v>49</v>
      </c>
      <c r="F4" s="8">
        <v>1200</v>
      </c>
    </row>
    <row r="5" spans="2:6">
      <c r="B5" s="6" t="s">
        <v>12</v>
      </c>
      <c r="C5" s="8">
        <v>1600</v>
      </c>
      <c r="D5" s="7">
        <v>27</v>
      </c>
      <c r="E5" s="6" t="s">
        <v>28</v>
      </c>
      <c r="F5" s="8">
        <v>800</v>
      </c>
    </row>
    <row r="6" spans="2:6">
      <c r="B6" s="6" t="s">
        <v>38</v>
      </c>
      <c r="C6" s="8">
        <v>330</v>
      </c>
      <c r="D6" s="7">
        <v>18</v>
      </c>
      <c r="E6" s="6" t="s">
        <v>7</v>
      </c>
      <c r="F6" s="8">
        <v>15000</v>
      </c>
    </row>
    <row r="7" spans="2:6">
      <c r="B7" s="6" t="s">
        <v>24</v>
      </c>
      <c r="C7" s="8">
        <v>1100</v>
      </c>
      <c r="D7" s="7">
        <v>27</v>
      </c>
      <c r="E7" s="6" t="s">
        <v>62</v>
      </c>
      <c r="F7" s="8">
        <v>1500</v>
      </c>
    </row>
    <row r="8" spans="2:6">
      <c r="B8" s="6" t="s">
        <v>32</v>
      </c>
      <c r="C8" s="8">
        <v>3000</v>
      </c>
      <c r="D8" s="7">
        <v>27</v>
      </c>
      <c r="E8" s="6" t="s">
        <v>73</v>
      </c>
      <c r="F8" s="8">
        <v>18500</v>
      </c>
    </row>
    <row r="9" spans="2:6">
      <c r="B9" s="6" t="s">
        <v>44</v>
      </c>
      <c r="C9" s="8">
        <v>570</v>
      </c>
      <c r="D9" s="7">
        <v>18</v>
      </c>
    </row>
    <row r="10" spans="2:6">
      <c r="B10" s="6" t="s">
        <v>20</v>
      </c>
      <c r="C10" s="8">
        <v>500</v>
      </c>
      <c r="D10" s="7">
        <v>27</v>
      </c>
    </row>
    <row r="11" spans="2:6">
      <c r="B11" s="6" t="s">
        <v>40</v>
      </c>
      <c r="C11" s="8">
        <v>350</v>
      </c>
      <c r="D11" s="7">
        <v>18</v>
      </c>
    </row>
    <row r="12" spans="2:6">
      <c r="B12" s="6" t="s">
        <v>36</v>
      </c>
      <c r="C12" s="8">
        <v>830</v>
      </c>
      <c r="D12" s="7">
        <v>27</v>
      </c>
    </row>
    <row r="13" spans="2:6">
      <c r="B13" s="6" t="s">
        <v>22</v>
      </c>
      <c r="C13" s="8">
        <v>970</v>
      </c>
      <c r="D13" s="7">
        <v>27</v>
      </c>
    </row>
    <row r="14" spans="2:6">
      <c r="B14" s="6" t="s">
        <v>30</v>
      </c>
      <c r="C14" s="8">
        <v>1400</v>
      </c>
      <c r="D14" s="7">
        <v>27</v>
      </c>
    </row>
    <row r="15" spans="2:6">
      <c r="B15" s="6" t="s">
        <v>16</v>
      </c>
      <c r="C15" s="8">
        <v>800</v>
      </c>
      <c r="D15" s="7">
        <v>27</v>
      </c>
    </row>
    <row r="16" spans="2:6">
      <c r="B16" s="6" t="s">
        <v>53</v>
      </c>
      <c r="C16" s="8">
        <v>250</v>
      </c>
      <c r="D16" s="7">
        <v>9</v>
      </c>
    </row>
    <row r="17" spans="2:4">
      <c r="B17" s="6" t="s">
        <v>34</v>
      </c>
      <c r="C17" s="8">
        <v>1250</v>
      </c>
      <c r="D17" s="7">
        <v>18</v>
      </c>
    </row>
    <row r="18" spans="2:4">
      <c r="B18" s="6" t="s">
        <v>26</v>
      </c>
      <c r="C18" s="8">
        <v>1500</v>
      </c>
      <c r="D18" s="7">
        <v>27</v>
      </c>
    </row>
    <row r="19" spans="2:4">
      <c r="B19" s="6" t="s">
        <v>42</v>
      </c>
      <c r="C19" s="8">
        <v>1250</v>
      </c>
      <c r="D19" s="7">
        <v>18</v>
      </c>
    </row>
    <row r="20" spans="2:4">
      <c r="B20" s="6" t="s">
        <v>73</v>
      </c>
      <c r="C20" s="8">
        <v>15700</v>
      </c>
      <c r="D20" s="7">
        <v>342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"/>
  <sheetViews>
    <sheetView tabSelected="1" zoomScale="85" zoomScaleNormal="85" workbookViewId="0">
      <selection activeCell="U28" sqref="U28"/>
    </sheetView>
  </sheetViews>
  <sheetFormatPr defaultColWidth="0" defaultRowHeight="15"/>
  <cols>
    <col min="1" max="1" width="28.42578125" style="9" customWidth="1"/>
    <col min="2" max="2" width="9.140625" style="10" customWidth="1"/>
    <col min="3" max="4" width="11.5703125" style="10" customWidth="1"/>
    <col min="5" max="5" width="9.140625" style="10" customWidth="1"/>
    <col min="6" max="6" width="19.42578125" style="10" customWidth="1"/>
    <col min="7" max="22" width="9.140625" style="10" customWidth="1"/>
    <col min="23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C19"/>
  <sheetViews>
    <sheetView workbookViewId="0">
      <selection activeCell="A18" sqref="A18"/>
    </sheetView>
  </sheetViews>
  <sheetFormatPr defaultRowHeight="15"/>
  <cols>
    <col min="2" max="2" width="21" style="16" customWidth="1"/>
    <col min="3" max="3" width="20.85546875" customWidth="1"/>
  </cols>
  <sheetData>
    <row r="1" spans="2:3" s="14" customFormat="1" ht="50.25" customHeight="1">
      <c r="B1" s="15"/>
    </row>
    <row r="3" spans="2:3">
      <c r="B3" s="18" t="s">
        <v>80</v>
      </c>
      <c r="C3" s="8">
        <f ca="1">SUM(Tabela3[[#All],[Depósito Reservado]])</f>
        <v>3949</v>
      </c>
    </row>
    <row r="4" spans="2:3">
      <c r="B4" s="18" t="s">
        <v>81</v>
      </c>
      <c r="C4" s="8">
        <v>20000</v>
      </c>
    </row>
    <row r="6" spans="2:3">
      <c r="B6" s="16" t="s">
        <v>78</v>
      </c>
      <c r="C6" t="s">
        <v>79</v>
      </c>
    </row>
    <row r="7" spans="2:3">
      <c r="B7" s="17">
        <v>45663</v>
      </c>
      <c r="C7" s="8">
        <v>50</v>
      </c>
    </row>
    <row r="8" spans="2:3">
      <c r="B8" s="17">
        <v>45664</v>
      </c>
      <c r="C8" s="8">
        <f ca="1">RANDBETWEEN(10,1000)</f>
        <v>135</v>
      </c>
    </row>
    <row r="9" spans="2:3">
      <c r="B9" s="17">
        <v>45665</v>
      </c>
      <c r="C9" s="8">
        <f t="shared" ref="C9:C19" ca="1" si="0">RANDBETWEEN(10,1000)</f>
        <v>383</v>
      </c>
    </row>
    <row r="10" spans="2:3">
      <c r="B10" s="17">
        <v>45666</v>
      </c>
      <c r="C10" s="8">
        <f t="shared" ca="1" si="0"/>
        <v>238</v>
      </c>
    </row>
    <row r="11" spans="2:3">
      <c r="B11" s="17">
        <v>45667</v>
      </c>
      <c r="C11" s="8">
        <f t="shared" ca="1" si="0"/>
        <v>106</v>
      </c>
    </row>
    <row r="12" spans="2:3">
      <c r="B12" s="17">
        <v>45668</v>
      </c>
      <c r="C12" s="8">
        <f t="shared" ca="1" si="0"/>
        <v>94</v>
      </c>
    </row>
    <row r="13" spans="2:3">
      <c r="B13" s="17">
        <v>45669</v>
      </c>
      <c r="C13" s="8">
        <f t="shared" ca="1" si="0"/>
        <v>263</v>
      </c>
    </row>
    <row r="14" spans="2:3">
      <c r="B14" s="17">
        <v>45670</v>
      </c>
      <c r="C14" s="8">
        <f t="shared" ca="1" si="0"/>
        <v>178</v>
      </c>
    </row>
    <row r="15" spans="2:3">
      <c r="B15" s="17">
        <v>45671</v>
      </c>
      <c r="C15" s="8">
        <f t="shared" ca="1" si="0"/>
        <v>230</v>
      </c>
    </row>
    <row r="16" spans="2:3">
      <c r="B16" s="17">
        <v>45672</v>
      </c>
      <c r="C16" s="8">
        <f t="shared" ca="1" si="0"/>
        <v>617</v>
      </c>
    </row>
    <row r="17" spans="2:3">
      <c r="B17" s="17">
        <v>45673</v>
      </c>
      <c r="C17" s="8">
        <f t="shared" ca="1" si="0"/>
        <v>711</v>
      </c>
    </row>
    <row r="18" spans="2:3">
      <c r="B18" s="17">
        <v>45674</v>
      </c>
      <c r="C18" s="8">
        <f t="shared" ca="1" si="0"/>
        <v>113</v>
      </c>
    </row>
    <row r="19" spans="2:3">
      <c r="B19" s="17">
        <v>45675</v>
      </c>
      <c r="C19" s="8">
        <f t="shared" ca="1" si="0"/>
        <v>831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Controladora</vt:lpstr>
      <vt:lpstr>Dashboard</vt:lpstr>
      <vt:lpstr>Caixinha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2025-01-04T20:51:52Z</dcterms:created>
  <dcterms:modified xsi:type="dcterms:W3CDTF">2025-01-08T23:30:59Z</dcterms:modified>
</cp:coreProperties>
</file>