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4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8E496A39-8371-4900-8012-3526A212EAE8}" xr6:coauthVersionLast="47" xr6:coauthVersionMax="47" xr10:uidLastSave="{00000000-0000-0000-0000-000000000000}"/>
  <bookViews>
    <workbookView xWindow="-98" yWindow="-98" windowWidth="21795" windowHeight="12975" firstSheet="1" activeTab="4"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 name="HR IBM" sheetId="1" r:id="rId11"/>
  </sheets>
  <definedNames>
    <definedName name="_xlnm._FilterDatabase" localSheetId="0" hidden="1">'Descripción datos y empresa'!$B$14:$C$45</definedName>
    <definedName name="_xlnm._FilterDatabase" localSheetId="10" hidden="1">'HR IBM'!$AG$1:$AG$1473</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3" i="14" l="1"/>
  <c r="I78" i="14"/>
  <c r="I70" i="14"/>
  <c r="C99" i="14"/>
  <c r="C91" i="14"/>
  <c r="I57" i="14"/>
  <c r="I49" i="14"/>
  <c r="I41" i="14"/>
  <c r="I34" i="14"/>
  <c r="I27" i="14"/>
  <c r="C57" i="14"/>
  <c r="I125" i="14"/>
  <c r="I120" i="14"/>
  <c r="I116" i="14"/>
  <c r="I112" i="14"/>
  <c r="C125" i="14"/>
  <c r="C120" i="14"/>
  <c r="C116" i="14"/>
  <c r="C112" i="14"/>
  <c r="C70" i="14" l="1"/>
  <c r="C85" i="14"/>
  <c r="C78" i="14"/>
  <c r="C49" i="14"/>
  <c r="C41" i="14"/>
  <c r="C34" i="14"/>
  <c r="AK2" i="13" l="1"/>
  <c r="AK3" i="13"/>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J2" i="13"/>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34" i="13"/>
  <c r="AJ235" i="13"/>
  <c r="AJ236" i="13"/>
  <c r="AJ237" i="13"/>
  <c r="AJ238" i="13"/>
  <c r="AJ239" i="13"/>
  <c r="AJ240" i="13"/>
  <c r="AJ241" i="13"/>
  <c r="AJ242" i="13"/>
  <c r="AJ243" i="13"/>
  <c r="AJ244" i="13"/>
  <c r="AJ245" i="13"/>
  <c r="AJ246" i="13"/>
  <c r="AJ247" i="13"/>
  <c r="AJ248" i="13"/>
  <c r="AJ249" i="13"/>
  <c r="AJ250" i="13"/>
  <c r="AJ251" i="13"/>
  <c r="AJ252" i="13"/>
  <c r="AJ253" i="13"/>
  <c r="AJ254" i="13"/>
  <c r="AJ255" i="13"/>
  <c r="AJ256" i="13"/>
  <c r="AJ257" i="13"/>
  <c r="AJ258" i="13"/>
  <c r="AJ259" i="13"/>
  <c r="AJ260" i="13"/>
  <c r="AJ261" i="13"/>
  <c r="AJ262" i="13"/>
  <c r="AJ263" i="13"/>
  <c r="AJ264" i="13"/>
  <c r="AJ265" i="13"/>
  <c r="AJ266" i="13"/>
  <c r="AJ267" i="13"/>
  <c r="AJ268" i="13"/>
  <c r="AJ269" i="13"/>
  <c r="AJ270" i="13"/>
  <c r="AJ271" i="13"/>
  <c r="AJ272" i="13"/>
  <c r="AJ273" i="13"/>
  <c r="AJ274" i="13"/>
  <c r="AJ275" i="13"/>
  <c r="AJ276" i="13"/>
  <c r="AJ277" i="13"/>
  <c r="AJ278" i="13"/>
  <c r="AJ279" i="13"/>
  <c r="AJ280" i="13"/>
  <c r="AJ281" i="13"/>
  <c r="AJ282" i="13"/>
  <c r="AJ283" i="13"/>
  <c r="AJ284" i="13"/>
  <c r="AJ285" i="13"/>
  <c r="AJ286" i="13"/>
  <c r="AJ287" i="13"/>
  <c r="AJ288" i="13"/>
  <c r="AJ289" i="13"/>
  <c r="AJ290" i="13"/>
  <c r="AJ291" i="13"/>
  <c r="AJ292" i="13"/>
  <c r="AJ293" i="13"/>
  <c r="AJ294" i="13"/>
  <c r="AJ295" i="13"/>
  <c r="AJ296" i="13"/>
  <c r="AJ297" i="13"/>
  <c r="AJ298" i="13"/>
  <c r="AJ299" i="13"/>
  <c r="AJ300" i="13"/>
  <c r="AJ301" i="13"/>
  <c r="AJ302" i="13"/>
  <c r="AJ303" i="13"/>
  <c r="AJ304" i="13"/>
  <c r="AJ305" i="13"/>
  <c r="AJ306" i="13"/>
  <c r="AJ307" i="13"/>
  <c r="AJ308" i="13"/>
  <c r="AJ309" i="13"/>
  <c r="AJ310" i="13"/>
  <c r="AJ311" i="13"/>
  <c r="AJ312" i="13"/>
  <c r="AJ313" i="13"/>
  <c r="AJ314" i="13"/>
  <c r="AJ315" i="13"/>
  <c r="AJ316" i="13"/>
  <c r="AJ317" i="13"/>
  <c r="AJ318" i="13"/>
  <c r="AJ319" i="13"/>
  <c r="AJ320" i="13"/>
  <c r="AJ321" i="13"/>
  <c r="AJ322" i="13"/>
  <c r="AJ323" i="13"/>
  <c r="AJ324" i="13"/>
  <c r="AJ325" i="13"/>
  <c r="AJ326" i="13"/>
  <c r="AJ327" i="13"/>
  <c r="AJ328" i="13"/>
  <c r="AJ329" i="13"/>
  <c r="AJ330" i="13"/>
  <c r="AJ331" i="13"/>
  <c r="AJ332" i="13"/>
  <c r="AJ333" i="13"/>
  <c r="AJ334" i="13"/>
  <c r="AJ335" i="13"/>
  <c r="AJ336" i="13"/>
  <c r="AJ337" i="13"/>
  <c r="AJ338" i="13"/>
  <c r="AJ339" i="13"/>
  <c r="AJ340" i="13"/>
  <c r="AJ341" i="13"/>
  <c r="AJ342" i="13"/>
  <c r="AJ343" i="13"/>
  <c r="AJ344" i="13"/>
  <c r="AJ345" i="13"/>
  <c r="AJ346" i="13"/>
  <c r="AJ347" i="13"/>
  <c r="AJ348" i="13"/>
  <c r="AJ349" i="13"/>
  <c r="AJ350" i="13"/>
  <c r="AJ351" i="13"/>
  <c r="AJ352" i="13"/>
  <c r="AJ353" i="13"/>
  <c r="AJ354" i="13"/>
  <c r="AJ355" i="13"/>
  <c r="AJ356" i="13"/>
  <c r="AJ357" i="13"/>
  <c r="AJ358" i="13"/>
  <c r="AJ359" i="13"/>
  <c r="AJ360" i="13"/>
  <c r="AJ361" i="13"/>
  <c r="AJ362" i="13"/>
  <c r="AJ363" i="13"/>
  <c r="AJ364" i="13"/>
  <c r="AJ365" i="13"/>
  <c r="AJ366" i="13"/>
  <c r="AJ367" i="13"/>
  <c r="AJ368" i="13"/>
  <c r="AJ369" i="13"/>
  <c r="AJ370" i="13"/>
  <c r="AJ371" i="13"/>
  <c r="AJ372" i="13"/>
  <c r="AJ373" i="13"/>
  <c r="AJ374" i="13"/>
  <c r="AJ375" i="13"/>
  <c r="AJ376" i="13"/>
  <c r="AJ377" i="13"/>
  <c r="AJ378" i="13"/>
  <c r="AJ379" i="13"/>
  <c r="AJ380" i="13"/>
  <c r="AJ381" i="13"/>
  <c r="AJ382" i="13"/>
  <c r="AJ383" i="13"/>
  <c r="AJ384" i="13"/>
  <c r="AJ385" i="13"/>
  <c r="AJ386" i="13"/>
  <c r="AJ387" i="13"/>
  <c r="AJ388" i="13"/>
  <c r="AJ389" i="13"/>
  <c r="AJ390" i="13"/>
  <c r="AJ391" i="13"/>
  <c r="AJ392" i="13"/>
  <c r="AJ393" i="13"/>
  <c r="AJ394" i="13"/>
  <c r="AJ395" i="13"/>
  <c r="AJ396" i="13"/>
  <c r="AJ397" i="13"/>
  <c r="AJ398" i="13"/>
  <c r="AJ399" i="13"/>
  <c r="AJ400" i="13"/>
  <c r="AJ401" i="13"/>
  <c r="AJ402" i="13"/>
  <c r="AJ403" i="13"/>
  <c r="AJ404" i="13"/>
  <c r="AJ405" i="13"/>
  <c r="AJ406"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963" i="13"/>
  <c r="AJ964" i="13"/>
  <c r="AJ965" i="13"/>
  <c r="AJ966" i="13"/>
  <c r="AJ967" i="13"/>
  <c r="AJ968" i="13"/>
  <c r="AJ969" i="13"/>
  <c r="AJ970" i="13"/>
  <c r="AJ971" i="13"/>
  <c r="AJ972" i="13"/>
  <c r="AJ973" i="13"/>
  <c r="AJ974" i="13"/>
  <c r="AJ975" i="13"/>
  <c r="AJ976" i="13"/>
  <c r="AJ977" i="13"/>
  <c r="AJ978" i="13"/>
  <c r="AJ979" i="13"/>
  <c r="AJ980" i="13"/>
  <c r="AJ981" i="13"/>
  <c r="AJ982" i="13"/>
  <c r="AJ983" i="13"/>
  <c r="AJ984" i="13"/>
  <c r="AJ985" i="13"/>
  <c r="AJ986" i="13"/>
  <c r="AJ987" i="13"/>
  <c r="AJ988" i="13"/>
  <c r="AJ989" i="13"/>
  <c r="AJ990" i="13"/>
  <c r="AJ991" i="13"/>
  <c r="AJ992" i="13"/>
  <c r="AJ993" i="13"/>
  <c r="AJ994" i="13"/>
  <c r="AJ995" i="13"/>
  <c r="AJ996" i="13"/>
  <c r="AJ997" i="13"/>
  <c r="AJ998" i="13"/>
  <c r="AJ999" i="13"/>
  <c r="AJ1000" i="13"/>
  <c r="AJ1001" i="13"/>
  <c r="AJ1002" i="13"/>
  <c r="AJ1003" i="13"/>
  <c r="AJ1004" i="13"/>
  <c r="AJ1005" i="13"/>
  <c r="AJ1006" i="13"/>
  <c r="AJ1007" i="13"/>
  <c r="AJ1008" i="13"/>
  <c r="AJ1009" i="13"/>
  <c r="AJ1010" i="13"/>
  <c r="AJ1011" i="13"/>
  <c r="AJ1012" i="13"/>
  <c r="AJ1013" i="13"/>
  <c r="AJ1014" i="13"/>
  <c r="AJ1015" i="13"/>
  <c r="AJ1016" i="13"/>
  <c r="AJ1017" i="13"/>
  <c r="AJ1018" i="13"/>
  <c r="AJ1019" i="13"/>
  <c r="AJ1020" i="13"/>
  <c r="AJ1021" i="13"/>
  <c r="AJ1022" i="13"/>
  <c r="AJ1023" i="13"/>
  <c r="AJ1024" i="13"/>
  <c r="AJ1025" i="13"/>
  <c r="AJ1026" i="13"/>
  <c r="AJ1027" i="13"/>
  <c r="AJ1028" i="13"/>
  <c r="AJ1029" i="13"/>
  <c r="AJ1030" i="13"/>
  <c r="AJ1031" i="13"/>
  <c r="AJ1032" i="13"/>
  <c r="AJ1033" i="13"/>
  <c r="AJ1034" i="13"/>
  <c r="AJ1035" i="13"/>
  <c r="AJ1036" i="13"/>
  <c r="AJ1037" i="13"/>
  <c r="AJ1038" i="13"/>
  <c r="AJ1039" i="13"/>
  <c r="AJ1040" i="13"/>
  <c r="AJ1041" i="13"/>
  <c r="AJ1042" i="13"/>
  <c r="AJ1043" i="13"/>
  <c r="AJ1044" i="13"/>
  <c r="AJ1045" i="13"/>
  <c r="AJ1046" i="13"/>
  <c r="AJ1047" i="13"/>
  <c r="AJ1048" i="13"/>
  <c r="AJ1049" i="13"/>
  <c r="AJ1050" i="13"/>
  <c r="AJ1051" i="13"/>
  <c r="AJ1052" i="13"/>
  <c r="AJ1053" i="13"/>
  <c r="AJ1054" i="13"/>
  <c r="AJ1055" i="13"/>
  <c r="AJ1056" i="13"/>
  <c r="AJ1057" i="13"/>
  <c r="AJ1058" i="13"/>
  <c r="AJ1059" i="13"/>
  <c r="AJ1060" i="13"/>
  <c r="AJ1061" i="13"/>
  <c r="AJ1062" i="13"/>
  <c r="AJ1063" i="13"/>
  <c r="AJ1064" i="13"/>
  <c r="AJ1065" i="13"/>
  <c r="AJ1066" i="13"/>
  <c r="AJ1067" i="13"/>
  <c r="AJ1068" i="13"/>
  <c r="AJ1069" i="13"/>
  <c r="AJ1070" i="13"/>
  <c r="AJ1071" i="13"/>
  <c r="AJ1072" i="13"/>
  <c r="AJ1073" i="13"/>
  <c r="AJ1074" i="13"/>
  <c r="AJ1075" i="13"/>
  <c r="AJ1076" i="13"/>
  <c r="AJ1077" i="13"/>
  <c r="AJ1078" i="13"/>
  <c r="AJ1079" i="13"/>
  <c r="AJ1080" i="13"/>
  <c r="AJ1081" i="13"/>
  <c r="AJ1082" i="13"/>
  <c r="AJ1083" i="13"/>
  <c r="AJ1084" i="13"/>
  <c r="AJ1085" i="13"/>
  <c r="AJ1086" i="13"/>
  <c r="AJ1087" i="13"/>
  <c r="AJ1088" i="13"/>
  <c r="AJ1089" i="13"/>
  <c r="AJ1090" i="13"/>
  <c r="AJ1091" i="13"/>
  <c r="AJ1092" i="13"/>
  <c r="AJ1093" i="13"/>
  <c r="AJ1094" i="13"/>
  <c r="AJ1095" i="13"/>
  <c r="AJ1096" i="13"/>
  <c r="AJ1097" i="13"/>
  <c r="AJ1098" i="13"/>
  <c r="AJ1099" i="13"/>
  <c r="AJ1100" i="13"/>
  <c r="AJ1101" i="13"/>
  <c r="AJ1102" i="13"/>
  <c r="AJ1103" i="13"/>
  <c r="AJ1104" i="13"/>
  <c r="AJ1105" i="13"/>
  <c r="AJ1106" i="13"/>
  <c r="AJ1107" i="13"/>
  <c r="AJ1108" i="13"/>
  <c r="AJ1109" i="13"/>
  <c r="AJ1110" i="13"/>
  <c r="AJ1111" i="13"/>
  <c r="AJ1112" i="13"/>
  <c r="AJ1113" i="13"/>
  <c r="AJ1114" i="13"/>
  <c r="AJ1115" i="13"/>
  <c r="AJ1116" i="13"/>
  <c r="AJ1117" i="13"/>
  <c r="AJ1118" i="13"/>
  <c r="AJ1119" i="13"/>
  <c r="AJ1120" i="13"/>
  <c r="AJ1121" i="13"/>
  <c r="AJ1122" i="13"/>
  <c r="AJ1123" i="13"/>
  <c r="AJ1124" i="13"/>
  <c r="AJ1125" i="13"/>
  <c r="AJ1126" i="13"/>
  <c r="AJ1127" i="13"/>
  <c r="AJ1128" i="13"/>
  <c r="AJ1129" i="13"/>
  <c r="AJ1130" i="13"/>
  <c r="AJ1131" i="13"/>
  <c r="AJ1132" i="13"/>
  <c r="AJ1133" i="13"/>
  <c r="AJ1134" i="13"/>
  <c r="AJ1135" i="13"/>
  <c r="AJ1136" i="13"/>
  <c r="AJ1137" i="13"/>
  <c r="AJ1138" i="13"/>
  <c r="AJ1139" i="13"/>
  <c r="AJ1140" i="13"/>
  <c r="AJ1141" i="13"/>
  <c r="AJ1142" i="13"/>
  <c r="AJ1143" i="13"/>
  <c r="AJ1144" i="13"/>
  <c r="AJ1145" i="13"/>
  <c r="AJ1146" i="13"/>
  <c r="AJ1147" i="13"/>
  <c r="AJ1148" i="13"/>
  <c r="AJ1149" i="13"/>
  <c r="AJ1150" i="13"/>
  <c r="AJ1151" i="13"/>
  <c r="AJ1152" i="13"/>
  <c r="AJ1153" i="13"/>
  <c r="AJ1154" i="13"/>
  <c r="AJ1155" i="13"/>
  <c r="AJ1156" i="13"/>
  <c r="AJ1157" i="13"/>
  <c r="AJ1158" i="13"/>
  <c r="AJ1159" i="13"/>
  <c r="AJ1160" i="13"/>
  <c r="AJ1161" i="13"/>
  <c r="AJ1162" i="13"/>
  <c r="AJ1163" i="13"/>
  <c r="AJ1164" i="13"/>
  <c r="AJ1165" i="13"/>
  <c r="AJ1166" i="13"/>
  <c r="AJ1167" i="13"/>
  <c r="AJ1168" i="13"/>
  <c r="AJ1169" i="13"/>
  <c r="AJ1170" i="13"/>
  <c r="AJ1171" i="13"/>
  <c r="AJ1172" i="13"/>
  <c r="AJ1173" i="13"/>
  <c r="AJ1174" i="13"/>
  <c r="AJ1175" i="13"/>
  <c r="AJ1176" i="13"/>
  <c r="AJ1177" i="13"/>
  <c r="AJ1178" i="13"/>
  <c r="AJ1179" i="13"/>
  <c r="AJ1180" i="13"/>
  <c r="AJ1181" i="13"/>
  <c r="AJ1182" i="13"/>
  <c r="AJ1183" i="13"/>
  <c r="AJ1184" i="13"/>
  <c r="AJ1185" i="13"/>
  <c r="AJ1186" i="13"/>
  <c r="AJ1187" i="13"/>
  <c r="AJ1188" i="13"/>
  <c r="AJ1189" i="13"/>
  <c r="AJ1190" i="13"/>
  <c r="AJ1191" i="13"/>
  <c r="AJ1192" i="13"/>
  <c r="AJ1193" i="13"/>
  <c r="AJ1194" i="13"/>
  <c r="AJ1195" i="13"/>
  <c r="AJ1196" i="13"/>
  <c r="AJ1197" i="13"/>
  <c r="AJ1198" i="13"/>
  <c r="AJ1199" i="13"/>
  <c r="AJ1200" i="13"/>
  <c r="AJ1201" i="13"/>
  <c r="AJ1202" i="13"/>
  <c r="AJ1203" i="13"/>
  <c r="AJ1204" i="13"/>
  <c r="AJ1205" i="13"/>
  <c r="AJ1206" i="13"/>
  <c r="AJ1207" i="13"/>
  <c r="AJ1208" i="13"/>
  <c r="AJ1209" i="13"/>
  <c r="AJ1210" i="13"/>
  <c r="AJ1211" i="13"/>
  <c r="AJ1212" i="13"/>
  <c r="AJ1213" i="13"/>
  <c r="AJ1214" i="13"/>
  <c r="AJ1215" i="13"/>
  <c r="AJ1216" i="13"/>
  <c r="AJ1217" i="13"/>
  <c r="AJ1218" i="13"/>
  <c r="AJ1219" i="13"/>
  <c r="AJ1220" i="13"/>
  <c r="AJ1221" i="13"/>
  <c r="AJ1222" i="13"/>
  <c r="AJ1223" i="13"/>
  <c r="AJ1224" i="13"/>
  <c r="AJ1225" i="13"/>
  <c r="AJ1226" i="13"/>
  <c r="AJ1227" i="13"/>
  <c r="AJ1228" i="13"/>
  <c r="AJ1229" i="13"/>
  <c r="AJ1230" i="13"/>
  <c r="AJ1231" i="13"/>
  <c r="AJ1232" i="13"/>
  <c r="AJ1233" i="13"/>
  <c r="AJ1234" i="13"/>
  <c r="AJ1235" i="13"/>
  <c r="AJ1236" i="13"/>
  <c r="AJ1237" i="13"/>
  <c r="AJ1238" i="13"/>
  <c r="AJ1239" i="13"/>
  <c r="AJ1240" i="13"/>
  <c r="AJ1241" i="13"/>
  <c r="AJ1242" i="13"/>
  <c r="AJ1243" i="13"/>
  <c r="AJ1244" i="13"/>
  <c r="AJ1245" i="13"/>
  <c r="AJ1246" i="13"/>
  <c r="AJ1247" i="13"/>
  <c r="AJ1248" i="13"/>
  <c r="AJ1249" i="13"/>
  <c r="AJ1250" i="13"/>
  <c r="AJ1251" i="13"/>
  <c r="AJ1252" i="13"/>
  <c r="AJ1253" i="13"/>
  <c r="AJ1254" i="13"/>
  <c r="AJ1255" i="13"/>
  <c r="AJ1256" i="13"/>
  <c r="AJ1257" i="13"/>
  <c r="AJ1258" i="13"/>
  <c r="AJ1259" i="13"/>
  <c r="AJ1260" i="13"/>
  <c r="AJ1261" i="13"/>
  <c r="AJ1262" i="13"/>
  <c r="AJ1263" i="13"/>
  <c r="AJ1264" i="13"/>
  <c r="AJ1265" i="13"/>
  <c r="AJ1266" i="13"/>
  <c r="AJ1267" i="13"/>
  <c r="AJ1268" i="13"/>
  <c r="AJ1269" i="13"/>
  <c r="AJ1270" i="13"/>
  <c r="AJ1271" i="13"/>
  <c r="AJ1272" i="13"/>
  <c r="AJ1273" i="13"/>
  <c r="AJ1274" i="13"/>
  <c r="AJ1275" i="13"/>
  <c r="AJ1276" i="13"/>
  <c r="AJ1277" i="13"/>
  <c r="AJ1278" i="13"/>
  <c r="AJ1279" i="13"/>
  <c r="AJ1280" i="13"/>
  <c r="AJ1281" i="13"/>
  <c r="AJ1282" i="13"/>
  <c r="AJ1283" i="13"/>
  <c r="AJ1284" i="13"/>
  <c r="AJ1285" i="13"/>
  <c r="AJ1286" i="13"/>
  <c r="AJ1287" i="13"/>
  <c r="AJ1288" i="13"/>
  <c r="AJ1289" i="13"/>
  <c r="AJ1290" i="13"/>
  <c r="AJ1291" i="13"/>
  <c r="AJ1292" i="13"/>
  <c r="AJ1293" i="13"/>
  <c r="AJ1294" i="13"/>
  <c r="AJ1295" i="13"/>
  <c r="AJ1296" i="13"/>
  <c r="AJ1297" i="13"/>
  <c r="AJ1298" i="13"/>
  <c r="AJ1299" i="13"/>
  <c r="AJ1300" i="13"/>
  <c r="AJ1301" i="13"/>
  <c r="AJ1302" i="13"/>
  <c r="AJ1303" i="13"/>
  <c r="AJ1304" i="13"/>
  <c r="AJ1305" i="13"/>
  <c r="AJ1306" i="13"/>
  <c r="AJ1307" i="13"/>
  <c r="AJ1308" i="13"/>
  <c r="AJ1309" i="13"/>
  <c r="AJ1310" i="13"/>
  <c r="AJ1311" i="13"/>
  <c r="AJ1312" i="13"/>
  <c r="AJ1313" i="13"/>
  <c r="AJ1314" i="13"/>
  <c r="AJ1315" i="13"/>
  <c r="AJ1316" i="13"/>
  <c r="AJ1317" i="13"/>
  <c r="AJ1318" i="13"/>
  <c r="AJ1319" i="13"/>
  <c r="AJ1320" i="13"/>
  <c r="AJ1321" i="13"/>
  <c r="AJ1322" i="13"/>
  <c r="AJ1323" i="13"/>
  <c r="AJ1324" i="13"/>
  <c r="AJ1325" i="13"/>
  <c r="AJ1326" i="13"/>
  <c r="AJ1327" i="13"/>
  <c r="AJ1328" i="13"/>
  <c r="AJ1329" i="13"/>
  <c r="AJ1330" i="13"/>
  <c r="AJ1331" i="13"/>
  <c r="AJ1332" i="13"/>
  <c r="AJ1333" i="13"/>
  <c r="AJ1334" i="13"/>
  <c r="AJ1335" i="13"/>
  <c r="AJ1336" i="13"/>
  <c r="AJ1337" i="13"/>
  <c r="AJ1338" i="13"/>
  <c r="AJ1339" i="13"/>
  <c r="AJ1340" i="13"/>
  <c r="AJ1341" i="13"/>
  <c r="AJ1342" i="13"/>
  <c r="AJ1343" i="13"/>
  <c r="AJ1344" i="13"/>
  <c r="AJ1345" i="13"/>
  <c r="AJ1346" i="13"/>
  <c r="AJ1347" i="13"/>
  <c r="AJ1348" i="13"/>
  <c r="AJ1349" i="13"/>
  <c r="AJ1350" i="13"/>
  <c r="AJ1351" i="13"/>
  <c r="AJ1352" i="13"/>
  <c r="AJ1353" i="13"/>
  <c r="AJ1354" i="13"/>
  <c r="AJ1355" i="13"/>
  <c r="AJ1356" i="13"/>
  <c r="AJ1357" i="13"/>
  <c r="AJ1358" i="13"/>
  <c r="AJ1359" i="13"/>
  <c r="AJ1360" i="13"/>
  <c r="AJ1361" i="13"/>
  <c r="AJ1362" i="13"/>
  <c r="AJ1363" i="13"/>
  <c r="AJ1364" i="13"/>
  <c r="AJ1365" i="13"/>
  <c r="AJ1366" i="13"/>
  <c r="AJ1367" i="13"/>
  <c r="AJ1368" i="13"/>
  <c r="AJ1369" i="13"/>
  <c r="AJ1370" i="13"/>
  <c r="AJ1371" i="13"/>
  <c r="AJ1372" i="13"/>
  <c r="AJ1373" i="13"/>
  <c r="AJ1374" i="13"/>
  <c r="AJ1375" i="13"/>
  <c r="AJ1376" i="13"/>
  <c r="AJ1377" i="13"/>
  <c r="AJ1378" i="13"/>
  <c r="AJ1379" i="13"/>
  <c r="AJ1380" i="13"/>
  <c r="AJ1381" i="13"/>
  <c r="AJ1382" i="13"/>
  <c r="AJ1383" i="13"/>
  <c r="AJ1384" i="13"/>
  <c r="AJ1385" i="13"/>
  <c r="AJ1386" i="13"/>
  <c r="AJ1387" i="13"/>
  <c r="AJ1388" i="13"/>
  <c r="AJ1389" i="13"/>
  <c r="AJ1390" i="13"/>
  <c r="AJ1391" i="13"/>
  <c r="AJ1392" i="13"/>
  <c r="AJ1393" i="13"/>
  <c r="AJ1394" i="13"/>
  <c r="AJ1395" i="13"/>
  <c r="AJ1396" i="13"/>
  <c r="AJ1397" i="13"/>
  <c r="AJ1398" i="13"/>
  <c r="AJ1399" i="13"/>
  <c r="AJ1400" i="13"/>
  <c r="AJ1401" i="13"/>
  <c r="AJ1402" i="13"/>
  <c r="AJ1403" i="13"/>
  <c r="AJ1404" i="13"/>
  <c r="AJ1405" i="13"/>
  <c r="AJ1406" i="13"/>
  <c r="AJ1407" i="13"/>
  <c r="AJ1408" i="13"/>
  <c r="AJ1409" i="13"/>
  <c r="AJ1410" i="13"/>
  <c r="AJ1411" i="13"/>
  <c r="AJ1412" i="13"/>
  <c r="AJ1413" i="13"/>
  <c r="AJ1414" i="13"/>
  <c r="AJ1415" i="13"/>
  <c r="AJ1416" i="13"/>
  <c r="AJ1417" i="13"/>
  <c r="AJ1418" i="13"/>
  <c r="AJ1419" i="13"/>
  <c r="AJ1420" i="13"/>
  <c r="AJ1421" i="13"/>
  <c r="AJ1422" i="13"/>
  <c r="AJ1423" i="13"/>
  <c r="AJ1424" i="13"/>
  <c r="AJ1425" i="13"/>
  <c r="AJ1426" i="13"/>
  <c r="AJ1427" i="13"/>
  <c r="AJ1428" i="13"/>
  <c r="AJ1429" i="13"/>
  <c r="AJ1430" i="13"/>
  <c r="AJ1431" i="13"/>
  <c r="AJ1432" i="13"/>
  <c r="AJ1433" i="13"/>
  <c r="AJ1434" i="13"/>
  <c r="AJ1435" i="13"/>
  <c r="AJ1436" i="13"/>
  <c r="AJ1437" i="13"/>
  <c r="AJ1438" i="13"/>
  <c r="AJ1439" i="13"/>
  <c r="AJ1440" i="13"/>
  <c r="AJ1441" i="13"/>
  <c r="AJ1442" i="13"/>
  <c r="AJ1443" i="13"/>
  <c r="AJ1444" i="13"/>
  <c r="AJ1445" i="13"/>
  <c r="AJ1446" i="13"/>
  <c r="AJ1447" i="13"/>
  <c r="AJ1448" i="13"/>
  <c r="AJ1449" i="13"/>
  <c r="AJ1450" i="13"/>
  <c r="AJ1451" i="13"/>
  <c r="AJ1452" i="13"/>
  <c r="AJ1453" i="13"/>
  <c r="AJ1454" i="13"/>
  <c r="AJ1455" i="13"/>
  <c r="AJ1456" i="13"/>
  <c r="AJ1457" i="13"/>
  <c r="AJ1458" i="13"/>
  <c r="AJ1459" i="13"/>
  <c r="AJ1460" i="13"/>
  <c r="AJ1461" i="13"/>
  <c r="AJ1462" i="13"/>
  <c r="AJ1463" i="13"/>
  <c r="AJ1464" i="13"/>
  <c r="AJ1465" i="13"/>
  <c r="AJ1466" i="13"/>
  <c r="AJ1467" i="13"/>
  <c r="AJ1468" i="13"/>
  <c r="AJ1469" i="13"/>
  <c r="AJ1470" i="13"/>
  <c r="AJ1471" i="13"/>
  <c r="AI2" i="13"/>
  <c r="AI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3" i="13"/>
  <c r="AI114" i="13"/>
  <c r="AI115" i="13"/>
  <c r="AI116" i="13"/>
  <c r="AI117" i="13"/>
  <c r="AI118" i="13"/>
  <c r="AI119" i="13"/>
  <c r="AI120" i="13"/>
  <c r="AI121" i="13"/>
  <c r="AI122" i="13"/>
  <c r="AI123" i="13"/>
  <c r="AI124" i="13"/>
  <c r="AI125" i="13"/>
  <c r="AI126" i="13"/>
  <c r="AI127" i="13"/>
  <c r="AI128" i="13"/>
  <c r="AI129" i="13"/>
  <c r="AI130" i="13"/>
  <c r="AI131" i="13"/>
  <c r="AI132" i="13"/>
  <c r="AI133" i="13"/>
  <c r="AI134" i="13"/>
  <c r="AI135" i="13"/>
  <c r="AI136" i="13"/>
  <c r="AI137" i="13"/>
  <c r="AI138" i="13"/>
  <c r="AI139" i="13"/>
  <c r="AI140" i="13"/>
  <c r="AI141" i="13"/>
  <c r="AI142" i="13"/>
  <c r="AI143" i="13"/>
  <c r="AI144" i="13"/>
  <c r="AI145" i="13"/>
  <c r="AI146" i="13"/>
  <c r="AI147" i="13"/>
  <c r="AI148" i="13"/>
  <c r="AI149" i="13"/>
  <c r="AI150" i="13"/>
  <c r="AI151" i="13"/>
  <c r="AI152" i="13"/>
  <c r="AI153" i="13"/>
  <c r="AI154" i="13"/>
  <c r="AI155" i="13"/>
  <c r="AI156" i="13"/>
  <c r="AI157" i="13"/>
  <c r="AI158" i="13"/>
  <c r="AI159" i="13"/>
  <c r="AI160" i="13"/>
  <c r="AI161" i="13"/>
  <c r="AI162" i="13"/>
  <c r="AI163" i="13"/>
  <c r="AI164" i="13"/>
  <c r="AI165" i="13"/>
  <c r="AI166" i="13"/>
  <c r="AI167" i="13"/>
  <c r="AI168" i="13"/>
  <c r="AI169" i="13"/>
  <c r="AI170" i="13"/>
  <c r="AI171" i="13"/>
  <c r="AI172" i="13"/>
  <c r="AI173" i="13"/>
  <c r="AI174" i="13"/>
  <c r="AI175" i="13"/>
  <c r="AI176" i="13"/>
  <c r="AI177" i="13"/>
  <c r="AI178" i="13"/>
  <c r="AI179" i="13"/>
  <c r="AI180" i="13"/>
  <c r="AI181" i="13"/>
  <c r="AI182" i="13"/>
  <c r="AI183" i="13"/>
  <c r="AI184" i="13"/>
  <c r="AI185" i="13"/>
  <c r="AI186" i="13"/>
  <c r="AI187" i="13"/>
  <c r="AI188" i="13"/>
  <c r="AI189" i="13"/>
  <c r="AI190" i="13"/>
  <c r="AI191" i="13"/>
  <c r="AI192" i="13"/>
  <c r="AI193" i="13"/>
  <c r="AI194" i="13"/>
  <c r="AI195" i="13"/>
  <c r="AI196" i="13"/>
  <c r="AI197" i="13"/>
  <c r="AI198" i="13"/>
  <c r="AI199" i="13"/>
  <c r="AI200" i="13"/>
  <c r="AI201"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AI234" i="13"/>
  <c r="AI235" i="13"/>
  <c r="AI236" i="13"/>
  <c r="AI237" i="13"/>
  <c r="AI238" i="13"/>
  <c r="AI239" i="13"/>
  <c r="AI240" i="13"/>
  <c r="AI241" i="13"/>
  <c r="AI242" i="13"/>
  <c r="AI243" i="13"/>
  <c r="AI244" i="13"/>
  <c r="AI245" i="13"/>
  <c r="AI246" i="13"/>
  <c r="AI247" i="13"/>
  <c r="AI248" i="13"/>
  <c r="AI249" i="13"/>
  <c r="AI250" i="13"/>
  <c r="AI251" i="13"/>
  <c r="AI252" i="13"/>
  <c r="AI253" i="13"/>
  <c r="AI254" i="13"/>
  <c r="AI255" i="13"/>
  <c r="AI256" i="13"/>
  <c r="AI257" i="13"/>
  <c r="AI258" i="13"/>
  <c r="AI259" i="13"/>
  <c r="AI260" i="13"/>
  <c r="AI261" i="13"/>
  <c r="AI262" i="13"/>
  <c r="AI263" i="13"/>
  <c r="AI264" i="13"/>
  <c r="AI265" i="13"/>
  <c r="AI266" i="13"/>
  <c r="AI267" i="13"/>
  <c r="AI268" i="13"/>
  <c r="AI269" i="13"/>
  <c r="AI270" i="13"/>
  <c r="AI271" i="13"/>
  <c r="AI272" i="13"/>
  <c r="AI273" i="13"/>
  <c r="AI274" i="13"/>
  <c r="AI275" i="13"/>
  <c r="AI276" i="13"/>
  <c r="AI277" i="13"/>
  <c r="AI278" i="13"/>
  <c r="AI279" i="13"/>
  <c r="AI280" i="13"/>
  <c r="AI281" i="13"/>
  <c r="AI282" i="13"/>
  <c r="AI283" i="13"/>
  <c r="AI284" i="13"/>
  <c r="AI285" i="13"/>
  <c r="AI286" i="13"/>
  <c r="AI287" i="13"/>
  <c r="AI288" i="13"/>
  <c r="AI289" i="13"/>
  <c r="AI290" i="13"/>
  <c r="AI291" i="13"/>
  <c r="AI292" i="13"/>
  <c r="AI293" i="13"/>
  <c r="AI294" i="13"/>
  <c r="AI295" i="13"/>
  <c r="AI296" i="13"/>
  <c r="AI297" i="13"/>
  <c r="AI298" i="13"/>
  <c r="AI299" i="13"/>
  <c r="AI300" i="13"/>
  <c r="AI301" i="13"/>
  <c r="AI302" i="13"/>
  <c r="AI303" i="13"/>
  <c r="AI304" i="13"/>
  <c r="AI305" i="13"/>
  <c r="AI306" i="13"/>
  <c r="AI307" i="13"/>
  <c r="AI308" i="13"/>
  <c r="AI309" i="13"/>
  <c r="AI310" i="13"/>
  <c r="AI311" i="13"/>
  <c r="AI312" i="13"/>
  <c r="AI313" i="13"/>
  <c r="AI314" i="13"/>
  <c r="AI315" i="13"/>
  <c r="AI316" i="13"/>
  <c r="AI317" i="13"/>
  <c r="AI318" i="13"/>
  <c r="AI319" i="13"/>
  <c r="AI320" i="13"/>
  <c r="AI321" i="13"/>
  <c r="AI322" i="13"/>
  <c r="AI323" i="13"/>
  <c r="AI324" i="13"/>
  <c r="AI325" i="13"/>
  <c r="AI326" i="13"/>
  <c r="AI327" i="13"/>
  <c r="AI328" i="13"/>
  <c r="AI329" i="13"/>
  <c r="AI330" i="13"/>
  <c r="AI331" i="13"/>
  <c r="AI332" i="13"/>
  <c r="AI333" i="13"/>
  <c r="AI334" i="13"/>
  <c r="AI335" i="13"/>
  <c r="AI336" i="13"/>
  <c r="AI337" i="13"/>
  <c r="AI338" i="13"/>
  <c r="AI339" i="13"/>
  <c r="AI340" i="13"/>
  <c r="AI341" i="13"/>
  <c r="AI342" i="13"/>
  <c r="AI343" i="13"/>
  <c r="AI344" i="13"/>
  <c r="AI345" i="13"/>
  <c r="AI346" i="13"/>
  <c r="AI347" i="13"/>
  <c r="AI348" i="13"/>
  <c r="AI349" i="13"/>
  <c r="AI350" i="13"/>
  <c r="AI351" i="13"/>
  <c r="AI352" i="13"/>
  <c r="AI353" i="13"/>
  <c r="AI354" i="13"/>
  <c r="AI355" i="13"/>
  <c r="AI356" i="13"/>
  <c r="AI357" i="13"/>
  <c r="AI358" i="13"/>
  <c r="AI359" i="13"/>
  <c r="AI360" i="13"/>
  <c r="AI361" i="13"/>
  <c r="AI362" i="13"/>
  <c r="AI363" i="13"/>
  <c r="AI364" i="13"/>
  <c r="AI365" i="13"/>
  <c r="AI366" i="13"/>
  <c r="AI367" i="13"/>
  <c r="AI368" i="13"/>
  <c r="AI369" i="13"/>
  <c r="AI370" i="13"/>
  <c r="AI371" i="13"/>
  <c r="AI372" i="13"/>
  <c r="AI373" i="13"/>
  <c r="AI374" i="13"/>
  <c r="AI375" i="13"/>
  <c r="AI376" i="13"/>
  <c r="AI377" i="13"/>
  <c r="AI378" i="13"/>
  <c r="AI379" i="13"/>
  <c r="AI380" i="13"/>
  <c r="AI381" i="13"/>
  <c r="AI382" i="13"/>
  <c r="AI383" i="13"/>
  <c r="AI384" i="13"/>
  <c r="AI385" i="13"/>
  <c r="AI386" i="13"/>
  <c r="AI387" i="13"/>
  <c r="AI388" i="13"/>
  <c r="AI389" i="13"/>
  <c r="AI390" i="13"/>
  <c r="AI391" i="13"/>
  <c r="AI392" i="13"/>
  <c r="AI393" i="13"/>
  <c r="AI394" i="13"/>
  <c r="AI395" i="13"/>
  <c r="AI396" i="13"/>
  <c r="AI397" i="13"/>
  <c r="AI398" i="13"/>
  <c r="AI399" i="13"/>
  <c r="AI400" i="13"/>
  <c r="AI401" i="13"/>
  <c r="AI402" i="13"/>
  <c r="AI403" i="13"/>
  <c r="AI404" i="13"/>
  <c r="AI405" i="13"/>
  <c r="AI406" i="13"/>
  <c r="AI407" i="13"/>
  <c r="AI408" i="13"/>
  <c r="AI409" i="13"/>
  <c r="AI410" i="13"/>
  <c r="AI411" i="13"/>
  <c r="AI412" i="13"/>
  <c r="AI413" i="13"/>
  <c r="AI414" i="13"/>
  <c r="AI415" i="13"/>
  <c r="AI416" i="13"/>
  <c r="AI417" i="13"/>
  <c r="AI418" i="13"/>
  <c r="AI419" i="13"/>
  <c r="AI420" i="13"/>
  <c r="AI421" i="13"/>
  <c r="AI422" i="13"/>
  <c r="AI423" i="13"/>
  <c r="AI424" i="13"/>
  <c r="AI425" i="13"/>
  <c r="AI426" i="13"/>
  <c r="AI427" i="13"/>
  <c r="AI428" i="13"/>
  <c r="AI429" i="13"/>
  <c r="AI430" i="13"/>
  <c r="AI431" i="13"/>
  <c r="AI432" i="13"/>
  <c r="AI433" i="13"/>
  <c r="AI434" i="13"/>
  <c r="AI435" i="13"/>
  <c r="AI436" i="13"/>
  <c r="AI437" i="13"/>
  <c r="AI438" i="13"/>
  <c r="AI439" i="13"/>
  <c r="AI440" i="13"/>
  <c r="AI441" i="13"/>
  <c r="AI442" i="13"/>
  <c r="AI443" i="13"/>
  <c r="AI444" i="13"/>
  <c r="AI445" i="13"/>
  <c r="AI446" i="13"/>
  <c r="AI447" i="13"/>
  <c r="AI448" i="13"/>
  <c r="AI449" i="13"/>
  <c r="AI450" i="13"/>
  <c r="AI451" i="13"/>
  <c r="AI452" i="13"/>
  <c r="AI453" i="13"/>
  <c r="AI454" i="13"/>
  <c r="AI455" i="13"/>
  <c r="AI456" i="13"/>
  <c r="AI457" i="13"/>
  <c r="AI458" i="13"/>
  <c r="AI459" i="13"/>
  <c r="AI460" i="13"/>
  <c r="AI461" i="13"/>
  <c r="AI462" i="13"/>
  <c r="AI463" i="13"/>
  <c r="AI464" i="13"/>
  <c r="AI465" i="13"/>
  <c r="AI466" i="13"/>
  <c r="AI467" i="13"/>
  <c r="AI468" i="13"/>
  <c r="AI469" i="13"/>
  <c r="AI470" i="13"/>
  <c r="AI471" i="13"/>
  <c r="AI472" i="13"/>
  <c r="AI473" i="13"/>
  <c r="AI474" i="13"/>
  <c r="AI475" i="13"/>
  <c r="AI476" i="13"/>
  <c r="AI477" i="13"/>
  <c r="AI478" i="13"/>
  <c r="AI479" i="13"/>
  <c r="AI480" i="13"/>
  <c r="AI481" i="13"/>
  <c r="AI482" i="13"/>
  <c r="AI483" i="13"/>
  <c r="AI484" i="13"/>
  <c r="AI485" i="13"/>
  <c r="AI486" i="13"/>
  <c r="AI487" i="13"/>
  <c r="AI488" i="13"/>
  <c r="AI489" i="13"/>
  <c r="AI490" i="13"/>
  <c r="AI491" i="13"/>
  <c r="AI492" i="13"/>
  <c r="AI493" i="13"/>
  <c r="AI494" i="13"/>
  <c r="AI495" i="13"/>
  <c r="AI496" i="13"/>
  <c r="AI497" i="13"/>
  <c r="AI498" i="13"/>
  <c r="AI499" i="13"/>
  <c r="AI500" i="13"/>
  <c r="AI501" i="13"/>
  <c r="AI502" i="13"/>
  <c r="AI503" i="13"/>
  <c r="AI504" i="13"/>
  <c r="AI505" i="13"/>
  <c r="AI506" i="13"/>
  <c r="AI507" i="13"/>
  <c r="AI508" i="13"/>
  <c r="AI509" i="13"/>
  <c r="AI510" i="13"/>
  <c r="AI511" i="13"/>
  <c r="AI512" i="13"/>
  <c r="AI513" i="13"/>
  <c r="AI514" i="13"/>
  <c r="AI515" i="13"/>
  <c r="AI516" i="13"/>
  <c r="AI517" i="13"/>
  <c r="AI518" i="13"/>
  <c r="AI519" i="13"/>
  <c r="AI520" i="13"/>
  <c r="AI521" i="13"/>
  <c r="AI522" i="13"/>
  <c r="AI523" i="13"/>
  <c r="AI524" i="13"/>
  <c r="AI525" i="13"/>
  <c r="AI526" i="13"/>
  <c r="AI527" i="13"/>
  <c r="AI528" i="13"/>
  <c r="AI529" i="13"/>
  <c r="AI530" i="13"/>
  <c r="AI531" i="13"/>
  <c r="AI532" i="13"/>
  <c r="AI533" i="13"/>
  <c r="AI534" i="13"/>
  <c r="AI535" i="13"/>
  <c r="AI536" i="13"/>
  <c r="AI537" i="13"/>
  <c r="AI538" i="13"/>
  <c r="AI539" i="13"/>
  <c r="AI540" i="13"/>
  <c r="AI541" i="13"/>
  <c r="AI542" i="13"/>
  <c r="AI543" i="13"/>
  <c r="AI544" i="13"/>
  <c r="AI545" i="13"/>
  <c r="AI546" i="13"/>
  <c r="AI547" i="13"/>
  <c r="AI548" i="13"/>
  <c r="AI549" i="13"/>
  <c r="AI550" i="13"/>
  <c r="AI551" i="13"/>
  <c r="AI552" i="13"/>
  <c r="AI553" i="13"/>
  <c r="AI554" i="13"/>
  <c r="AI555" i="13"/>
  <c r="AI556" i="13"/>
  <c r="AI557" i="13"/>
  <c r="AI558" i="13"/>
  <c r="AI559" i="13"/>
  <c r="AI560" i="13"/>
  <c r="AI561" i="13"/>
  <c r="AI562" i="13"/>
  <c r="AI563" i="13"/>
  <c r="AI564" i="13"/>
  <c r="AI565" i="13"/>
  <c r="AI566" i="13"/>
  <c r="AI567" i="13"/>
  <c r="AI568" i="13"/>
  <c r="AI569" i="13"/>
  <c r="AI570" i="13"/>
  <c r="AI571" i="13"/>
  <c r="AI572" i="13"/>
  <c r="AI573" i="13"/>
  <c r="AI574" i="13"/>
  <c r="AI575" i="13"/>
  <c r="AI576" i="13"/>
  <c r="AI577" i="13"/>
  <c r="AI578" i="13"/>
  <c r="AI579" i="13"/>
  <c r="AI580" i="13"/>
  <c r="AI581" i="13"/>
  <c r="AI582" i="13"/>
  <c r="AI583" i="13"/>
  <c r="AI584" i="13"/>
  <c r="AI585" i="13"/>
  <c r="AI586" i="13"/>
  <c r="AI587" i="13"/>
  <c r="AI588" i="13"/>
  <c r="AI589" i="13"/>
  <c r="AI590" i="13"/>
  <c r="AI591" i="13"/>
  <c r="AI592" i="13"/>
  <c r="AI593" i="13"/>
  <c r="AI594" i="13"/>
  <c r="AI595" i="13"/>
  <c r="AI596" i="13"/>
  <c r="AI597" i="13"/>
  <c r="AI598" i="13"/>
  <c r="AI599" i="13"/>
  <c r="AI600" i="13"/>
  <c r="AI601" i="13"/>
  <c r="AI602" i="13"/>
  <c r="AI603" i="13"/>
  <c r="AI604" i="13"/>
  <c r="AI605" i="13"/>
  <c r="AI606" i="13"/>
  <c r="AI607" i="13"/>
  <c r="AI608" i="13"/>
  <c r="AI609" i="13"/>
  <c r="AI610" i="13"/>
  <c r="AI611" i="13"/>
  <c r="AI612" i="13"/>
  <c r="AI613" i="13"/>
  <c r="AI614" i="13"/>
  <c r="AI615" i="13"/>
  <c r="AI616" i="13"/>
  <c r="AI617" i="13"/>
  <c r="AI618" i="13"/>
  <c r="AI619" i="13"/>
  <c r="AI620" i="13"/>
  <c r="AI621" i="13"/>
  <c r="AI622" i="13"/>
  <c r="AI623" i="13"/>
  <c r="AI624" i="13"/>
  <c r="AI625" i="13"/>
  <c r="AI626" i="13"/>
  <c r="AI627" i="13"/>
  <c r="AI628" i="13"/>
  <c r="AI629" i="13"/>
  <c r="AI630" i="13"/>
  <c r="AI631" i="13"/>
  <c r="AI632" i="13"/>
  <c r="AI633" i="13"/>
  <c r="AI634" i="13"/>
  <c r="AI635" i="13"/>
  <c r="AI636" i="13"/>
  <c r="AI637" i="13"/>
  <c r="AI638" i="13"/>
  <c r="AI639" i="13"/>
  <c r="AI640" i="13"/>
  <c r="AI641" i="13"/>
  <c r="AI642" i="13"/>
  <c r="AI643" i="13"/>
  <c r="AI644" i="13"/>
  <c r="AI645" i="13"/>
  <c r="AI646" i="13"/>
  <c r="AI647" i="13"/>
  <c r="AI648" i="13"/>
  <c r="AI649" i="13"/>
  <c r="AI650" i="13"/>
  <c r="AI651" i="13"/>
  <c r="AI652" i="13"/>
  <c r="AI653" i="13"/>
  <c r="AI654" i="13"/>
  <c r="AI655" i="13"/>
  <c r="AI656" i="13"/>
  <c r="AI657" i="13"/>
  <c r="AI658" i="13"/>
  <c r="AI659" i="13"/>
  <c r="AI660" i="13"/>
  <c r="AI661" i="13"/>
  <c r="AI662" i="13"/>
  <c r="AI663" i="13"/>
  <c r="AI664" i="13"/>
  <c r="AI665" i="13"/>
  <c r="AI666" i="13"/>
  <c r="AI667" i="13"/>
  <c r="AI668" i="13"/>
  <c r="AI669" i="13"/>
  <c r="AI670" i="13"/>
  <c r="AI671" i="13"/>
  <c r="AI672" i="13"/>
  <c r="AI673" i="13"/>
  <c r="AI674" i="13"/>
  <c r="AI675" i="13"/>
  <c r="AI676" i="13"/>
  <c r="AI677" i="13"/>
  <c r="AI678" i="13"/>
  <c r="AI679" i="13"/>
  <c r="AI680" i="13"/>
  <c r="AI681" i="13"/>
  <c r="AI682" i="13"/>
  <c r="AI683" i="13"/>
  <c r="AI684" i="13"/>
  <c r="AI685" i="13"/>
  <c r="AI686" i="13"/>
  <c r="AI687" i="13"/>
  <c r="AI688" i="13"/>
  <c r="AI689" i="13"/>
  <c r="AI690" i="13"/>
  <c r="AI691" i="13"/>
  <c r="AI692" i="13"/>
  <c r="AI693" i="13"/>
  <c r="AI694" i="13"/>
  <c r="AI695" i="13"/>
  <c r="AI696" i="13"/>
  <c r="AI697" i="13"/>
  <c r="AI698" i="13"/>
  <c r="AI699" i="13"/>
  <c r="AI700" i="13"/>
  <c r="AI701" i="13"/>
  <c r="AI702" i="13"/>
  <c r="AI703" i="13"/>
  <c r="AI704" i="13"/>
  <c r="AI705" i="13"/>
  <c r="AI706" i="13"/>
  <c r="AI707" i="13"/>
  <c r="AI708" i="13"/>
  <c r="AI709" i="13"/>
  <c r="AI710" i="13"/>
  <c r="AI711" i="13"/>
  <c r="AI712" i="13"/>
  <c r="AI713" i="13"/>
  <c r="AI714" i="13"/>
  <c r="AI715" i="13"/>
  <c r="AI716" i="13"/>
  <c r="AI717" i="13"/>
  <c r="AI718" i="13"/>
  <c r="AI719" i="13"/>
  <c r="AI720" i="13"/>
  <c r="AI721" i="13"/>
  <c r="AI722" i="13"/>
  <c r="AI723" i="13"/>
  <c r="AI724" i="13"/>
  <c r="AI725" i="13"/>
  <c r="AI726" i="13"/>
  <c r="AI727" i="13"/>
  <c r="AI728" i="13"/>
  <c r="AI729" i="13"/>
  <c r="AI730" i="13"/>
  <c r="AI731" i="13"/>
  <c r="AI732" i="13"/>
  <c r="AI733" i="13"/>
  <c r="AI734" i="13"/>
  <c r="AI735" i="13"/>
  <c r="AI736" i="13"/>
  <c r="AI737" i="13"/>
  <c r="AI738" i="13"/>
  <c r="AI739" i="13"/>
  <c r="AI740" i="13"/>
  <c r="AI741" i="13"/>
  <c r="AI742" i="13"/>
  <c r="AI743" i="13"/>
  <c r="AI744" i="13"/>
  <c r="AI745" i="13"/>
  <c r="AI746" i="13"/>
  <c r="AI747" i="13"/>
  <c r="AI748" i="13"/>
  <c r="AI749" i="13"/>
  <c r="AI750" i="13"/>
  <c r="AI751" i="13"/>
  <c r="AI752" i="13"/>
  <c r="AI753" i="13"/>
  <c r="AI754" i="13"/>
  <c r="AI755" i="13"/>
  <c r="AI756" i="13"/>
  <c r="AI757" i="13"/>
  <c r="AI758" i="13"/>
  <c r="AI759" i="13"/>
  <c r="AI760" i="13"/>
  <c r="AI761" i="13"/>
  <c r="AI762" i="13"/>
  <c r="AI763" i="13"/>
  <c r="AI764" i="13"/>
  <c r="AI765" i="13"/>
  <c r="AI766" i="13"/>
  <c r="AI767" i="13"/>
  <c r="AI768" i="13"/>
  <c r="AI769" i="13"/>
  <c r="AI770" i="13"/>
  <c r="AI771" i="13"/>
  <c r="AI772" i="13"/>
  <c r="AI773" i="13"/>
  <c r="AI774" i="13"/>
  <c r="AI775" i="13"/>
  <c r="AI776" i="13"/>
  <c r="AI777" i="13"/>
  <c r="AI778" i="13"/>
  <c r="AI779" i="13"/>
  <c r="AI780" i="13"/>
  <c r="AI781" i="13"/>
  <c r="AI782" i="13"/>
  <c r="AI783" i="13"/>
  <c r="AI784" i="13"/>
  <c r="AI785" i="13"/>
  <c r="AI786" i="13"/>
  <c r="AI787" i="13"/>
  <c r="AI788" i="13"/>
  <c r="AI789" i="13"/>
  <c r="AI790" i="13"/>
  <c r="AI791" i="13"/>
  <c r="AI792" i="13"/>
  <c r="AI793" i="13"/>
  <c r="AI794" i="13"/>
  <c r="AI795" i="13"/>
  <c r="AI796" i="13"/>
  <c r="AI797" i="13"/>
  <c r="AI798" i="13"/>
  <c r="AI799" i="13"/>
  <c r="AI800" i="13"/>
  <c r="AI801" i="13"/>
  <c r="AI802" i="13"/>
  <c r="AI803" i="13"/>
  <c r="AI804" i="13"/>
  <c r="AI805" i="13"/>
  <c r="AI806" i="13"/>
  <c r="AI807" i="13"/>
  <c r="AI808" i="13"/>
  <c r="AI809" i="13"/>
  <c r="AI810" i="13"/>
  <c r="AI811" i="13"/>
  <c r="AI812" i="13"/>
  <c r="AI813" i="13"/>
  <c r="AI814" i="13"/>
  <c r="AI815" i="13"/>
  <c r="AI816" i="13"/>
  <c r="AI817" i="13"/>
  <c r="AI818" i="13"/>
  <c r="AI819" i="13"/>
  <c r="AI820" i="13"/>
  <c r="AI821" i="13"/>
  <c r="AI822" i="13"/>
  <c r="AI823" i="13"/>
  <c r="AI824" i="13"/>
  <c r="AI825" i="13"/>
  <c r="AI826" i="13"/>
  <c r="AI827" i="13"/>
  <c r="AI828" i="13"/>
  <c r="AI829" i="13"/>
  <c r="AI830" i="13"/>
  <c r="AI831" i="13"/>
  <c r="AI832" i="13"/>
  <c r="AI833" i="13"/>
  <c r="AI834" i="13"/>
  <c r="AI835" i="13"/>
  <c r="AI836" i="13"/>
  <c r="AI837" i="13"/>
  <c r="AI838" i="13"/>
  <c r="AI839" i="13"/>
  <c r="AI840" i="13"/>
  <c r="AI841" i="13"/>
  <c r="AI842" i="13"/>
  <c r="AI843" i="13"/>
  <c r="AI844" i="13"/>
  <c r="AI845" i="13"/>
  <c r="AI846" i="13"/>
  <c r="AI847" i="13"/>
  <c r="AI848" i="13"/>
  <c r="AI849" i="13"/>
  <c r="AI850" i="13"/>
  <c r="AI851" i="13"/>
  <c r="AI852" i="13"/>
  <c r="AI853" i="13"/>
  <c r="AI854" i="13"/>
  <c r="AI855" i="13"/>
  <c r="AI856" i="13"/>
  <c r="AI857" i="13"/>
  <c r="AI858" i="13"/>
  <c r="AI859" i="13"/>
  <c r="AI860" i="13"/>
  <c r="AI861" i="13"/>
  <c r="AI862" i="13"/>
  <c r="AI863" i="13"/>
  <c r="AI864" i="13"/>
  <c r="AI865" i="13"/>
  <c r="AI866" i="13"/>
  <c r="AI867" i="13"/>
  <c r="AI868" i="13"/>
  <c r="AI869" i="13"/>
  <c r="AI870" i="13"/>
  <c r="AI871" i="13"/>
  <c r="AI872" i="13"/>
  <c r="AI873" i="13"/>
  <c r="AI874" i="13"/>
  <c r="AI875" i="13"/>
  <c r="AI876" i="13"/>
  <c r="AI877" i="13"/>
  <c r="AI878" i="13"/>
  <c r="AI879" i="13"/>
  <c r="AI880" i="13"/>
  <c r="AI881" i="13"/>
  <c r="AI882" i="13"/>
  <c r="AI883" i="13"/>
  <c r="AI884" i="13"/>
  <c r="AI885" i="13"/>
  <c r="AI886" i="13"/>
  <c r="AI887" i="13"/>
  <c r="AI888" i="13"/>
  <c r="AI889" i="13"/>
  <c r="AI890" i="13"/>
  <c r="AI891" i="13"/>
  <c r="AI892" i="13"/>
  <c r="AI893" i="13"/>
  <c r="AI894" i="13"/>
  <c r="AI895" i="13"/>
  <c r="AI896" i="13"/>
  <c r="AI897" i="13"/>
  <c r="AI898" i="13"/>
  <c r="AI899" i="13"/>
  <c r="AI900" i="13"/>
  <c r="AI901" i="13"/>
  <c r="AI902" i="13"/>
  <c r="AI903" i="13"/>
  <c r="AI904" i="13"/>
  <c r="AI905" i="13"/>
  <c r="AI906" i="13"/>
  <c r="AI907" i="13"/>
  <c r="AI908" i="13"/>
  <c r="AI909" i="13"/>
  <c r="AI910" i="13"/>
  <c r="AI911" i="13"/>
  <c r="AI912" i="13"/>
  <c r="AI913" i="13"/>
  <c r="AI914" i="13"/>
  <c r="AI915" i="13"/>
  <c r="AI916" i="13"/>
  <c r="AI917" i="13"/>
  <c r="AI918" i="13"/>
  <c r="AI919" i="13"/>
  <c r="AI920" i="13"/>
  <c r="AI921" i="13"/>
  <c r="AI922" i="13"/>
  <c r="AI923" i="13"/>
  <c r="AI924" i="13"/>
  <c r="AI925" i="13"/>
  <c r="AI926" i="13"/>
  <c r="AI927" i="13"/>
  <c r="AI928" i="13"/>
  <c r="AI929" i="13"/>
  <c r="AI930" i="13"/>
  <c r="AI931" i="13"/>
  <c r="AI932" i="13"/>
  <c r="AI933" i="13"/>
  <c r="AI934" i="13"/>
  <c r="AI935" i="13"/>
  <c r="AI936" i="13"/>
  <c r="AI937" i="13"/>
  <c r="AI938" i="13"/>
  <c r="AI939" i="13"/>
  <c r="AI940" i="13"/>
  <c r="AI941" i="13"/>
  <c r="AI942" i="13"/>
  <c r="AI943" i="13"/>
  <c r="AI944" i="13"/>
  <c r="AI945" i="13"/>
  <c r="AI946" i="13"/>
  <c r="AI947" i="13"/>
  <c r="AI948" i="13"/>
  <c r="AI949" i="13"/>
  <c r="AI950" i="13"/>
  <c r="AI951" i="13"/>
  <c r="AI952" i="13"/>
  <c r="AI953" i="13"/>
  <c r="AI954" i="13"/>
  <c r="AI955" i="13"/>
  <c r="AI956" i="13"/>
  <c r="AI957" i="13"/>
  <c r="AI958" i="13"/>
  <c r="AI959" i="13"/>
  <c r="AI960" i="13"/>
  <c r="AI961" i="13"/>
  <c r="AI962" i="13"/>
  <c r="AI963" i="13"/>
  <c r="AI964" i="13"/>
  <c r="AI965" i="13"/>
  <c r="AI966" i="13"/>
  <c r="AI967" i="13"/>
  <c r="AI968" i="13"/>
  <c r="AI969" i="13"/>
  <c r="AI970" i="13"/>
  <c r="AI971" i="13"/>
  <c r="AI972" i="13"/>
  <c r="AI973" i="13"/>
  <c r="AI974" i="13"/>
  <c r="AI975" i="13"/>
  <c r="AI976" i="13"/>
  <c r="AI977" i="13"/>
  <c r="AI978" i="13"/>
  <c r="AI979" i="13"/>
  <c r="AI980" i="13"/>
  <c r="AI981" i="13"/>
  <c r="AI982" i="13"/>
  <c r="AI983" i="13"/>
  <c r="AI984" i="13"/>
  <c r="AI985" i="13"/>
  <c r="AI986" i="13"/>
  <c r="AI987" i="13"/>
  <c r="AI988" i="13"/>
  <c r="AI989" i="13"/>
  <c r="AI990" i="13"/>
  <c r="AI991" i="13"/>
  <c r="AI992" i="13"/>
  <c r="AI993" i="13"/>
  <c r="AI994" i="13"/>
  <c r="AI995" i="13"/>
  <c r="AI996" i="13"/>
  <c r="AI997" i="13"/>
  <c r="AI998" i="13"/>
  <c r="AI999" i="13"/>
  <c r="AI1000" i="13"/>
  <c r="AI1001" i="13"/>
  <c r="AI1002" i="13"/>
  <c r="AI1003" i="13"/>
  <c r="AI1004" i="13"/>
  <c r="AI1005" i="13"/>
  <c r="AI1006" i="13"/>
  <c r="AI1007" i="13"/>
  <c r="AI1008" i="13"/>
  <c r="AI1009" i="13"/>
  <c r="AI1010" i="13"/>
  <c r="AI1011" i="13"/>
  <c r="AI1012" i="13"/>
  <c r="AI1013" i="13"/>
  <c r="AI1014" i="13"/>
  <c r="AI1015" i="13"/>
  <c r="AI1016" i="13"/>
  <c r="AI1017" i="13"/>
  <c r="AI1018" i="13"/>
  <c r="AI1019" i="13"/>
  <c r="AI1020" i="13"/>
  <c r="AI1021" i="13"/>
  <c r="AI1022" i="13"/>
  <c r="AI1023" i="13"/>
  <c r="AI1024" i="13"/>
  <c r="AI1025" i="13"/>
  <c r="AI1026" i="13"/>
  <c r="AI1027" i="13"/>
  <c r="AI1028" i="13"/>
  <c r="AI1029" i="13"/>
  <c r="AI1030" i="13"/>
  <c r="AI1031" i="13"/>
  <c r="AI1032" i="13"/>
  <c r="AI1033" i="13"/>
  <c r="AI1034" i="13"/>
  <c r="AI1035" i="13"/>
  <c r="AI1036" i="13"/>
  <c r="AI1037" i="13"/>
  <c r="AI1038" i="13"/>
  <c r="AI1039" i="13"/>
  <c r="AI1040" i="13"/>
  <c r="AI1041" i="13"/>
  <c r="AI1042" i="13"/>
  <c r="AI1043" i="13"/>
  <c r="AI1044" i="13"/>
  <c r="AI1045" i="13"/>
  <c r="AI1046" i="13"/>
  <c r="AI1047" i="13"/>
  <c r="AI1048" i="13"/>
  <c r="AI1049" i="13"/>
  <c r="AI1050" i="13"/>
  <c r="AI1051" i="13"/>
  <c r="AI1052" i="13"/>
  <c r="AI1053" i="13"/>
  <c r="AI1054" i="13"/>
  <c r="AI1055" i="13"/>
  <c r="AI1056" i="13"/>
  <c r="AI1057" i="13"/>
  <c r="AI1058" i="13"/>
  <c r="AI1059" i="13"/>
  <c r="AI1060" i="13"/>
  <c r="AI1061" i="13"/>
  <c r="AI1062" i="13"/>
  <c r="AI1063" i="13"/>
  <c r="AI1064" i="13"/>
  <c r="AI1065" i="13"/>
  <c r="AI1066" i="13"/>
  <c r="AI1067" i="13"/>
  <c r="AI1068" i="13"/>
  <c r="AI1069" i="13"/>
  <c r="AI1070" i="13"/>
  <c r="AI1071" i="13"/>
  <c r="AI1072" i="13"/>
  <c r="AI1073" i="13"/>
  <c r="AI1074" i="13"/>
  <c r="AI1075" i="13"/>
  <c r="AI1076" i="13"/>
  <c r="AI1077" i="13"/>
  <c r="AI1078" i="13"/>
  <c r="AI1079" i="13"/>
  <c r="AI1080" i="13"/>
  <c r="AI1081" i="13"/>
  <c r="AI1082" i="13"/>
  <c r="AI1083" i="13"/>
  <c r="AI1084" i="13"/>
  <c r="AI1085" i="13"/>
  <c r="AI1086" i="13"/>
  <c r="AI1087" i="13"/>
  <c r="AI1088" i="13"/>
  <c r="AI1089" i="13"/>
  <c r="AI1090" i="13"/>
  <c r="AI1091" i="13"/>
  <c r="AI1092" i="13"/>
  <c r="AI1093" i="13"/>
  <c r="AI1094" i="13"/>
  <c r="AI1095" i="13"/>
  <c r="AI1096" i="13"/>
  <c r="AI1097" i="13"/>
  <c r="AI1098" i="13"/>
  <c r="AI1099" i="13"/>
  <c r="AI1100" i="13"/>
  <c r="AI1101" i="13"/>
  <c r="AI1102" i="13"/>
  <c r="AI1103" i="13"/>
  <c r="AI1104" i="13"/>
  <c r="AI1105" i="13"/>
  <c r="AI1106" i="13"/>
  <c r="AI1107" i="13"/>
  <c r="AI1108" i="13"/>
  <c r="AI1109" i="13"/>
  <c r="AI1110" i="13"/>
  <c r="AI1111" i="13"/>
  <c r="AI1112" i="13"/>
  <c r="AI1113" i="13"/>
  <c r="AI1114" i="13"/>
  <c r="AI1115" i="13"/>
  <c r="AI1116" i="13"/>
  <c r="AI1117" i="13"/>
  <c r="AI1118" i="13"/>
  <c r="AI1119" i="13"/>
  <c r="AI1120" i="13"/>
  <c r="AI1121" i="13"/>
  <c r="AI1122" i="13"/>
  <c r="AI1123" i="13"/>
  <c r="AI1124" i="13"/>
  <c r="AI1125" i="13"/>
  <c r="AI1126" i="13"/>
  <c r="AI1127" i="13"/>
  <c r="AI1128" i="13"/>
  <c r="AI1129" i="13"/>
  <c r="AI1130" i="13"/>
  <c r="AI1131" i="13"/>
  <c r="AI1132" i="13"/>
  <c r="AI1133" i="13"/>
  <c r="AI1134" i="13"/>
  <c r="AI1135" i="13"/>
  <c r="AI1136" i="13"/>
  <c r="AI1137" i="13"/>
  <c r="AI1138" i="13"/>
  <c r="AI1139" i="13"/>
  <c r="AI1140" i="13"/>
  <c r="AI1141" i="13"/>
  <c r="AI1142" i="13"/>
  <c r="AI1143" i="13"/>
  <c r="AI1144" i="13"/>
  <c r="AI1145" i="13"/>
  <c r="AI1146" i="13"/>
  <c r="AI1147" i="13"/>
  <c r="AI1148" i="13"/>
  <c r="AI1149" i="13"/>
  <c r="AI1150" i="13"/>
  <c r="AI1151" i="13"/>
  <c r="AI1152" i="13"/>
  <c r="AI1153" i="13"/>
  <c r="AI1154" i="13"/>
  <c r="AI1155" i="13"/>
  <c r="AI1156" i="13"/>
  <c r="AI1157" i="13"/>
  <c r="AI1158" i="13"/>
  <c r="AI1159" i="13"/>
  <c r="AI1160" i="13"/>
  <c r="AI1161" i="13"/>
  <c r="AI1162" i="13"/>
  <c r="AI1163" i="13"/>
  <c r="AI1164" i="13"/>
  <c r="AI1165" i="13"/>
  <c r="AI1166" i="13"/>
  <c r="AI1167" i="13"/>
  <c r="AI1168" i="13"/>
  <c r="AI1169" i="13"/>
  <c r="AI1170" i="13"/>
  <c r="AI1171" i="13"/>
  <c r="AI1172" i="13"/>
  <c r="AI1173" i="13"/>
  <c r="AI1174" i="13"/>
  <c r="AI1175" i="13"/>
  <c r="AI1176" i="13"/>
  <c r="AI1177" i="13"/>
  <c r="AI1178" i="13"/>
  <c r="AI1179" i="13"/>
  <c r="AI1180" i="13"/>
  <c r="AI1181" i="13"/>
  <c r="AI1182" i="13"/>
  <c r="AI1183" i="13"/>
  <c r="AI1184" i="13"/>
  <c r="AI1185" i="13"/>
  <c r="AI1186" i="13"/>
  <c r="AI1187" i="13"/>
  <c r="AI1188" i="13"/>
  <c r="AI1189" i="13"/>
  <c r="AI1190" i="13"/>
  <c r="AI1191" i="13"/>
  <c r="AI1192" i="13"/>
  <c r="AI1193" i="13"/>
  <c r="AI1194" i="13"/>
  <c r="AI1195" i="13"/>
  <c r="AI1196" i="13"/>
  <c r="AI1197" i="13"/>
  <c r="AI1198" i="13"/>
  <c r="AI1199" i="13"/>
  <c r="AI1200" i="13"/>
  <c r="AI1201" i="13"/>
  <c r="AI1202" i="13"/>
  <c r="AI1203" i="13"/>
  <c r="AI1204" i="13"/>
  <c r="AI1205" i="13"/>
  <c r="AI1206" i="13"/>
  <c r="AI1207" i="13"/>
  <c r="AI1208" i="13"/>
  <c r="AI1209" i="13"/>
  <c r="AI1210" i="13"/>
  <c r="AI1211" i="13"/>
  <c r="AI1212" i="13"/>
  <c r="AI1213" i="13"/>
  <c r="AI1214" i="13"/>
  <c r="AI1215" i="13"/>
  <c r="AI1216" i="13"/>
  <c r="AI1217" i="13"/>
  <c r="AI1218" i="13"/>
  <c r="AI1219" i="13"/>
  <c r="AI1220" i="13"/>
  <c r="AI1221" i="13"/>
  <c r="AI1222" i="13"/>
  <c r="AI1223" i="13"/>
  <c r="AI1224" i="13"/>
  <c r="AI1225" i="13"/>
  <c r="AI1226" i="13"/>
  <c r="AI1227" i="13"/>
  <c r="AI1228" i="13"/>
  <c r="AI1229" i="13"/>
  <c r="AI1230" i="13"/>
  <c r="AI1231" i="13"/>
  <c r="AI1232" i="13"/>
  <c r="AI1233" i="13"/>
  <c r="AI1234" i="13"/>
  <c r="AI1235" i="13"/>
  <c r="AI1236" i="13"/>
  <c r="AI1237" i="13"/>
  <c r="AI1238" i="13"/>
  <c r="AI1239" i="13"/>
  <c r="AI1240" i="13"/>
  <c r="AI1241" i="13"/>
  <c r="AI1242" i="13"/>
  <c r="AI1243" i="13"/>
  <c r="AI1244" i="13"/>
  <c r="AI1245" i="13"/>
  <c r="AI1246" i="13"/>
  <c r="AI1247" i="13"/>
  <c r="AI1248" i="13"/>
  <c r="AI1249" i="13"/>
  <c r="AI1250" i="13"/>
  <c r="AI1251" i="13"/>
  <c r="AI1252" i="13"/>
  <c r="AI1253" i="13"/>
  <c r="AI1254" i="13"/>
  <c r="AI1255" i="13"/>
  <c r="AI1256" i="13"/>
  <c r="AI1257" i="13"/>
  <c r="AI1258" i="13"/>
  <c r="AI1259" i="13"/>
  <c r="AI1260" i="13"/>
  <c r="AI1261" i="13"/>
  <c r="AI1262" i="13"/>
  <c r="AI1263" i="13"/>
  <c r="AI1264" i="13"/>
  <c r="AI1265" i="13"/>
  <c r="AI1266" i="13"/>
  <c r="AI1267" i="13"/>
  <c r="AI1268" i="13"/>
  <c r="AI1269" i="13"/>
  <c r="AI1270" i="13"/>
  <c r="AI1271" i="13"/>
  <c r="AI1272" i="13"/>
  <c r="AI1273" i="13"/>
  <c r="AI1274" i="13"/>
  <c r="AI1275" i="13"/>
  <c r="AI1276" i="13"/>
  <c r="AI1277" i="13"/>
  <c r="AI1278" i="13"/>
  <c r="AI1279" i="13"/>
  <c r="AI1280" i="13"/>
  <c r="AI1281" i="13"/>
  <c r="AI1282" i="13"/>
  <c r="AI1283" i="13"/>
  <c r="AI1284" i="13"/>
  <c r="AI1285" i="13"/>
  <c r="AI1286" i="13"/>
  <c r="AI1287" i="13"/>
  <c r="AI1288" i="13"/>
  <c r="AI1289" i="13"/>
  <c r="AI1290" i="13"/>
  <c r="AI1291" i="13"/>
  <c r="AI1292" i="13"/>
  <c r="AI1293" i="13"/>
  <c r="AI1294" i="13"/>
  <c r="AI1295" i="13"/>
  <c r="AI1296" i="13"/>
  <c r="AI1297" i="13"/>
  <c r="AI1298" i="13"/>
  <c r="AI1299" i="13"/>
  <c r="AI1300" i="13"/>
  <c r="AI1301" i="13"/>
  <c r="AI1302" i="13"/>
  <c r="AI1303" i="13"/>
  <c r="AI1304" i="13"/>
  <c r="AI1305" i="13"/>
  <c r="AI1306" i="13"/>
  <c r="AI1307" i="13"/>
  <c r="AI1308" i="13"/>
  <c r="AI1309" i="13"/>
  <c r="AI1310" i="13"/>
  <c r="AI1311" i="13"/>
  <c r="AI1312" i="13"/>
  <c r="AI1313" i="13"/>
  <c r="AI1314" i="13"/>
  <c r="AI1315" i="13"/>
  <c r="AI1316" i="13"/>
  <c r="AI1317" i="13"/>
  <c r="AI1318" i="13"/>
  <c r="AI1319" i="13"/>
  <c r="AI1320" i="13"/>
  <c r="AI1321" i="13"/>
  <c r="AI1322" i="13"/>
  <c r="AI1323" i="13"/>
  <c r="AI1324" i="13"/>
  <c r="AI1325" i="13"/>
  <c r="AI1326" i="13"/>
  <c r="AI1327" i="13"/>
  <c r="AI1328" i="13"/>
  <c r="AI1329" i="13"/>
  <c r="AI1330" i="13"/>
  <c r="AI1331" i="13"/>
  <c r="AI1332" i="13"/>
  <c r="AI1333" i="13"/>
  <c r="AI1334" i="13"/>
  <c r="AI1335" i="13"/>
  <c r="AI1336" i="13"/>
  <c r="AI1337" i="13"/>
  <c r="AI1338" i="13"/>
  <c r="AI1339" i="13"/>
  <c r="AI1340" i="13"/>
  <c r="AI1341" i="13"/>
  <c r="AI1342" i="13"/>
  <c r="AI1343" i="13"/>
  <c r="AI1344" i="13"/>
  <c r="AI1345" i="13"/>
  <c r="AI1346" i="13"/>
  <c r="AI1347" i="13"/>
  <c r="AI1348" i="13"/>
  <c r="AI1349" i="13"/>
  <c r="AI1350" i="13"/>
  <c r="AI1351" i="13"/>
  <c r="AI1352" i="13"/>
  <c r="AI1353" i="13"/>
  <c r="AI1354" i="13"/>
  <c r="AI1355" i="13"/>
  <c r="AI1356" i="13"/>
  <c r="AI1357" i="13"/>
  <c r="AI1358" i="13"/>
  <c r="AI1359" i="13"/>
  <c r="AI1360" i="13"/>
  <c r="AI1361" i="13"/>
  <c r="AI1362" i="13"/>
  <c r="AI1363" i="13"/>
  <c r="AI1364" i="13"/>
  <c r="AI1365" i="13"/>
  <c r="AI1366" i="13"/>
  <c r="AI1367" i="13"/>
  <c r="AI1368" i="13"/>
  <c r="AI1369" i="13"/>
  <c r="AI1370" i="13"/>
  <c r="AI1371" i="13"/>
  <c r="AI1372" i="13"/>
  <c r="AI1373" i="13"/>
  <c r="AI1374" i="13"/>
  <c r="AI1375" i="13"/>
  <c r="AI1376" i="13"/>
  <c r="AI1377" i="13"/>
  <c r="AI1378" i="13"/>
  <c r="AI1379" i="13"/>
  <c r="AI1380" i="13"/>
  <c r="AI1381" i="13"/>
  <c r="AI1382" i="13"/>
  <c r="AI1383" i="13"/>
  <c r="AI1384" i="13"/>
  <c r="AI1385" i="13"/>
  <c r="AI1386" i="13"/>
  <c r="AI1387" i="13"/>
  <c r="AI1388" i="13"/>
  <c r="AI1389" i="13"/>
  <c r="AI1390" i="13"/>
  <c r="AI1391" i="13"/>
  <c r="AI1392" i="13"/>
  <c r="AI1393" i="13"/>
  <c r="AI1394" i="13"/>
  <c r="AI1395" i="13"/>
  <c r="AI1396" i="13"/>
  <c r="AI1397" i="13"/>
  <c r="AI1398" i="13"/>
  <c r="AI1399" i="13"/>
  <c r="AI1400" i="13"/>
  <c r="AI1401" i="13"/>
  <c r="AI1402" i="13"/>
  <c r="AI1403" i="13"/>
  <c r="AI1404" i="13"/>
  <c r="AI1405" i="13"/>
  <c r="AI1406" i="13"/>
  <c r="AI1407" i="13"/>
  <c r="AI1408" i="13"/>
  <c r="AI1409" i="13"/>
  <c r="AI1410" i="13"/>
  <c r="AI1411" i="13"/>
  <c r="AI1412" i="13"/>
  <c r="AI1413" i="13"/>
  <c r="AI1414" i="13"/>
  <c r="AI1415" i="13"/>
  <c r="AI1416" i="13"/>
  <c r="AI1417" i="13"/>
  <c r="AI1418" i="13"/>
  <c r="AI1419" i="13"/>
  <c r="AI1420" i="13"/>
  <c r="AI1421" i="13"/>
  <c r="AI1422" i="13"/>
  <c r="AI1423" i="13"/>
  <c r="AI1424" i="13"/>
  <c r="AI1425" i="13"/>
  <c r="AI1426" i="13"/>
  <c r="AI1427" i="13"/>
  <c r="AI1428" i="13"/>
  <c r="AI1429" i="13"/>
  <c r="AI1430" i="13"/>
  <c r="AI1431" i="13"/>
  <c r="AI1432" i="13"/>
  <c r="AI1433" i="13"/>
  <c r="AI1434" i="13"/>
  <c r="AI1435" i="13"/>
  <c r="AI1436" i="13"/>
  <c r="AI1437" i="13"/>
  <c r="AI1438" i="13"/>
  <c r="AI1439" i="13"/>
  <c r="AI1440" i="13"/>
  <c r="AI1441" i="13"/>
  <c r="AI1442" i="13"/>
  <c r="AI1443" i="13"/>
  <c r="AI1444" i="13"/>
  <c r="AI1445" i="13"/>
  <c r="AI1446" i="13"/>
  <c r="AI1447" i="13"/>
  <c r="AI1448" i="13"/>
  <c r="AI1449" i="13"/>
  <c r="AI1450" i="13"/>
  <c r="AI1451" i="13"/>
  <c r="AI1452" i="13"/>
  <c r="AI1453" i="13"/>
  <c r="AI1454" i="13"/>
  <c r="AI1455" i="13"/>
  <c r="AI1456" i="13"/>
  <c r="AI1457" i="13"/>
  <c r="AI1458" i="13"/>
  <c r="AI1459" i="13"/>
  <c r="AI1460" i="13"/>
  <c r="AI1461" i="13"/>
  <c r="AI1462" i="13"/>
  <c r="AI1463" i="13"/>
  <c r="AI1464" i="13"/>
  <c r="AI1465" i="13"/>
  <c r="AI1466" i="13"/>
  <c r="AI1467" i="13"/>
  <c r="AI1468" i="13"/>
  <c r="AI1469" i="13"/>
  <c r="AI1470" i="13"/>
  <c r="AI1471" i="13"/>
  <c r="AH2" i="13"/>
  <c r="AH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AH39" i="13"/>
  <c r="AH40"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65" i="13"/>
  <c r="AH66" i="13"/>
  <c r="AH67" i="13"/>
  <c r="AH68" i="13"/>
  <c r="AH69" i="13"/>
  <c r="AH70" i="13"/>
  <c r="AH71" i="13"/>
  <c r="AH72" i="13"/>
  <c r="AH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162" i="13"/>
  <c r="AH163" i="13"/>
  <c r="AH164" i="13"/>
  <c r="AH165" i="13"/>
  <c r="AH166" i="13"/>
  <c r="AH167" i="13"/>
  <c r="AH168" i="13"/>
  <c r="AH169" i="13"/>
  <c r="AH170" i="13"/>
  <c r="AH171" i="13"/>
  <c r="AH172" i="13"/>
  <c r="AH173" i="13"/>
  <c r="AH174" i="13"/>
  <c r="AH175" i="13"/>
  <c r="AH176" i="13"/>
  <c r="AH177" i="13"/>
  <c r="AH178" i="13"/>
  <c r="AH179" i="13"/>
  <c r="AH180" i="13"/>
  <c r="AH181" i="13"/>
  <c r="AH182" i="13"/>
  <c r="AH183" i="13"/>
  <c r="AH184" i="13"/>
  <c r="AH185" i="13"/>
  <c r="AH186" i="13"/>
  <c r="AH187" i="13"/>
  <c r="AH188" i="13"/>
  <c r="AH189" i="13"/>
  <c r="AH190" i="13"/>
  <c r="AH191" i="13"/>
  <c r="AH192" i="13"/>
  <c r="AH193" i="13"/>
  <c r="AH194" i="13"/>
  <c r="AH195" i="13"/>
  <c r="AH196" i="13"/>
  <c r="AH197" i="13"/>
  <c r="AH198" i="13"/>
  <c r="AH199" i="13"/>
  <c r="AH200" i="13"/>
  <c r="AH201" i="13"/>
  <c r="AH202" i="13"/>
  <c r="AH203" i="13"/>
  <c r="AH204" i="13"/>
  <c r="AH205" i="13"/>
  <c r="AH206" i="13"/>
  <c r="AH207" i="13"/>
  <c r="AH208" i="13"/>
  <c r="AH209" i="13"/>
  <c r="AH210" i="13"/>
  <c r="AH211" i="13"/>
  <c r="AH212" i="13"/>
  <c r="AH213" i="13"/>
  <c r="AH214" i="13"/>
  <c r="AH215" i="13"/>
  <c r="AH216" i="13"/>
  <c r="AH217" i="13"/>
  <c r="AH218" i="13"/>
  <c r="AH219" i="13"/>
  <c r="AH220" i="13"/>
  <c r="AH221" i="13"/>
  <c r="AH222" i="13"/>
  <c r="AH223" i="13"/>
  <c r="AH224" i="13"/>
  <c r="AH225" i="13"/>
  <c r="AH226" i="13"/>
  <c r="AH227" i="13"/>
  <c r="AH228" i="13"/>
  <c r="AH229" i="13"/>
  <c r="AH230" i="13"/>
  <c r="AH231" i="13"/>
  <c r="AH232" i="13"/>
  <c r="AH233" i="13"/>
  <c r="AH234" i="13"/>
  <c r="AH235" i="13"/>
  <c r="AH236" i="13"/>
  <c r="AH237" i="13"/>
  <c r="AH238" i="13"/>
  <c r="AH239" i="13"/>
  <c r="AH240" i="13"/>
  <c r="AH241" i="13"/>
  <c r="AH242" i="13"/>
  <c r="AH243" i="13"/>
  <c r="AH244" i="13"/>
  <c r="AH245" i="13"/>
  <c r="AH246" i="13"/>
  <c r="AH247" i="13"/>
  <c r="AH248" i="13"/>
  <c r="AH249" i="13"/>
  <c r="AH250" i="13"/>
  <c r="AH251" i="13"/>
  <c r="AH252" i="13"/>
  <c r="AH253" i="13"/>
  <c r="AH254" i="13"/>
  <c r="AH255" i="13"/>
  <c r="AH256" i="13"/>
  <c r="AH257" i="13"/>
  <c r="AH258" i="13"/>
  <c r="AH259" i="13"/>
  <c r="AH260" i="13"/>
  <c r="AH261" i="13"/>
  <c r="AH262" i="13"/>
  <c r="AH263" i="13"/>
  <c r="AH264" i="13"/>
  <c r="AH265" i="13"/>
  <c r="AH266" i="13"/>
  <c r="AH267" i="13"/>
  <c r="AH268" i="13"/>
  <c r="AH269" i="13"/>
  <c r="AH270" i="13"/>
  <c r="AH271" i="13"/>
  <c r="AH272" i="13"/>
  <c r="AH273" i="13"/>
  <c r="AH274" i="13"/>
  <c r="AH275" i="13"/>
  <c r="AH276" i="13"/>
  <c r="AH277" i="13"/>
  <c r="AH278" i="13"/>
  <c r="AH279" i="13"/>
  <c r="AH280" i="13"/>
  <c r="AH281" i="13"/>
  <c r="AH282" i="13"/>
  <c r="AH283" i="13"/>
  <c r="AH284" i="13"/>
  <c r="AH285" i="13"/>
  <c r="AH286" i="13"/>
  <c r="AH287" i="13"/>
  <c r="AH288" i="13"/>
  <c r="AH289" i="13"/>
  <c r="AH290" i="13"/>
  <c r="AH291" i="13"/>
  <c r="AH292" i="13"/>
  <c r="AH293" i="13"/>
  <c r="AH294" i="13"/>
  <c r="AH295" i="13"/>
  <c r="AH296" i="13"/>
  <c r="AH297" i="13"/>
  <c r="AH298" i="13"/>
  <c r="AH299" i="13"/>
  <c r="AH300" i="13"/>
  <c r="AH301" i="13"/>
  <c r="AH302" i="13"/>
  <c r="AH303" i="13"/>
  <c r="AH304" i="13"/>
  <c r="AH305" i="13"/>
  <c r="AH306" i="13"/>
  <c r="AH307" i="13"/>
  <c r="AH308" i="13"/>
  <c r="AH309" i="13"/>
  <c r="AH310" i="13"/>
  <c r="AH311" i="13"/>
  <c r="AH312" i="13"/>
  <c r="AH313" i="13"/>
  <c r="AH314" i="13"/>
  <c r="AH315" i="13"/>
  <c r="AH316" i="13"/>
  <c r="AH317" i="13"/>
  <c r="AH318" i="13"/>
  <c r="AH319" i="13"/>
  <c r="AH320" i="13"/>
  <c r="AH321" i="13"/>
  <c r="AH322" i="13"/>
  <c r="AH323" i="13"/>
  <c r="AH324" i="13"/>
  <c r="AH325" i="13"/>
  <c r="AH326" i="13"/>
  <c r="AH327" i="13"/>
  <c r="AH328" i="13"/>
  <c r="AH329" i="13"/>
  <c r="AH330" i="13"/>
  <c r="AH331" i="13"/>
  <c r="AH332" i="13"/>
  <c r="AH333" i="13"/>
  <c r="AH334" i="13"/>
  <c r="AH335" i="13"/>
  <c r="AH336" i="13"/>
  <c r="AH337" i="13"/>
  <c r="AH338" i="13"/>
  <c r="AH339" i="13"/>
  <c r="AH340" i="13"/>
  <c r="AH341" i="13"/>
  <c r="AH342" i="13"/>
  <c r="AH343" i="13"/>
  <c r="AH344" i="13"/>
  <c r="AH345" i="13"/>
  <c r="AH346" i="13"/>
  <c r="AH347" i="13"/>
  <c r="AH348" i="13"/>
  <c r="AH349" i="13"/>
  <c r="AH350" i="13"/>
  <c r="AH351" i="13"/>
  <c r="AH352" i="13"/>
  <c r="AH353" i="13"/>
  <c r="AH354" i="13"/>
  <c r="AH355" i="13"/>
  <c r="AH356" i="13"/>
  <c r="AH357" i="13"/>
  <c r="AH358" i="13"/>
  <c r="AH359" i="13"/>
  <c r="AH360" i="13"/>
  <c r="AH361" i="13"/>
  <c r="AH362" i="13"/>
  <c r="AH363" i="13"/>
  <c r="AH364" i="13"/>
  <c r="AH365" i="13"/>
  <c r="AH366" i="13"/>
  <c r="AH367" i="13"/>
  <c r="AH368" i="13"/>
  <c r="AH369" i="13"/>
  <c r="AH370" i="13"/>
  <c r="AH371" i="13"/>
  <c r="AH372" i="13"/>
  <c r="AH373" i="13"/>
  <c r="AH374" i="13"/>
  <c r="AH375" i="13"/>
  <c r="AH376" i="13"/>
  <c r="AH377" i="13"/>
  <c r="AH378" i="13"/>
  <c r="AH379" i="13"/>
  <c r="AH380" i="13"/>
  <c r="AH381" i="13"/>
  <c r="AH382" i="13"/>
  <c r="AH383" i="13"/>
  <c r="AH384" i="13"/>
  <c r="AH385" i="13"/>
  <c r="AH386" i="13"/>
  <c r="AH387" i="13"/>
  <c r="AH388" i="13"/>
  <c r="AH389" i="13"/>
  <c r="AH390" i="13"/>
  <c r="AH391" i="13"/>
  <c r="AH392" i="13"/>
  <c r="AH393" i="13"/>
  <c r="AH394" i="13"/>
  <c r="AH395" i="13"/>
  <c r="AH396" i="13"/>
  <c r="AH397" i="13"/>
  <c r="AH398" i="13"/>
  <c r="AH399" i="13"/>
  <c r="AH400" i="13"/>
  <c r="AH401" i="13"/>
  <c r="AH402" i="13"/>
  <c r="AH403" i="13"/>
  <c r="AH404" i="13"/>
  <c r="AH405" i="13"/>
  <c r="AH406" i="13"/>
  <c r="AH407" i="13"/>
  <c r="AH408" i="13"/>
  <c r="AH409" i="13"/>
  <c r="AH410" i="13"/>
  <c r="AH411" i="13"/>
  <c r="AH412" i="13"/>
  <c r="AH413" i="13"/>
  <c r="AH414" i="13"/>
  <c r="AH415" i="13"/>
  <c r="AH416" i="13"/>
  <c r="AH417" i="13"/>
  <c r="AH418" i="13"/>
  <c r="AH419" i="13"/>
  <c r="AH420" i="13"/>
  <c r="AH421" i="13"/>
  <c r="AH422" i="13"/>
  <c r="AH423" i="13"/>
  <c r="AH424" i="13"/>
  <c r="AH425" i="13"/>
  <c r="AH426" i="13"/>
  <c r="AH427" i="13"/>
  <c r="AH428" i="13"/>
  <c r="AH429" i="13"/>
  <c r="AH430" i="13"/>
  <c r="AH431" i="13"/>
  <c r="AH432" i="13"/>
  <c r="AH433" i="13"/>
  <c r="AH434" i="13"/>
  <c r="AH435" i="13"/>
  <c r="AH436" i="13"/>
  <c r="AH437" i="13"/>
  <c r="AH438" i="13"/>
  <c r="AH439" i="13"/>
  <c r="AH440" i="13"/>
  <c r="AH441" i="13"/>
  <c r="AH442" i="13"/>
  <c r="AH443" i="13"/>
  <c r="AH444" i="13"/>
  <c r="AH445" i="13"/>
  <c r="AH446" i="13"/>
  <c r="AH447" i="13"/>
  <c r="AH448" i="13"/>
  <c r="AH449" i="13"/>
  <c r="AH450" i="13"/>
  <c r="AH451" i="13"/>
  <c r="AH452" i="13"/>
  <c r="AH453" i="13"/>
  <c r="AH454" i="13"/>
  <c r="AH455" i="13"/>
  <c r="AH456" i="13"/>
  <c r="AH457" i="13"/>
  <c r="AH458" i="13"/>
  <c r="AH459" i="13"/>
  <c r="AH460" i="13"/>
  <c r="AH461" i="13"/>
  <c r="AH462" i="13"/>
  <c r="AH463" i="13"/>
  <c r="AH464" i="13"/>
  <c r="AH465" i="13"/>
  <c r="AH466" i="13"/>
  <c r="AH467" i="13"/>
  <c r="AH468" i="13"/>
  <c r="AH469" i="13"/>
  <c r="AH470" i="13"/>
  <c r="AH471" i="13"/>
  <c r="AH472" i="13"/>
  <c r="AH473" i="13"/>
  <c r="AH474" i="13"/>
  <c r="AH475" i="13"/>
  <c r="AH476" i="13"/>
  <c r="AH477" i="13"/>
  <c r="AH478" i="13"/>
  <c r="AH479" i="13"/>
  <c r="AH480" i="13"/>
  <c r="AH481" i="13"/>
  <c r="AH482" i="13"/>
  <c r="AH483" i="13"/>
  <c r="AH484" i="13"/>
  <c r="AH485" i="13"/>
  <c r="AH486" i="13"/>
  <c r="AH487" i="13"/>
  <c r="AH488" i="13"/>
  <c r="AH489" i="13"/>
  <c r="AH490" i="13"/>
  <c r="AH491" i="13"/>
  <c r="AH492" i="13"/>
  <c r="AH493" i="13"/>
  <c r="AH494" i="13"/>
  <c r="AH495" i="13"/>
  <c r="AH496" i="13"/>
  <c r="AH497" i="13"/>
  <c r="AH498" i="13"/>
  <c r="AH499" i="13"/>
  <c r="AH500" i="13"/>
  <c r="AH501" i="13"/>
  <c r="AH502" i="13"/>
  <c r="AH503" i="13"/>
  <c r="AH504" i="13"/>
  <c r="AH505" i="13"/>
  <c r="AH506" i="13"/>
  <c r="AH507" i="13"/>
  <c r="AH508" i="13"/>
  <c r="AH509" i="13"/>
  <c r="AH510" i="13"/>
  <c r="AH511" i="13"/>
  <c r="AH512" i="13"/>
  <c r="AH513" i="13"/>
  <c r="AH514" i="13"/>
  <c r="AH515" i="13"/>
  <c r="AH516" i="13"/>
  <c r="AH517" i="13"/>
  <c r="AH518" i="13"/>
  <c r="AH519" i="13"/>
  <c r="AH520" i="13"/>
  <c r="AH521" i="13"/>
  <c r="AH522" i="13"/>
  <c r="AH523" i="13"/>
  <c r="AH524" i="13"/>
  <c r="AH525" i="13"/>
  <c r="AH526" i="13"/>
  <c r="AH527" i="13"/>
  <c r="AH528" i="13"/>
  <c r="AH529" i="13"/>
  <c r="AH530" i="13"/>
  <c r="AH531" i="13"/>
  <c r="AH532" i="13"/>
  <c r="AH533" i="13"/>
  <c r="AH534" i="13"/>
  <c r="AH535" i="13"/>
  <c r="AH536" i="13"/>
  <c r="AH537" i="13"/>
  <c r="AH538" i="13"/>
  <c r="AH539" i="13"/>
  <c r="AH540" i="13"/>
  <c r="AH541" i="13"/>
  <c r="AH542" i="13"/>
  <c r="AH543" i="13"/>
  <c r="AH544" i="13"/>
  <c r="AH545" i="13"/>
  <c r="AH546" i="13"/>
  <c r="AH547" i="13"/>
  <c r="AH548" i="13"/>
  <c r="AH549" i="13"/>
  <c r="AH550" i="13"/>
  <c r="AH551" i="13"/>
  <c r="AH552" i="13"/>
  <c r="AH553" i="13"/>
  <c r="AH554" i="13"/>
  <c r="AH555" i="13"/>
  <c r="AH556" i="13"/>
  <c r="AH557" i="13"/>
  <c r="AH558" i="13"/>
  <c r="AH559" i="13"/>
  <c r="AH560" i="13"/>
  <c r="AH561" i="13"/>
  <c r="AH562" i="13"/>
  <c r="AH563" i="13"/>
  <c r="AH564" i="13"/>
  <c r="AH565" i="13"/>
  <c r="AH566" i="13"/>
  <c r="AH567" i="13"/>
  <c r="AH568" i="13"/>
  <c r="AH569" i="13"/>
  <c r="AH570" i="13"/>
  <c r="AH571" i="13"/>
  <c r="AH572" i="13"/>
  <c r="AH573" i="13"/>
  <c r="AH574" i="13"/>
  <c r="AH575" i="13"/>
  <c r="AH576" i="13"/>
  <c r="AH577" i="13"/>
  <c r="AH578" i="13"/>
  <c r="AH579" i="13"/>
  <c r="AH580" i="13"/>
  <c r="AH581" i="13"/>
  <c r="AH582" i="13"/>
  <c r="AH583" i="13"/>
  <c r="AH584" i="13"/>
  <c r="AH585" i="13"/>
  <c r="AH586" i="13"/>
  <c r="AH587" i="13"/>
  <c r="AH588" i="13"/>
  <c r="AH589" i="13"/>
  <c r="AH590" i="13"/>
  <c r="AH591" i="13"/>
  <c r="AH592" i="13"/>
  <c r="AH593" i="13"/>
  <c r="AH594" i="13"/>
  <c r="AH595" i="13"/>
  <c r="AH596" i="13"/>
  <c r="AH597" i="13"/>
  <c r="AH598" i="13"/>
  <c r="AH599" i="13"/>
  <c r="AH600" i="13"/>
  <c r="AH601" i="13"/>
  <c r="AH602" i="13"/>
  <c r="AH603" i="13"/>
  <c r="AH604" i="13"/>
  <c r="AH605" i="13"/>
  <c r="AH606" i="13"/>
  <c r="AH607" i="13"/>
  <c r="AH608" i="13"/>
  <c r="AH609" i="13"/>
  <c r="AH610" i="13"/>
  <c r="AH611" i="13"/>
  <c r="AH612" i="13"/>
  <c r="AH613" i="13"/>
  <c r="AH614" i="13"/>
  <c r="AH615" i="13"/>
  <c r="AH616" i="13"/>
  <c r="AH617" i="13"/>
  <c r="AH618" i="13"/>
  <c r="AH619" i="13"/>
  <c r="AH620" i="13"/>
  <c r="AH621" i="13"/>
  <c r="AH622" i="13"/>
  <c r="AH623" i="13"/>
  <c r="AH624" i="13"/>
  <c r="AH625" i="13"/>
  <c r="AH626" i="13"/>
  <c r="AH627" i="13"/>
  <c r="AH628" i="13"/>
  <c r="AH629" i="13"/>
  <c r="AH630" i="13"/>
  <c r="AH631" i="13"/>
  <c r="AH632" i="13"/>
  <c r="AH633" i="13"/>
  <c r="AH634" i="13"/>
  <c r="AH635" i="13"/>
  <c r="AH636" i="13"/>
  <c r="AH637" i="13"/>
  <c r="AH638" i="13"/>
  <c r="AH639" i="13"/>
  <c r="AH640" i="13"/>
  <c r="AH641" i="13"/>
  <c r="AH642" i="13"/>
  <c r="AH643" i="13"/>
  <c r="AH644" i="13"/>
  <c r="AH645" i="13"/>
  <c r="AH646" i="13"/>
  <c r="AH647" i="13"/>
  <c r="AH648" i="13"/>
  <c r="AH649" i="13"/>
  <c r="AH650" i="13"/>
  <c r="AH651" i="13"/>
  <c r="AH652" i="13"/>
  <c r="AH653" i="13"/>
  <c r="AH654" i="13"/>
  <c r="AH655" i="13"/>
  <c r="AH656" i="13"/>
  <c r="AH657" i="13"/>
  <c r="AH658" i="13"/>
  <c r="AH659" i="13"/>
  <c r="AH660" i="13"/>
  <c r="AH661" i="13"/>
  <c r="AH662" i="13"/>
  <c r="AH663" i="13"/>
  <c r="AH664" i="13"/>
  <c r="AH665" i="13"/>
  <c r="AH666" i="13"/>
  <c r="AH667" i="13"/>
  <c r="AH668" i="13"/>
  <c r="AH669" i="13"/>
  <c r="AH670" i="13"/>
  <c r="AH671" i="13"/>
  <c r="AH672" i="13"/>
  <c r="AH673" i="13"/>
  <c r="AH674" i="13"/>
  <c r="AH675" i="13"/>
  <c r="AH676" i="13"/>
  <c r="AH677" i="13"/>
  <c r="AH678" i="13"/>
  <c r="AH679" i="13"/>
  <c r="AH680" i="13"/>
  <c r="AH681" i="13"/>
  <c r="AH682" i="13"/>
  <c r="AH683" i="13"/>
  <c r="AH684" i="13"/>
  <c r="AH685" i="13"/>
  <c r="AH686" i="13"/>
  <c r="AH687" i="13"/>
  <c r="AH688" i="13"/>
  <c r="AH689" i="13"/>
  <c r="AH690" i="13"/>
  <c r="AH691" i="13"/>
  <c r="AH692" i="13"/>
  <c r="AH693" i="13"/>
  <c r="AH694" i="13"/>
  <c r="AH695" i="13"/>
  <c r="AH696" i="13"/>
  <c r="AH697" i="13"/>
  <c r="AH698" i="13"/>
  <c r="AH699" i="13"/>
  <c r="AH700" i="13"/>
  <c r="AH701" i="13"/>
  <c r="AH702" i="13"/>
  <c r="AH703" i="13"/>
  <c r="AH704" i="13"/>
  <c r="AH705" i="13"/>
  <c r="AH706" i="13"/>
  <c r="AH707" i="13"/>
  <c r="AH708" i="13"/>
  <c r="AH709" i="13"/>
  <c r="AH710" i="13"/>
  <c r="AH711" i="13"/>
  <c r="AH712" i="13"/>
  <c r="AH713" i="13"/>
  <c r="AH714" i="13"/>
  <c r="AH715" i="13"/>
  <c r="AH716" i="13"/>
  <c r="AH717" i="13"/>
  <c r="AH718" i="13"/>
  <c r="AH719" i="13"/>
  <c r="AH720" i="13"/>
  <c r="AH721" i="13"/>
  <c r="AH722" i="13"/>
  <c r="AH723" i="13"/>
  <c r="AH724" i="13"/>
  <c r="AH725" i="13"/>
  <c r="AH726" i="13"/>
  <c r="AH727" i="13"/>
  <c r="AH728" i="13"/>
  <c r="AH729" i="13"/>
  <c r="AH730" i="13"/>
  <c r="AH731" i="13"/>
  <c r="AH732" i="13"/>
  <c r="AH733" i="13"/>
  <c r="AH734" i="13"/>
  <c r="AH735" i="13"/>
  <c r="AH736" i="13"/>
  <c r="AH737" i="13"/>
  <c r="AH738" i="13"/>
  <c r="AH739" i="13"/>
  <c r="AH740" i="13"/>
  <c r="AH741" i="13"/>
  <c r="AH742" i="13"/>
  <c r="AH743" i="13"/>
  <c r="AH744" i="13"/>
  <c r="AH745" i="13"/>
  <c r="AH746" i="13"/>
  <c r="AH747" i="13"/>
  <c r="AH748" i="13"/>
  <c r="AH749" i="13"/>
  <c r="AH750" i="13"/>
  <c r="AH751" i="13"/>
  <c r="AH752" i="13"/>
  <c r="AH753" i="13"/>
  <c r="AH754" i="13"/>
  <c r="AH755" i="13"/>
  <c r="AH756" i="13"/>
  <c r="AH757" i="13"/>
  <c r="AH758" i="13"/>
  <c r="AH759" i="13"/>
  <c r="AH760" i="13"/>
  <c r="AH761" i="13"/>
  <c r="AH762" i="13"/>
  <c r="AH763" i="13"/>
  <c r="AH764" i="13"/>
  <c r="AH765" i="13"/>
  <c r="AH766" i="13"/>
  <c r="AH767" i="13"/>
  <c r="AH768" i="13"/>
  <c r="AH769" i="13"/>
  <c r="AH770" i="13"/>
  <c r="AH771" i="13"/>
  <c r="AH772" i="13"/>
  <c r="AH773" i="13"/>
  <c r="AH774" i="13"/>
  <c r="AH775" i="13"/>
  <c r="AH776" i="13"/>
  <c r="AH777" i="13"/>
  <c r="AH778" i="13"/>
  <c r="AH779" i="13"/>
  <c r="AH780" i="13"/>
  <c r="AH781" i="13"/>
  <c r="AH782" i="13"/>
  <c r="AH783" i="13"/>
  <c r="AH784" i="13"/>
  <c r="AH785" i="13"/>
  <c r="AH786" i="13"/>
  <c r="AH787" i="13"/>
  <c r="AH788" i="13"/>
  <c r="AH789" i="13"/>
  <c r="AH790" i="13"/>
  <c r="AH791" i="13"/>
  <c r="AH792" i="13"/>
  <c r="AH793" i="13"/>
  <c r="AH794" i="13"/>
  <c r="AH795" i="13"/>
  <c r="AH796" i="13"/>
  <c r="AH797" i="13"/>
  <c r="AH798" i="13"/>
  <c r="AH799" i="13"/>
  <c r="AH800" i="13"/>
  <c r="AH801" i="13"/>
  <c r="AH802" i="13"/>
  <c r="AH803" i="13"/>
  <c r="AH804" i="13"/>
  <c r="AH805" i="13"/>
  <c r="AH806" i="13"/>
  <c r="AH807" i="13"/>
  <c r="AH808" i="13"/>
  <c r="AH809" i="13"/>
  <c r="AH810" i="13"/>
  <c r="AH811" i="13"/>
  <c r="AH812" i="13"/>
  <c r="AH813" i="13"/>
  <c r="AH814" i="13"/>
  <c r="AH815" i="13"/>
  <c r="AH816" i="13"/>
  <c r="AH817" i="13"/>
  <c r="AH818" i="13"/>
  <c r="AH819" i="13"/>
  <c r="AH820" i="13"/>
  <c r="AH821" i="13"/>
  <c r="AH822" i="13"/>
  <c r="AH823" i="13"/>
  <c r="AH824" i="13"/>
  <c r="AH825" i="13"/>
  <c r="AH826" i="13"/>
  <c r="AH827" i="13"/>
  <c r="AH828" i="13"/>
  <c r="AH829" i="13"/>
  <c r="AH830" i="13"/>
  <c r="AH831" i="13"/>
  <c r="AH832" i="13"/>
  <c r="AH833" i="13"/>
  <c r="AH834" i="13"/>
  <c r="AH835" i="13"/>
  <c r="AH836" i="13"/>
  <c r="AH837" i="13"/>
  <c r="AH838" i="13"/>
  <c r="AH839" i="13"/>
  <c r="AH840" i="13"/>
  <c r="AH841" i="13"/>
  <c r="AH842" i="13"/>
  <c r="AH843" i="13"/>
  <c r="AH844" i="13"/>
  <c r="AH845" i="13"/>
  <c r="AH846" i="13"/>
  <c r="AH847" i="13"/>
  <c r="AH848" i="13"/>
  <c r="AH849" i="13"/>
  <c r="AH850" i="13"/>
  <c r="AH851" i="13"/>
  <c r="AH852" i="13"/>
  <c r="AH853" i="13"/>
  <c r="AH854" i="13"/>
  <c r="AH855" i="13"/>
  <c r="AH856" i="13"/>
  <c r="AH857" i="13"/>
  <c r="AH858" i="13"/>
  <c r="AH859" i="13"/>
  <c r="AH860" i="13"/>
  <c r="AH861" i="13"/>
  <c r="AH862" i="13"/>
  <c r="AH863" i="13"/>
  <c r="AH864" i="13"/>
  <c r="AH865" i="13"/>
  <c r="AH866" i="13"/>
  <c r="AH867" i="13"/>
  <c r="AH868" i="13"/>
  <c r="AH869" i="13"/>
  <c r="AH870" i="13"/>
  <c r="AH871" i="13"/>
  <c r="AH872" i="13"/>
  <c r="AH873" i="13"/>
  <c r="AH874" i="13"/>
  <c r="AH875" i="13"/>
  <c r="AH876" i="13"/>
  <c r="AH877" i="13"/>
  <c r="AH878" i="13"/>
  <c r="AH879" i="13"/>
  <c r="AH880" i="13"/>
  <c r="AH881" i="13"/>
  <c r="AH882" i="13"/>
  <c r="AH883" i="13"/>
  <c r="AH884" i="13"/>
  <c r="AH885" i="13"/>
  <c r="AH886" i="13"/>
  <c r="AH887" i="13"/>
  <c r="AH888" i="13"/>
  <c r="AH889" i="13"/>
  <c r="AH890" i="13"/>
  <c r="AH891" i="13"/>
  <c r="AH892" i="13"/>
  <c r="AH893" i="13"/>
  <c r="AH894" i="13"/>
  <c r="AH895" i="13"/>
  <c r="AH896" i="13"/>
  <c r="AH897" i="13"/>
  <c r="AH898" i="13"/>
  <c r="AH899" i="13"/>
  <c r="AH900" i="13"/>
  <c r="AH901" i="13"/>
  <c r="AH902" i="13"/>
  <c r="AH903" i="13"/>
  <c r="AH904" i="13"/>
  <c r="AH905" i="13"/>
  <c r="AH906" i="13"/>
  <c r="AH907" i="13"/>
  <c r="AH908" i="13"/>
  <c r="AH909" i="13"/>
  <c r="AH910" i="13"/>
  <c r="AH911" i="13"/>
  <c r="AH912" i="13"/>
  <c r="AH913" i="13"/>
  <c r="AH914" i="13"/>
  <c r="AH915" i="13"/>
  <c r="AH916" i="13"/>
  <c r="AH917" i="13"/>
  <c r="AH918" i="13"/>
  <c r="AH919" i="13"/>
  <c r="AH920" i="13"/>
  <c r="AH921" i="13"/>
  <c r="AH922" i="13"/>
  <c r="AH923" i="13"/>
  <c r="AH924" i="13"/>
  <c r="AH925" i="13"/>
  <c r="AH926" i="13"/>
  <c r="AH927" i="13"/>
  <c r="AH928" i="13"/>
  <c r="AH929" i="13"/>
  <c r="AH930" i="13"/>
  <c r="AH931" i="13"/>
  <c r="AH932" i="13"/>
  <c r="AH933" i="13"/>
  <c r="AH934" i="13"/>
  <c r="AH935" i="13"/>
  <c r="AH936" i="13"/>
  <c r="AH937" i="13"/>
  <c r="AH938" i="13"/>
  <c r="AH939" i="13"/>
  <c r="AH940" i="13"/>
  <c r="AH941" i="13"/>
  <c r="AH942" i="13"/>
  <c r="AH943" i="13"/>
  <c r="AH944" i="13"/>
  <c r="AH945" i="13"/>
  <c r="AH946" i="13"/>
  <c r="AH947" i="13"/>
  <c r="AH948" i="13"/>
  <c r="AH949" i="13"/>
  <c r="AH950" i="13"/>
  <c r="AH951" i="13"/>
  <c r="AH952" i="13"/>
  <c r="AH953" i="13"/>
  <c r="AH954" i="13"/>
  <c r="AH955" i="13"/>
  <c r="AH956" i="13"/>
  <c r="AH957" i="13"/>
  <c r="AH958" i="13"/>
  <c r="AH959" i="13"/>
  <c r="AH960" i="13"/>
  <c r="AH961" i="13"/>
  <c r="AH962" i="13"/>
  <c r="AH963" i="13"/>
  <c r="AH964" i="13"/>
  <c r="AH965" i="13"/>
  <c r="AH966" i="13"/>
  <c r="AH967" i="13"/>
  <c r="AH968" i="13"/>
  <c r="AH969" i="13"/>
  <c r="AH970" i="13"/>
  <c r="AH971" i="13"/>
  <c r="AH972" i="13"/>
  <c r="AH973" i="13"/>
  <c r="AH974" i="13"/>
  <c r="AH975" i="13"/>
  <c r="AH976" i="13"/>
  <c r="AH977" i="13"/>
  <c r="AH978" i="13"/>
  <c r="AH979" i="13"/>
  <c r="AH980" i="13"/>
  <c r="AH981" i="13"/>
  <c r="AH982" i="13"/>
  <c r="AH983" i="13"/>
  <c r="AH984" i="13"/>
  <c r="AH985" i="13"/>
  <c r="AH986" i="13"/>
  <c r="AH987" i="13"/>
  <c r="AH988" i="13"/>
  <c r="AH989" i="13"/>
  <c r="AH990" i="13"/>
  <c r="AH991" i="13"/>
  <c r="AH992" i="13"/>
  <c r="AH993" i="13"/>
  <c r="AH994" i="13"/>
  <c r="AH995" i="13"/>
  <c r="AH996" i="13"/>
  <c r="AH997" i="13"/>
  <c r="AH998" i="13"/>
  <c r="AH999" i="13"/>
  <c r="AH1000" i="13"/>
  <c r="AH1001" i="13"/>
  <c r="AH1002" i="13"/>
  <c r="AH1003" i="13"/>
  <c r="AH1004" i="13"/>
  <c r="AH1005" i="13"/>
  <c r="AH1006" i="13"/>
  <c r="AH1007" i="13"/>
  <c r="AH1008" i="13"/>
  <c r="AH1009" i="13"/>
  <c r="AH1010" i="13"/>
  <c r="AH1011" i="13"/>
  <c r="AH1012" i="13"/>
  <c r="AH1013" i="13"/>
  <c r="AH1014" i="13"/>
  <c r="AH1015" i="13"/>
  <c r="AH1016" i="13"/>
  <c r="AH1017" i="13"/>
  <c r="AH1018" i="13"/>
  <c r="AH1019" i="13"/>
  <c r="AH1020" i="13"/>
  <c r="AH1021" i="13"/>
  <c r="AH1022" i="13"/>
  <c r="AH1023" i="13"/>
  <c r="AH1024" i="13"/>
  <c r="AH1025" i="13"/>
  <c r="AH1026" i="13"/>
  <c r="AH1027" i="13"/>
  <c r="AH1028" i="13"/>
  <c r="AH1029" i="13"/>
  <c r="AH1030" i="13"/>
  <c r="AH1031" i="13"/>
  <c r="AH1032" i="13"/>
  <c r="AH1033" i="13"/>
  <c r="AH1034" i="13"/>
  <c r="AH1035" i="13"/>
  <c r="AH1036" i="13"/>
  <c r="AH1037" i="13"/>
  <c r="AH1038" i="13"/>
  <c r="AH1039" i="13"/>
  <c r="AH1040" i="13"/>
  <c r="AH1041" i="13"/>
  <c r="AH1042" i="13"/>
  <c r="AH1043" i="13"/>
  <c r="AH1044" i="13"/>
  <c r="AH1045" i="13"/>
  <c r="AH1046" i="13"/>
  <c r="AH1047" i="13"/>
  <c r="AH1048" i="13"/>
  <c r="AH1049" i="13"/>
  <c r="AH1050" i="13"/>
  <c r="AH1051" i="13"/>
  <c r="AH1052" i="13"/>
  <c r="AH1053" i="13"/>
  <c r="AH1054" i="13"/>
  <c r="AH1055" i="13"/>
  <c r="AH1056" i="13"/>
  <c r="AH1057" i="13"/>
  <c r="AH1058" i="13"/>
  <c r="AH1059" i="13"/>
  <c r="AH1060" i="13"/>
  <c r="AH1061" i="13"/>
  <c r="AH1062" i="13"/>
  <c r="AH1063" i="13"/>
  <c r="AH1064" i="13"/>
  <c r="AH1065" i="13"/>
  <c r="AH1066" i="13"/>
  <c r="AH1067" i="13"/>
  <c r="AH1068" i="13"/>
  <c r="AH1069" i="13"/>
  <c r="AH1070" i="13"/>
  <c r="AH1071" i="13"/>
  <c r="AH1072" i="13"/>
  <c r="AH1073" i="13"/>
  <c r="AH1074" i="13"/>
  <c r="AH1075" i="13"/>
  <c r="AH1076" i="13"/>
  <c r="AH1077" i="13"/>
  <c r="AH1078" i="13"/>
  <c r="AH1079" i="13"/>
  <c r="AH1080" i="13"/>
  <c r="AH1081" i="13"/>
  <c r="AH1082" i="13"/>
  <c r="AH1083" i="13"/>
  <c r="AH1084" i="13"/>
  <c r="AH1085" i="13"/>
  <c r="AH1086" i="13"/>
  <c r="AH1087" i="13"/>
  <c r="AH1088" i="13"/>
  <c r="AH1089" i="13"/>
  <c r="AH1090" i="13"/>
  <c r="AH1091" i="13"/>
  <c r="AH1092" i="13"/>
  <c r="AH1093" i="13"/>
  <c r="AH1094" i="13"/>
  <c r="AH1095" i="13"/>
  <c r="AH1096" i="13"/>
  <c r="AH1097" i="13"/>
  <c r="AH1098" i="13"/>
  <c r="AH1099" i="13"/>
  <c r="AH1100" i="13"/>
  <c r="AH1101" i="13"/>
  <c r="AH1102" i="13"/>
  <c r="AH1103" i="13"/>
  <c r="AH1104" i="13"/>
  <c r="AH1105" i="13"/>
  <c r="AH1106" i="13"/>
  <c r="AH1107" i="13"/>
  <c r="AH1108" i="13"/>
  <c r="AH1109" i="13"/>
  <c r="AH1110" i="13"/>
  <c r="AH1111" i="13"/>
  <c r="AH1112" i="13"/>
  <c r="AH1113" i="13"/>
  <c r="AH1114" i="13"/>
  <c r="AH1115" i="13"/>
  <c r="AH1116" i="13"/>
  <c r="AH1117" i="13"/>
  <c r="AH1118" i="13"/>
  <c r="AH1119" i="13"/>
  <c r="AH1120" i="13"/>
  <c r="AH1121" i="13"/>
  <c r="AH1122" i="13"/>
  <c r="AH1123" i="13"/>
  <c r="AH1124" i="13"/>
  <c r="AH1125" i="13"/>
  <c r="AH1126" i="13"/>
  <c r="AH1127" i="13"/>
  <c r="AH1128" i="13"/>
  <c r="AH1129" i="13"/>
  <c r="AH1130" i="13"/>
  <c r="AH1131" i="13"/>
  <c r="AH1132" i="13"/>
  <c r="AH1133" i="13"/>
  <c r="AH1134" i="13"/>
  <c r="AH1135" i="13"/>
  <c r="AH1136" i="13"/>
  <c r="AH1137" i="13"/>
  <c r="AH1138" i="13"/>
  <c r="AH1139" i="13"/>
  <c r="AH1140" i="13"/>
  <c r="AH1141" i="13"/>
  <c r="AH1142" i="13"/>
  <c r="AH1143" i="13"/>
  <c r="AH1144" i="13"/>
  <c r="AH1145" i="13"/>
  <c r="AH1146" i="13"/>
  <c r="AH1147" i="13"/>
  <c r="AH1148" i="13"/>
  <c r="AH1149" i="13"/>
  <c r="AH1150" i="13"/>
  <c r="AH1151" i="13"/>
  <c r="AH1152" i="13"/>
  <c r="AH1153" i="13"/>
  <c r="AH1154" i="13"/>
  <c r="AH1155" i="13"/>
  <c r="AH1156" i="13"/>
  <c r="AH1157" i="13"/>
  <c r="AH1158" i="13"/>
  <c r="AH1159" i="13"/>
  <c r="AH1160" i="13"/>
  <c r="AH1161" i="13"/>
  <c r="AH1162" i="13"/>
  <c r="AH1163" i="13"/>
  <c r="AH1164" i="13"/>
  <c r="AH1165" i="13"/>
  <c r="AH1166" i="13"/>
  <c r="AH1167" i="13"/>
  <c r="AH1168" i="13"/>
  <c r="AH1169" i="13"/>
  <c r="AH1170" i="13"/>
  <c r="AH1171" i="13"/>
  <c r="AH1172" i="13"/>
  <c r="AH1173" i="13"/>
  <c r="AH1174" i="13"/>
  <c r="AH1175" i="13"/>
  <c r="AH1176" i="13"/>
  <c r="AH1177" i="13"/>
  <c r="AH1178" i="13"/>
  <c r="AH1179" i="13"/>
  <c r="AH1180" i="13"/>
  <c r="AH1181" i="13"/>
  <c r="AH1182" i="13"/>
  <c r="AH1183" i="13"/>
  <c r="AH1184" i="13"/>
  <c r="AH1185" i="13"/>
  <c r="AH1186" i="13"/>
  <c r="AH1187" i="13"/>
  <c r="AH1188" i="13"/>
  <c r="AH1189" i="13"/>
  <c r="AH1190" i="13"/>
  <c r="AH1191" i="13"/>
  <c r="AH1192" i="13"/>
  <c r="AH1193" i="13"/>
  <c r="AH1194" i="13"/>
  <c r="AH1195" i="13"/>
  <c r="AH1196" i="13"/>
  <c r="AH1197" i="13"/>
  <c r="AH1198" i="13"/>
  <c r="AH1199" i="13"/>
  <c r="AH1200" i="13"/>
  <c r="AH1201" i="13"/>
  <c r="AH1202" i="13"/>
  <c r="AH1203" i="13"/>
  <c r="AH1204" i="13"/>
  <c r="AH1205" i="13"/>
  <c r="AH1206" i="13"/>
  <c r="AH1207" i="13"/>
  <c r="AH1208" i="13"/>
  <c r="AH1209" i="13"/>
  <c r="AH1210" i="13"/>
  <c r="AH1211" i="13"/>
  <c r="AH1212" i="13"/>
  <c r="AH1213" i="13"/>
  <c r="AH1214" i="13"/>
  <c r="AH1215" i="13"/>
  <c r="AH1216" i="13"/>
  <c r="AH1217" i="13"/>
  <c r="AH1218" i="13"/>
  <c r="AH1219" i="13"/>
  <c r="AH1220" i="13"/>
  <c r="AH1221" i="13"/>
  <c r="AH1222" i="13"/>
  <c r="AH1223" i="13"/>
  <c r="AH1224" i="13"/>
  <c r="AH1225" i="13"/>
  <c r="AH1226" i="13"/>
  <c r="AH1227" i="13"/>
  <c r="AH1228" i="13"/>
  <c r="AH1229" i="13"/>
  <c r="AH1230" i="13"/>
  <c r="AH1231" i="13"/>
  <c r="AH1232" i="13"/>
  <c r="AH1233" i="13"/>
  <c r="AH1234" i="13"/>
  <c r="AH1235" i="13"/>
  <c r="AH1236" i="13"/>
  <c r="AH1237" i="13"/>
  <c r="AH1238" i="13"/>
  <c r="AH1239" i="13"/>
  <c r="AH1240" i="13"/>
  <c r="AH1241" i="13"/>
  <c r="AH1242" i="13"/>
  <c r="AH1243" i="13"/>
  <c r="AH1244" i="13"/>
  <c r="AH1245" i="13"/>
  <c r="AH1246" i="13"/>
  <c r="AH1247" i="13"/>
  <c r="AH1248" i="13"/>
  <c r="AH1249" i="13"/>
  <c r="AH1250" i="13"/>
  <c r="AH1251" i="13"/>
  <c r="AH1252" i="13"/>
  <c r="AH1253" i="13"/>
  <c r="AH1254" i="13"/>
  <c r="AH1255" i="13"/>
  <c r="AH1256" i="13"/>
  <c r="AH1257" i="13"/>
  <c r="AH1258" i="13"/>
  <c r="AH1259" i="13"/>
  <c r="AH1260" i="13"/>
  <c r="AH1261" i="13"/>
  <c r="AH1262" i="13"/>
  <c r="AH1263" i="13"/>
  <c r="AH1264" i="13"/>
  <c r="AH1265" i="13"/>
  <c r="AH1266" i="13"/>
  <c r="AH1267" i="13"/>
  <c r="AH1268" i="13"/>
  <c r="AH1269" i="13"/>
  <c r="AH1270" i="13"/>
  <c r="AH1271" i="13"/>
  <c r="AH1272" i="13"/>
  <c r="AH1273" i="13"/>
  <c r="AH1274" i="13"/>
  <c r="AH1275" i="13"/>
  <c r="AH1276" i="13"/>
  <c r="AH1277" i="13"/>
  <c r="AH1278" i="13"/>
  <c r="AH1279" i="13"/>
  <c r="AH1280" i="13"/>
  <c r="AH1281" i="13"/>
  <c r="AH1282" i="13"/>
  <c r="AH1283" i="13"/>
  <c r="AH1284" i="13"/>
  <c r="AH1285" i="13"/>
  <c r="AH1286" i="13"/>
  <c r="AH1287" i="13"/>
  <c r="AH1288" i="13"/>
  <c r="AH1289" i="13"/>
  <c r="AH1290" i="13"/>
  <c r="AH1291" i="13"/>
  <c r="AH1292" i="13"/>
  <c r="AH1293" i="13"/>
  <c r="AH1294" i="13"/>
  <c r="AH1295" i="13"/>
  <c r="AH1296" i="13"/>
  <c r="AH1297" i="13"/>
  <c r="AH1298" i="13"/>
  <c r="AH1299" i="13"/>
  <c r="AH1300" i="13"/>
  <c r="AH1301" i="13"/>
  <c r="AH1302" i="13"/>
  <c r="AH1303" i="13"/>
  <c r="AH1304" i="13"/>
  <c r="AH1305" i="13"/>
  <c r="AH1306" i="13"/>
  <c r="AH1307" i="13"/>
  <c r="AH1308" i="13"/>
  <c r="AH1309" i="13"/>
  <c r="AH1310" i="13"/>
  <c r="AH1311" i="13"/>
  <c r="AH1312" i="13"/>
  <c r="AH1313" i="13"/>
  <c r="AH1314" i="13"/>
  <c r="AH1315" i="13"/>
  <c r="AH1316" i="13"/>
  <c r="AH1317" i="13"/>
  <c r="AH1318" i="13"/>
  <c r="AH1319" i="13"/>
  <c r="AH1320" i="13"/>
  <c r="AH1321" i="13"/>
  <c r="AH1322" i="13"/>
  <c r="AH1323" i="13"/>
  <c r="AH1324" i="13"/>
  <c r="AH1325" i="13"/>
  <c r="AH1326" i="13"/>
  <c r="AH1327" i="13"/>
  <c r="AH1328" i="13"/>
  <c r="AH1329" i="13"/>
  <c r="AH1330" i="13"/>
  <c r="AH1331" i="13"/>
  <c r="AH1332" i="13"/>
  <c r="AH1333" i="13"/>
  <c r="AH1334" i="13"/>
  <c r="AH1335" i="13"/>
  <c r="AH1336" i="13"/>
  <c r="AH1337" i="13"/>
  <c r="AH1338" i="13"/>
  <c r="AH1339" i="13"/>
  <c r="AH1340" i="13"/>
  <c r="AH1341" i="13"/>
  <c r="AH1342" i="13"/>
  <c r="AH1343" i="13"/>
  <c r="AH1344" i="13"/>
  <c r="AH1345" i="13"/>
  <c r="AH1346" i="13"/>
  <c r="AH1347" i="13"/>
  <c r="AH1348" i="13"/>
  <c r="AH1349" i="13"/>
  <c r="AH1350" i="13"/>
  <c r="AH1351" i="13"/>
  <c r="AH1352" i="13"/>
  <c r="AH1353" i="13"/>
  <c r="AH1354" i="13"/>
  <c r="AH1355" i="13"/>
  <c r="AH1356" i="13"/>
  <c r="AH1357" i="13"/>
  <c r="AH1358" i="13"/>
  <c r="AH1359" i="13"/>
  <c r="AH1360" i="13"/>
  <c r="AH1361" i="13"/>
  <c r="AH1362" i="13"/>
  <c r="AH1363" i="13"/>
  <c r="AH1364" i="13"/>
  <c r="AH1365" i="13"/>
  <c r="AH1366" i="13"/>
  <c r="AH1367" i="13"/>
  <c r="AH1368" i="13"/>
  <c r="AH1369" i="13"/>
  <c r="AH1370" i="13"/>
  <c r="AH1371" i="13"/>
  <c r="AH1372" i="13"/>
  <c r="AH1373" i="13"/>
  <c r="AH1374" i="13"/>
  <c r="AH1375" i="13"/>
  <c r="AH1376" i="13"/>
  <c r="AH1377" i="13"/>
  <c r="AH1378" i="13"/>
  <c r="AH1379" i="13"/>
  <c r="AH1380" i="13"/>
  <c r="AH1381" i="13"/>
  <c r="AH1382" i="13"/>
  <c r="AH1383" i="13"/>
  <c r="AH1384" i="13"/>
  <c r="AH1385" i="13"/>
  <c r="AH1386" i="13"/>
  <c r="AH1387" i="13"/>
  <c r="AH1388" i="13"/>
  <c r="AH1389" i="13"/>
  <c r="AH1390" i="13"/>
  <c r="AH1391" i="13"/>
  <c r="AH1392" i="13"/>
  <c r="AH1393" i="13"/>
  <c r="AH1394" i="13"/>
  <c r="AH1395" i="13"/>
  <c r="AH1396" i="13"/>
  <c r="AH1397" i="13"/>
  <c r="AH1398" i="13"/>
  <c r="AH1399" i="13"/>
  <c r="AH1400" i="13"/>
  <c r="AH1401" i="13"/>
  <c r="AH1402" i="13"/>
  <c r="AH1403" i="13"/>
  <c r="AH1404" i="13"/>
  <c r="AH1405" i="13"/>
  <c r="AH1406" i="13"/>
  <c r="AH1407" i="13"/>
  <c r="AH1408" i="13"/>
  <c r="AH1409" i="13"/>
  <c r="AH1410" i="13"/>
  <c r="AH1411" i="13"/>
  <c r="AH1412" i="13"/>
  <c r="AH1413" i="13"/>
  <c r="AH1414" i="13"/>
  <c r="AH1415" i="13"/>
  <c r="AH1416" i="13"/>
  <c r="AH1417" i="13"/>
  <c r="AH1418" i="13"/>
  <c r="AH1419" i="13"/>
  <c r="AH1420" i="13"/>
  <c r="AH1421" i="13"/>
  <c r="AH1422" i="13"/>
  <c r="AH1423" i="13"/>
  <c r="AH1424" i="13"/>
  <c r="AH1425" i="13"/>
  <c r="AH1426" i="13"/>
  <c r="AH1427" i="13"/>
  <c r="AH1428" i="13"/>
  <c r="AH1429" i="13"/>
  <c r="AH1430" i="13"/>
  <c r="AH1431" i="13"/>
  <c r="AH1432" i="13"/>
  <c r="AH1433" i="13"/>
  <c r="AH1434" i="13"/>
  <c r="AH1435" i="13"/>
  <c r="AH1436" i="13"/>
  <c r="AH1437" i="13"/>
  <c r="AH1438" i="13"/>
  <c r="AH1439" i="13"/>
  <c r="AH1440" i="13"/>
  <c r="AH1441" i="13"/>
  <c r="AH1442" i="13"/>
  <c r="AH1443" i="13"/>
  <c r="AH1444" i="13"/>
  <c r="AH1445" i="13"/>
  <c r="AH1446" i="13"/>
  <c r="AH1447" i="13"/>
  <c r="AH1448" i="13"/>
  <c r="AH1449" i="13"/>
  <c r="AH1450" i="13"/>
  <c r="AH1451" i="13"/>
  <c r="AH1452" i="13"/>
  <c r="AH1453" i="13"/>
  <c r="AH1454" i="13"/>
  <c r="AH1455" i="13"/>
  <c r="AH1456" i="13"/>
  <c r="AH1457" i="13"/>
  <c r="AH1458" i="13"/>
  <c r="AH1459" i="13"/>
  <c r="AH1460" i="13"/>
  <c r="AH1461" i="13"/>
  <c r="AH1462" i="13"/>
  <c r="AH1463" i="13"/>
  <c r="AH1464" i="13"/>
  <c r="AH1465" i="13"/>
  <c r="AH1466" i="13"/>
  <c r="AH1467" i="13"/>
  <c r="AH1468" i="13"/>
  <c r="AH1469" i="13"/>
  <c r="AH1470" i="13"/>
  <c r="AH1471" i="13"/>
  <c r="F247" i="15"/>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2" i="15"/>
  <c r="F23" i="15"/>
  <c r="G97" i="15" l="1"/>
  <c r="F24" i="15"/>
</calcChain>
</file>

<file path=xl/sharedStrings.xml><?xml version="1.0" encoding="utf-8"?>
<sst xmlns="http://schemas.openxmlformats.org/spreadsheetml/2006/main" count="50364" uniqueCount="2160">
  <si>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</si>
  <si>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</si>
  <si>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</si>
  <si>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</si>
  <si>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</si>
  <si>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</si>
  <si>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</si>
  <si>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</si>
  <si>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</si>
  <si>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</si>
  <si>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</si>
  <si>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</si>
  <si>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</si>
  <si>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</si>
  <si>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</si>
  <si>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</si>
  <si>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</si>
  <si>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</si>
  <si>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</si>
  <si>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</si>
  <si>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</si>
  <si>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</si>
  <si>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</si>
  <si>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</si>
  <si>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</si>
  <si>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</si>
  <si>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</si>
  <si>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</si>
  <si>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</si>
  <si>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</si>
  <si>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</si>
  <si>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</si>
  <si>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</si>
  <si>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</si>
  <si>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</si>
  <si>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</si>
  <si>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</si>
  <si>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</si>
  <si>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</si>
  <si>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</si>
  <si>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</si>
  <si>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</si>
  <si>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</si>
  <si>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</si>
  <si>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</si>
  <si>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</si>
  <si>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</si>
  <si>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</si>
  <si>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</si>
  <si>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</si>
  <si>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</si>
  <si>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</si>
  <si>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</si>
  <si>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</si>
  <si>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</si>
  <si>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</si>
  <si>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</si>
  <si>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</si>
  <si>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</si>
  <si>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</si>
  <si>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</si>
  <si>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</si>
  <si>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</si>
  <si>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</si>
  <si>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</si>
  <si>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</si>
  <si>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</si>
  <si>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</si>
  <si>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</si>
  <si>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</si>
  <si>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</si>
  <si>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</si>
  <si>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</si>
  <si>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</si>
  <si>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</si>
  <si>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</si>
  <si>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</si>
  <si>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</si>
  <si>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</si>
  <si>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</si>
  <si>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</si>
  <si>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</si>
  <si>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</si>
  <si>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</si>
  <si>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</si>
  <si>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</si>
  <si>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</si>
  <si>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</si>
  <si>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</si>
  <si>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</si>
  <si>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</si>
  <si>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</si>
  <si>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</si>
  <si>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</si>
  <si>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</si>
  <si>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</si>
  <si>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</si>
  <si>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</si>
  <si>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</si>
  <si>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</si>
  <si>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</si>
  <si>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</si>
  <si>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</si>
  <si>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</si>
  <si>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</si>
  <si>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</si>
  <si>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</si>
  <si>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</si>
  <si>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</si>
  <si>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</si>
  <si>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</si>
  <si>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</si>
  <si>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</si>
  <si>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</si>
  <si>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</si>
  <si>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</si>
  <si>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</si>
  <si>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</si>
  <si>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</si>
  <si>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</si>
  <si>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</si>
  <si>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</si>
  <si>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</si>
  <si>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</si>
  <si>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</si>
  <si>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</si>
  <si>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</si>
  <si>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</si>
  <si>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</si>
  <si>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</si>
  <si>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</si>
  <si>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</si>
  <si>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</si>
  <si>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</si>
  <si>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</si>
  <si>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</si>
  <si>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</si>
  <si>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</si>
  <si>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</si>
  <si>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</si>
  <si>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</si>
  <si>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</si>
  <si>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</si>
  <si>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</si>
  <si>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</si>
  <si>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</si>
  <si>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</si>
  <si>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</si>
  <si>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</si>
  <si>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</si>
  <si>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</si>
  <si>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</si>
  <si>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</si>
  <si>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</si>
  <si>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</si>
  <si>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</si>
  <si>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</si>
  <si>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</si>
  <si>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</si>
  <si>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</si>
  <si>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</si>
  <si>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</si>
  <si>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</si>
  <si>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</si>
  <si>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</si>
  <si>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</si>
  <si>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</si>
  <si>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</si>
  <si>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</si>
  <si>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</si>
  <si>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</si>
  <si>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</si>
  <si>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</si>
  <si>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</si>
  <si>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</si>
  <si>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</si>
  <si>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</si>
  <si>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</si>
  <si>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</si>
  <si>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</si>
  <si>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</si>
  <si>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</si>
  <si>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</si>
  <si>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</si>
  <si>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</si>
  <si>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</si>
  <si>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</si>
  <si>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</si>
  <si>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</si>
  <si>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</si>
  <si>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</si>
  <si>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</si>
  <si>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</si>
  <si>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</si>
  <si>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</si>
  <si>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</si>
  <si>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</si>
  <si>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</si>
  <si>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</si>
  <si>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</si>
  <si>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</si>
  <si>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</si>
  <si>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</si>
  <si>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</si>
  <si>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</si>
  <si>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</si>
  <si>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</si>
  <si>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</si>
  <si>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</si>
  <si>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</si>
  <si>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</si>
  <si>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</si>
  <si>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</si>
  <si>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</si>
  <si>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</si>
  <si>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</si>
  <si>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</si>
  <si>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</si>
  <si>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</si>
  <si>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</si>
  <si>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</si>
  <si>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</si>
  <si>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</si>
  <si>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</si>
  <si>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</si>
  <si>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</si>
  <si>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</si>
  <si>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</si>
  <si>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</si>
  <si>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</si>
  <si>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</si>
  <si>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</si>
  <si>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</si>
  <si>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</si>
  <si>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</si>
  <si>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</si>
  <si>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</si>
  <si>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</si>
  <si>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</si>
  <si>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</si>
  <si>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</si>
  <si>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</si>
  <si>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</si>
  <si>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</si>
  <si>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</si>
  <si>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</si>
  <si>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</si>
  <si>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</si>
  <si>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</si>
  <si>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</si>
  <si>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</si>
  <si>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</si>
  <si>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</si>
  <si>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</si>
  <si>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</si>
  <si>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</si>
  <si>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</si>
  <si>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</si>
  <si>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</si>
  <si>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</si>
  <si>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</si>
  <si>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</si>
  <si>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</si>
  <si>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</si>
  <si>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</si>
  <si>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</si>
  <si>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</si>
  <si>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</si>
  <si>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</si>
  <si>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</si>
  <si>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</si>
  <si>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</si>
  <si>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</si>
  <si>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</si>
  <si>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</si>
  <si>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</si>
  <si>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</si>
  <si>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</si>
  <si>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</si>
  <si>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</si>
  <si>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</si>
  <si>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</si>
  <si>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</si>
  <si>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</si>
  <si>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</si>
  <si>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</si>
  <si>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</si>
  <si>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</si>
  <si>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</si>
  <si>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</si>
  <si>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</si>
  <si>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</si>
  <si>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</si>
  <si>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</si>
  <si>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</si>
  <si>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</si>
  <si>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</si>
  <si>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</si>
  <si>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</si>
  <si>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</si>
  <si>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</si>
  <si>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</si>
  <si>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</si>
  <si>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</si>
  <si>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</si>
  <si>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</si>
  <si>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</si>
  <si>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</si>
  <si>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</si>
  <si>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</si>
  <si>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</si>
  <si>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</si>
  <si>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</si>
  <si>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</si>
  <si>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</si>
  <si>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</si>
  <si>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</si>
  <si>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</si>
  <si>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</si>
  <si>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</si>
  <si>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</si>
  <si>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</si>
  <si>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</si>
  <si>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</si>
  <si>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</si>
  <si>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</si>
  <si>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</si>
  <si>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</si>
  <si>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</si>
  <si>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</si>
  <si>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</si>
  <si>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</si>
  <si>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</si>
  <si>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</si>
  <si>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</si>
  <si>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</si>
  <si>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</si>
  <si>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</si>
  <si>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</si>
  <si>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</si>
  <si>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</si>
  <si>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</si>
  <si>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</si>
  <si>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</si>
  <si>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</si>
  <si>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</si>
  <si>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</si>
  <si>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</si>
  <si>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</si>
  <si>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</si>
  <si>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</si>
  <si>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</si>
  <si>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</si>
  <si>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</si>
  <si>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</si>
  <si>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</si>
  <si>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</si>
  <si>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</si>
  <si>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</si>
  <si>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</si>
  <si>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</si>
  <si>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</si>
  <si>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</si>
  <si>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</si>
  <si>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</si>
  <si>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</si>
  <si>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</si>
  <si>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</si>
  <si>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</si>
  <si>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</si>
  <si>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</si>
  <si>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</si>
  <si>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</si>
  <si>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</si>
  <si>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</si>
  <si>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</si>
  <si>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</si>
  <si>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</si>
  <si>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</si>
  <si>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</si>
  <si>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</si>
  <si>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</si>
  <si>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</si>
  <si>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</si>
  <si>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</si>
  <si>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</si>
  <si>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</si>
  <si>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</si>
  <si>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</si>
  <si>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</si>
  <si>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</si>
  <si>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</si>
  <si>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</si>
  <si>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</si>
  <si>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</si>
  <si>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</si>
  <si>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</si>
  <si>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</si>
  <si>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</si>
  <si>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</si>
  <si>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</si>
  <si>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</si>
  <si>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</si>
  <si>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</si>
  <si>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</si>
  <si>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</si>
  <si>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</si>
  <si>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</si>
  <si>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</si>
  <si>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</si>
  <si>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</si>
  <si>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</si>
  <si>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</si>
  <si>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</si>
  <si>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</si>
  <si>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</si>
  <si>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</si>
  <si>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</si>
  <si>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</si>
  <si>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</si>
  <si>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</si>
  <si>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</si>
  <si>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</si>
  <si>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</si>
  <si>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</si>
  <si>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</si>
  <si>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</si>
  <si>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</si>
  <si>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</si>
  <si>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</si>
  <si>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</si>
  <si>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</si>
  <si>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</si>
  <si>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</si>
  <si>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</si>
  <si>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</si>
  <si>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</si>
  <si>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</si>
  <si>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</si>
  <si>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</si>
  <si>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</si>
  <si>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</si>
  <si>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</si>
  <si>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</si>
  <si>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</si>
  <si>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</si>
  <si>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</si>
  <si>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</si>
  <si>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</si>
  <si>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</si>
  <si>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</si>
  <si>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</si>
  <si>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</si>
  <si>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</si>
  <si>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</si>
  <si>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</si>
  <si>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</si>
  <si>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</si>
  <si>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</si>
  <si>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</si>
  <si>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</si>
  <si>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</si>
  <si>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</si>
  <si>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</si>
  <si>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</si>
  <si>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</si>
  <si>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</si>
  <si>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</si>
  <si>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</si>
  <si>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</si>
  <si>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</si>
  <si>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</si>
  <si>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</si>
  <si>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</si>
  <si>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</si>
  <si>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</si>
  <si>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</si>
  <si>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</si>
  <si>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</si>
  <si>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</si>
  <si>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</si>
  <si>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</si>
  <si>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</si>
  <si>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</si>
  <si>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</si>
  <si>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</si>
  <si>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</si>
  <si>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</si>
  <si>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</si>
  <si>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</si>
  <si>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</si>
  <si>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</si>
  <si>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</si>
  <si>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</si>
  <si>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</si>
  <si>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</si>
  <si>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</si>
  <si>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</si>
  <si>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</si>
  <si>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</si>
  <si>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</si>
  <si>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</si>
  <si>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</si>
  <si>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</si>
  <si>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</si>
  <si>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</si>
  <si>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</si>
  <si>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</si>
  <si>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</si>
  <si>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</si>
  <si>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</si>
  <si>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</si>
  <si>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</si>
  <si>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</si>
  <si>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</si>
  <si>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</si>
  <si>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</si>
  <si>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</si>
  <si>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</si>
  <si>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</si>
  <si>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</si>
  <si>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</si>
  <si>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</si>
  <si>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</si>
  <si>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</si>
  <si>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</si>
  <si>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</si>
  <si>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</si>
  <si>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</si>
  <si>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</si>
  <si>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</si>
  <si>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</si>
  <si>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</si>
  <si>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</si>
  <si>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</si>
  <si>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</si>
  <si>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</si>
  <si>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</si>
  <si>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</si>
  <si>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</si>
  <si>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</si>
  <si>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</si>
  <si>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</si>
  <si>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</si>
  <si>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</si>
  <si>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</si>
  <si>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</si>
  <si>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</si>
  <si>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</si>
  <si>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</si>
  <si>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</si>
  <si>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</si>
  <si>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</si>
  <si>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</si>
  <si>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</si>
  <si>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</si>
  <si>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</si>
  <si>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</si>
  <si>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</si>
  <si>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</si>
  <si>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</si>
  <si>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</si>
  <si>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</si>
  <si>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</si>
  <si>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</si>
  <si>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</si>
  <si>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</si>
  <si>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</si>
  <si>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</si>
  <si>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</si>
  <si>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</si>
  <si>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</si>
  <si>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</si>
  <si>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</si>
  <si>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</si>
  <si>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</si>
  <si>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</si>
  <si>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</si>
  <si>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</si>
  <si>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</si>
  <si>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</si>
  <si>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</si>
  <si>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</si>
  <si>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</si>
  <si>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</si>
  <si>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</si>
  <si>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</si>
  <si>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</si>
  <si>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</si>
  <si>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</si>
  <si>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</si>
  <si>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</si>
  <si>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</si>
  <si>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</si>
  <si>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</si>
  <si>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</si>
  <si>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</si>
  <si>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</si>
  <si>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</si>
  <si>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</si>
  <si>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</si>
  <si>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</si>
  <si>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</si>
  <si>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</si>
  <si>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</si>
  <si>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</si>
  <si>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</si>
  <si>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</si>
  <si>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</si>
  <si>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</si>
  <si>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</si>
  <si>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</si>
  <si>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</si>
  <si>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</si>
  <si>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</si>
  <si>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</si>
  <si>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</si>
  <si>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</si>
  <si>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</si>
  <si>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</si>
  <si>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</si>
  <si>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</si>
  <si>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</si>
  <si>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</si>
  <si>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</si>
  <si>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</si>
  <si>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</si>
  <si>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</si>
  <si>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</si>
  <si>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</si>
  <si>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</si>
  <si>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</si>
  <si>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</si>
  <si>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</si>
  <si>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</si>
  <si>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</si>
  <si>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</si>
  <si>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</si>
  <si>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</si>
  <si>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</si>
  <si>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</si>
  <si>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</si>
  <si>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</si>
  <si>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</si>
  <si>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</si>
  <si>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</si>
  <si>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</si>
  <si>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</si>
  <si>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</si>
  <si>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</si>
  <si>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</si>
  <si>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</si>
  <si>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</si>
  <si>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</si>
  <si>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</si>
  <si>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</si>
  <si>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</si>
  <si>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</si>
  <si>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</si>
  <si>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</si>
  <si>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</si>
  <si>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</si>
  <si>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</si>
  <si>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</si>
  <si>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</si>
  <si>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</si>
  <si>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</si>
  <si>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</si>
  <si>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</si>
  <si>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</si>
  <si>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</si>
  <si>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</si>
  <si>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</si>
  <si>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</si>
  <si>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</si>
  <si>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</si>
  <si>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</si>
  <si>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</si>
  <si>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</si>
  <si>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</si>
  <si>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</si>
  <si>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</si>
  <si>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</si>
  <si>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</si>
  <si>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</si>
  <si>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</si>
  <si>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</si>
  <si>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</si>
  <si>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</si>
  <si>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</si>
  <si>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</si>
  <si>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</si>
  <si>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</si>
  <si>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</si>
  <si>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</si>
  <si>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</si>
  <si>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</si>
  <si>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</si>
  <si>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</si>
  <si>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</si>
  <si>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</si>
  <si>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</si>
  <si>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</si>
  <si>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</si>
  <si>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</si>
  <si>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</si>
  <si>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</si>
  <si>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</si>
  <si>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</si>
  <si>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</si>
  <si>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</si>
  <si>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</si>
  <si>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</si>
  <si>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</si>
  <si>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</si>
  <si>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</si>
  <si>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</si>
  <si>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</si>
  <si>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</si>
  <si>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</si>
  <si>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</si>
  <si>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</si>
  <si>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</si>
  <si>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</si>
  <si>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</si>
  <si>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</si>
  <si>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</si>
  <si>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</si>
  <si>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</si>
  <si>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</si>
  <si>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</si>
  <si>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</si>
  <si>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</si>
  <si>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</si>
  <si>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</si>
  <si>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</si>
  <si>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</si>
  <si>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</si>
  <si>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</si>
  <si>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</si>
  <si>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</si>
  <si>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</si>
  <si>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</si>
  <si>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</si>
  <si>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</si>
  <si>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</si>
  <si>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</si>
  <si>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</si>
  <si>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</si>
  <si>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</si>
  <si>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</si>
  <si>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</si>
  <si>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</si>
  <si>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</si>
  <si>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</si>
  <si>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</si>
  <si>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</si>
  <si>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</si>
  <si>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</si>
  <si>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</si>
  <si>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</si>
  <si>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</si>
  <si>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</si>
  <si>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</si>
  <si>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</si>
  <si>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</si>
  <si>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</si>
  <si>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</si>
  <si>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</si>
  <si>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</si>
  <si>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</si>
  <si>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</si>
  <si>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</si>
  <si>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</si>
  <si>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</si>
  <si>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</si>
  <si>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</si>
  <si>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</si>
  <si>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</si>
  <si>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</si>
  <si>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</si>
  <si>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</si>
  <si>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</si>
  <si>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</si>
  <si>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</si>
  <si>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</si>
  <si>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</si>
  <si>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</si>
  <si>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</si>
  <si>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</si>
  <si>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</si>
  <si>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</si>
  <si>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</si>
  <si>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</si>
  <si>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</si>
  <si>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</si>
  <si>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</si>
  <si>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</si>
  <si>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</si>
  <si>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</si>
  <si>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</si>
  <si>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</si>
  <si>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</si>
  <si>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</si>
  <si>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</si>
  <si>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</si>
  <si>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</si>
  <si>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</si>
  <si>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</si>
  <si>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</si>
  <si>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</si>
  <si>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</si>
  <si>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</si>
  <si>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</si>
  <si>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</si>
  <si>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</si>
  <si>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</si>
  <si>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</si>
  <si>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</si>
  <si>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</si>
  <si>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</si>
  <si>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</si>
  <si>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</si>
  <si>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</si>
  <si>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</si>
  <si>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</si>
  <si>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</si>
  <si>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</si>
  <si>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</si>
  <si>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</si>
  <si>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</si>
  <si>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</si>
  <si>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</si>
  <si>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</si>
  <si>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</si>
  <si>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</si>
  <si>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</si>
  <si>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</si>
  <si>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</si>
  <si>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</si>
  <si>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</si>
  <si>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</si>
  <si>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</si>
  <si>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</si>
  <si>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</si>
  <si>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</si>
  <si>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</si>
  <si>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</si>
  <si>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</si>
  <si>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</si>
  <si>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</si>
  <si>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</si>
  <si>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</si>
  <si>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</si>
  <si>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</si>
  <si>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</si>
  <si>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</si>
  <si>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</si>
  <si>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</si>
  <si>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</si>
  <si>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</si>
  <si>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</si>
  <si>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</si>
  <si>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</si>
  <si>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</si>
  <si>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</si>
  <si>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</si>
  <si>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</si>
  <si>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</si>
  <si>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</si>
  <si>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</si>
  <si>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</si>
  <si>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</si>
  <si>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</si>
  <si>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</si>
  <si>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</si>
  <si>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</si>
  <si>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</si>
  <si>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</si>
  <si>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</si>
  <si>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</si>
  <si>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</si>
  <si>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</si>
  <si>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</si>
  <si>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</si>
  <si>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</si>
  <si>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</si>
  <si>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</si>
  <si>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</si>
  <si>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</si>
  <si>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</si>
  <si>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</si>
  <si>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</si>
  <si>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</si>
  <si>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</si>
  <si>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</si>
  <si>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</si>
  <si>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</si>
  <si>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</si>
  <si>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</si>
  <si>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</si>
  <si>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</si>
  <si>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</si>
  <si>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</si>
  <si>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</si>
  <si>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</si>
  <si>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</si>
  <si>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</si>
  <si>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</si>
  <si>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</si>
  <si>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</si>
  <si>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</si>
  <si>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</si>
  <si>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</si>
  <si>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</si>
  <si>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</si>
  <si>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</si>
  <si>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</si>
  <si>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</si>
  <si>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</si>
  <si>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</si>
  <si>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</si>
  <si>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</si>
  <si>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</si>
  <si>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</si>
  <si>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</si>
  <si>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</si>
  <si>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</si>
  <si>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</si>
  <si>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</si>
  <si>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</si>
  <si>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</si>
  <si>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</si>
  <si>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</si>
  <si>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</si>
  <si>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</si>
  <si>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</si>
  <si>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</si>
  <si>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</si>
  <si>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</si>
  <si>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</si>
  <si>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</si>
  <si>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</si>
  <si>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</si>
  <si>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</si>
  <si>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</si>
  <si>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</si>
  <si>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</si>
  <si>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</si>
  <si>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</si>
  <si>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</si>
  <si>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</si>
  <si>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</si>
  <si>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</si>
  <si>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</si>
  <si>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</si>
  <si>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</si>
  <si>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</si>
  <si>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</si>
  <si>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</si>
  <si>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</si>
  <si>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</si>
  <si>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</si>
  <si>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</si>
  <si>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</si>
  <si>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</si>
  <si>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</si>
  <si>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</si>
  <si>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</si>
  <si>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</si>
  <si>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</si>
  <si>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</si>
  <si>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</si>
  <si>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</si>
  <si>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</si>
  <si>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</si>
  <si>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</si>
  <si>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</si>
  <si>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</si>
  <si>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</si>
  <si>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</si>
  <si>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</si>
  <si>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</si>
  <si>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</si>
  <si>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</si>
  <si>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</si>
  <si>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</si>
  <si>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</si>
  <si>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</si>
  <si>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</si>
  <si>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</si>
  <si>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</si>
  <si>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</si>
  <si>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</si>
  <si>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</si>
  <si>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</si>
  <si>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</si>
  <si>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</si>
  <si>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</si>
  <si>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</si>
  <si>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</si>
  <si>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</si>
  <si>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</si>
  <si>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</si>
  <si>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</si>
  <si>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</si>
  <si>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</si>
  <si>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</si>
  <si>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</si>
  <si>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</si>
  <si>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</si>
  <si>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</si>
  <si>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</si>
  <si>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</si>
  <si>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</si>
  <si>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</si>
  <si>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</si>
  <si>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</si>
  <si>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</si>
  <si>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</si>
  <si>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</si>
  <si>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</si>
  <si>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</si>
  <si>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</si>
  <si>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</si>
  <si>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</si>
  <si>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</si>
  <si>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</si>
  <si>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</si>
  <si>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</si>
  <si>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</si>
  <si>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</si>
  <si>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</si>
  <si>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</si>
  <si>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</si>
  <si>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</si>
  <si>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</si>
  <si>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</si>
  <si>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</si>
  <si>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</si>
  <si>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</si>
  <si>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</si>
  <si>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</si>
  <si>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</si>
  <si>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</si>
  <si>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</si>
  <si>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</si>
  <si>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</si>
  <si>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</si>
  <si>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</si>
  <si>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</si>
  <si>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</si>
  <si>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</si>
  <si>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</si>
  <si>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</si>
  <si>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</si>
  <si>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</si>
  <si>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</si>
  <si>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</si>
  <si>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</si>
  <si>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</si>
  <si>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</si>
  <si>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</si>
  <si>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</si>
  <si>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</si>
  <si>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</si>
  <si>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</si>
  <si>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</si>
  <si>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</si>
  <si>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</si>
  <si>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</si>
  <si>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</si>
  <si>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</si>
  <si>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</si>
  <si>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</si>
  <si>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</si>
  <si>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</si>
  <si>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</si>
  <si>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</si>
  <si>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</si>
  <si>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</si>
  <si>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</si>
  <si>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</si>
  <si>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</si>
  <si>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</si>
  <si>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</si>
  <si>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</si>
  <si>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</si>
  <si>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</si>
  <si>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</si>
  <si>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</si>
  <si>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</si>
  <si>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</si>
  <si>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</si>
  <si>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</si>
  <si>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</si>
  <si>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</si>
  <si>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</si>
  <si>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</si>
  <si>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</si>
  <si>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</si>
  <si>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</si>
  <si>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</si>
  <si>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</si>
  <si>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</si>
  <si>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</si>
  <si>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</si>
  <si>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</si>
  <si>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</si>
  <si>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</si>
  <si>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</si>
  <si>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</si>
  <si>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</si>
  <si>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</si>
  <si>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</si>
  <si>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</si>
  <si>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</si>
  <si>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</si>
  <si>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</si>
  <si>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</si>
  <si>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</si>
  <si>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</si>
  <si>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</si>
  <si>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</si>
  <si>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</si>
  <si>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</si>
  <si>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</si>
  <si>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</si>
  <si>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</si>
  <si>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</si>
  <si>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</si>
  <si>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</si>
  <si>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</si>
  <si>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</si>
  <si>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</si>
  <si>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</si>
  <si>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</si>
  <si>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</si>
  <si>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</si>
  <si>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</si>
  <si>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</si>
  <si>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</si>
  <si>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</si>
  <si>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</si>
  <si>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</si>
  <si>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</si>
  <si>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</si>
  <si>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</si>
  <si>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</si>
  <si>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</si>
  <si>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</si>
  <si>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</si>
  <si>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</si>
  <si>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</si>
  <si>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</si>
  <si>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</si>
  <si>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</si>
  <si>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</si>
  <si>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</si>
  <si>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</si>
  <si>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</si>
  <si>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</si>
  <si>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</si>
  <si>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</si>
  <si>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</si>
  <si>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</si>
  <si>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</si>
  <si>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</si>
  <si>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</si>
  <si>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</si>
  <si>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</si>
  <si>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</si>
  <si>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</si>
  <si>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</si>
  <si>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</si>
  <si>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</si>
  <si>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</si>
  <si>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</si>
  <si>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</si>
  <si>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</si>
  <si>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</si>
  <si>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</si>
  <si>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</si>
  <si>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</si>
  <si>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</si>
  <si>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</si>
  <si>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</si>
  <si>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</si>
  <si>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</si>
  <si>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</si>
  <si>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</si>
  <si>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</si>
  <si>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</si>
  <si>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</si>
  <si>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</si>
  <si>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</si>
  <si>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</si>
  <si>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</si>
  <si>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</si>
  <si>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</si>
  <si>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</si>
  <si>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</si>
  <si>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</si>
  <si>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</si>
  <si>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</si>
  <si>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</si>
  <si>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</si>
  <si>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</si>
  <si>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</si>
  <si>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</si>
  <si>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</si>
  <si>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</si>
  <si>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</si>
  <si>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</si>
  <si>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</si>
  <si>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</si>
  <si>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</si>
  <si>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</si>
  <si>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</si>
  <si>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</si>
  <si>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</si>
  <si>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</si>
  <si>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</si>
  <si>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</si>
  <si>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</si>
  <si>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</si>
  <si>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</si>
  <si>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</si>
  <si>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</si>
  <si>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</si>
  <si>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</si>
  <si>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</si>
  <si>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</si>
  <si>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</si>
  <si>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</si>
  <si>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</si>
  <si>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</si>
  <si>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</si>
  <si>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</si>
  <si>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</si>
  <si>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</si>
  <si>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</si>
  <si>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</si>
  <si>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</si>
  <si>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</si>
  <si>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</si>
  <si>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</si>
  <si>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</si>
  <si>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</si>
  <si>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</si>
  <si>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</si>
  <si>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</si>
  <si>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</si>
  <si>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</si>
  <si>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</si>
  <si>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</si>
  <si>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</si>
  <si>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</si>
  <si>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</si>
  <si>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</si>
  <si>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</si>
  <si>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</si>
  <si>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</si>
  <si>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</si>
  <si>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</si>
  <si>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</si>
  <si>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</si>
  <si>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</si>
  <si>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</si>
  <si>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</si>
  <si>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</si>
  <si>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</si>
  <si>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</si>
  <si>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</si>
  <si>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</si>
  <si>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</si>
  <si>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</si>
  <si>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</si>
  <si>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</si>
  <si>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</si>
  <si>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</si>
  <si>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</si>
  <si>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</si>
  <si>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</si>
  <si>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</si>
  <si>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</si>
  <si>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</si>
  <si>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</si>
  <si>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</si>
  <si>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</si>
  <si>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</si>
  <si>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</si>
  <si>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</si>
  <si>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</si>
  <si>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</si>
  <si>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</si>
  <si>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</si>
  <si>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</si>
  <si>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</si>
  <si>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</si>
  <si>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</si>
  <si>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</si>
  <si>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</si>
  <si>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</si>
  <si>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</si>
  <si>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</si>
  <si>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</si>
  <si>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</si>
  <si>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</si>
  <si>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</si>
  <si>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</si>
  <si>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</si>
  <si>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</si>
  <si>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</si>
  <si>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</si>
  <si>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</si>
  <si>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</si>
  <si>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</si>
  <si>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</si>
  <si>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</si>
  <si>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</si>
  <si>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</si>
  <si>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</si>
  <si>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</si>
  <si>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</si>
  <si>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</si>
  <si>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</si>
  <si>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</si>
  <si>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</si>
  <si>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</si>
  <si>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</si>
  <si>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</si>
  <si>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</si>
  <si>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</si>
  <si>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</si>
  <si>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</si>
  <si>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</si>
  <si>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</si>
  <si>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</si>
  <si>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</si>
  <si>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</si>
  <si>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</si>
  <si>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</si>
  <si>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</si>
  <si>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</si>
  <si>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</si>
  <si>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</si>
  <si>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</si>
  <si>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</si>
  <si>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</si>
  <si>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</si>
  <si>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</si>
  <si>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</si>
  <si>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</si>
  <si>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</si>
  <si>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</si>
  <si>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</si>
  <si>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</si>
  <si>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</si>
  <si>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</si>
  <si>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</si>
  <si>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</si>
  <si>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</si>
  <si>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</si>
  <si>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</si>
  <si>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</si>
  <si>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</si>
  <si>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</si>
  <si>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</si>
  <si>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</si>
  <si>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</si>
  <si>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</si>
  <si>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</si>
  <si>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</si>
  <si>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</si>
  <si>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</si>
  <si>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</si>
  <si>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</si>
  <si>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</si>
  <si>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</si>
  <si>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</si>
  <si>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</si>
  <si>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</si>
  <si>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</si>
  <si>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</si>
  <si>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</si>
  <si>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</si>
  <si>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</si>
  <si>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</si>
  <si>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</si>
  <si>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</si>
  <si>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</si>
  <si>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</si>
  <si>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</si>
  <si>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</si>
  <si>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</si>
  <si>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</si>
  <si>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</si>
  <si>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</si>
  <si>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</si>
  <si>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</si>
  <si>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</si>
  <si>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</si>
  <si>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</si>
  <si>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</si>
  <si>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</si>
  <si>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</si>
  <si>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</si>
  <si>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</si>
  <si>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</si>
  <si>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</si>
  <si>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</si>
  <si>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</si>
  <si>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</si>
  <si>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</si>
  <si>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</si>
  <si>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</si>
  <si>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</si>
  <si>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</si>
  <si>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</si>
  <si>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</si>
  <si>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</si>
  <si>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</si>
  <si>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</si>
  <si>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</si>
  <si>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</si>
  <si>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</si>
  <si>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</si>
  <si>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</si>
  <si>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</si>
  <si>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</si>
  <si>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</si>
  <si>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</si>
  <si>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</si>
  <si>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</si>
  <si>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</si>
  <si>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</si>
  <si>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</si>
  <si>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</si>
  <si>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</si>
  <si>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</si>
  <si>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</si>
  <si>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</si>
  <si>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</si>
  <si>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</si>
  <si>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</si>
  <si>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</si>
  <si>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</si>
  <si>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</si>
  <si>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</si>
  <si>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</si>
  <si>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</si>
  <si>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</si>
  <si>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</si>
  <si>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</si>
  <si>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</si>
  <si>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</si>
  <si>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</si>
  <si>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</si>
  <si>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</si>
  <si>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</si>
  <si>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</si>
  <si>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</si>
  <si>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</si>
  <si>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</si>
  <si>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</si>
  <si>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</si>
  <si>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</si>
  <si>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</si>
  <si>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</si>
  <si>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</si>
  <si>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</si>
  <si>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</si>
  <si>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</si>
  <si>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</si>
  <si>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</si>
  <si>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</si>
  <si>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</si>
  <si>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</si>
  <si>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</si>
  <si>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</si>
  <si>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</si>
  <si>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</si>
  <si>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</si>
  <si>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</si>
  <si>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</si>
  <si>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</si>
  <si>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</si>
  <si>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</si>
  <si>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</si>
  <si>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</si>
  <si>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</si>
  <si>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</si>
  <si>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</si>
  <si>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</si>
  <si>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</si>
  <si>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</si>
  <si>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</si>
  <si>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</si>
  <si>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</si>
  <si>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</si>
  <si>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</si>
  <si>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</si>
  <si>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</si>
  <si>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</si>
  <si>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</si>
  <si>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</si>
  <si>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</si>
  <si>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</si>
  <si>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</si>
  <si>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</si>
  <si>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</si>
  <si>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</si>
  <si>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</si>
  <si>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</si>
  <si>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</si>
  <si>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</si>
  <si>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</si>
  <si>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</si>
  <si>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</si>
  <si>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</si>
  <si>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</si>
  <si>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</si>
  <si>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</si>
  <si>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</si>
  <si>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</si>
  <si>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</si>
  <si>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</si>
  <si>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</si>
  <si>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</si>
  <si>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</si>
  <si>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</si>
  <si>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</si>
  <si>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</si>
  <si>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</si>
  <si>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</si>
  <si>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</si>
  <si>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</si>
  <si>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</si>
  <si>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</si>
  <si>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</si>
  <si>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</si>
  <si>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</si>
  <si>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</si>
  <si>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</si>
  <si>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</si>
  <si>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</si>
  <si>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</si>
  <si>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</si>
  <si>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</si>
  <si>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</si>
  <si>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</si>
  <si>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</si>
  <si>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</si>
  <si>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</si>
  <si>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</si>
  <si>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</si>
  <si>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</si>
  <si>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</si>
  <si>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</si>
  <si>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</si>
  <si>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</si>
  <si>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</si>
  <si>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</si>
  <si>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</si>
  <si>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</si>
  <si>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</si>
  <si>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</si>
  <si>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</si>
  <si>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</si>
  <si>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</si>
  <si>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</si>
  <si>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</si>
  <si>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</si>
  <si>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</si>
  <si>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</si>
  <si>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</si>
  <si>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</si>
  <si>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</si>
  <si>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</si>
  <si>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</si>
  <si>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</si>
  <si>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</si>
  <si>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</si>
  <si>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</si>
  <si>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</si>
  <si>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</si>
  <si>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</si>
  <si>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</si>
  <si>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</si>
  <si>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</si>
  <si>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</si>
  <si>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</si>
  <si>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</si>
  <si>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</si>
  <si>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</si>
  <si>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</si>
  <si>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</si>
  <si>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</si>
  <si>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</si>
  <si>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</si>
  <si>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</si>
  <si>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</si>
  <si>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</si>
  <si>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</si>
  <si>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</si>
  <si>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</si>
  <si>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</si>
  <si>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</si>
  <si>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</si>
  <si>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</si>
  <si>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</si>
  <si>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</si>
  <si>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</si>
  <si>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</si>
  <si>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</si>
  <si>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</si>
  <si>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</si>
  <si>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</si>
  <si>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</si>
  <si>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</si>
  <si>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</si>
  <si>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</si>
  <si>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</si>
  <si>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</si>
  <si>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</si>
  <si>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</si>
  <si>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</si>
  <si>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</si>
  <si>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</si>
  <si>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</si>
  <si>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</si>
  <si>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</si>
  <si>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</si>
  <si>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</si>
  <si>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</si>
  <si>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</si>
  <si>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</si>
  <si>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</si>
  <si>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</si>
  <si>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</si>
  <si>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</si>
  <si>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</si>
  <si>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</si>
  <si>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</si>
  <si>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</si>
  <si>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</si>
  <si>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</si>
  <si>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</si>
  <si>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</si>
  <si>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</si>
  <si>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</si>
  <si>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</si>
  <si>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</si>
  <si>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</si>
  <si>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</si>
  <si>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</si>
  <si>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</si>
  <si>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</si>
  <si>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</si>
  <si>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</si>
  <si>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</si>
  <si>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</si>
  <si>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</si>
  <si>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</si>
  <si>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</si>
  <si>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</si>
  <si>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</si>
  <si>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</si>
  <si>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</si>
  <si>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</si>
  <si>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</si>
  <si>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</si>
  <si>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</si>
  <si>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</si>
  <si>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</si>
  <si>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</si>
  <si>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</si>
  <si>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</si>
  <si>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</si>
  <si>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</si>
  <si>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</si>
  <si>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</si>
  <si>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</si>
  <si>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</si>
  <si>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</si>
  <si>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</si>
  <si>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</si>
  <si>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</si>
  <si>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</si>
  <si>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</si>
  <si>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</si>
  <si>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</si>
  <si>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</si>
  <si>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</si>
  <si>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</si>
  <si>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</si>
  <si>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</si>
  <si>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</si>
  <si>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</si>
  <si>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</si>
  <si>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</si>
  <si>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</si>
  <si>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</si>
  <si>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</si>
  <si>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</si>
  <si>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</si>
  <si>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</si>
  <si>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</si>
  <si>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</si>
  <si>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</si>
  <si>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</si>
  <si>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</si>
  <si>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</si>
  <si>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</si>
  <si>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</si>
  <si>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</si>
  <si>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</si>
  <si>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</si>
  <si>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</si>
  <si>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</si>
  <si>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</si>
  <si>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</si>
  <si>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</si>
  <si>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</si>
  <si>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</si>
  <si>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</si>
  <si>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</si>
  <si>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</si>
  <si>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</si>
  <si>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</si>
  <si>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</si>
  <si>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</si>
  <si>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</si>
  <si>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</si>
  <si>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</si>
  <si>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</si>
  <si>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</si>
  <si>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</si>
  <si>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</si>
  <si>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</si>
  <si>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</si>
  <si>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</si>
  <si>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</si>
  <si>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</si>
  <si>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</si>
  <si>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</si>
  <si>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</si>
  <si>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</si>
  <si>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</si>
  <si>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</si>
  <si>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</si>
  <si>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</si>
  <si>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</si>
  <si>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</si>
  <si>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</si>
  <si>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</si>
  <si>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</si>
  <si>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</si>
  <si>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</si>
  <si>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</si>
  <si>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</si>
  <si>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</si>
  <si>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</si>
  <si>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</si>
  <si>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</si>
  <si>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</si>
  <si>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</si>
  <si>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</si>
  <si>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</si>
  <si>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</si>
  <si>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</si>
  <si>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</si>
  <si>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</si>
  <si>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</si>
  <si>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</si>
  <si>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</si>
  <si>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</si>
  <si>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</si>
  <si>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</si>
  <si>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</si>
  <si>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</si>
  <si>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</si>
  <si>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</si>
  <si>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</si>
  <si>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</si>
  <si>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</si>
  <si>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</si>
  <si>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</si>
  <si>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</si>
  <si>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</si>
  <si>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</si>
  <si>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</si>
  <si>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</si>
  <si>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</si>
  <si>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</si>
  <si>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</si>
  <si>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</si>
  <si>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</si>
  <si>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</si>
  <si>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</si>
  <si>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</si>
  <si>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</si>
  <si>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</si>
  <si>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</si>
  <si>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</si>
  <si>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</si>
  <si>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</si>
  <si>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</si>
  <si>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</si>
  <si>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</si>
  <si>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</si>
  <si>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</si>
  <si>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</si>
  <si>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</si>
  <si>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</si>
  <si>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</si>
  <si>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</si>
  <si>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</si>
  <si>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</si>
  <si>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</si>
  <si>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</si>
  <si>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</si>
  <si>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</si>
  <si>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</si>
  <si>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</si>
  <si>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</si>
  <si>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</si>
  <si>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</si>
  <si>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</si>
  <si>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</si>
  <si>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</si>
  <si>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</si>
  <si>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</si>
  <si>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</si>
  <si>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</si>
  <si>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</si>
  <si>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</si>
  <si>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</si>
  <si>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</si>
  <si>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</si>
  <si>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</si>
  <si>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</si>
  <si>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</si>
  <si>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</si>
  <si>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</si>
  <si>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</si>
  <si>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</si>
  <si>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</si>
  <si>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</si>
  <si>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</si>
  <si>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</si>
  <si>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</si>
  <si>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</si>
  <si>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</si>
  <si>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</si>
  <si>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</si>
  <si>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</si>
  <si>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</si>
  <si>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</si>
  <si>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</si>
  <si>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</si>
  <si>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</si>
  <si>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</si>
  <si>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</si>
  <si>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</si>
  <si>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</si>
  <si>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</si>
  <si>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</si>
  <si>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</si>
  <si>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</si>
  <si>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</si>
  <si>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</si>
  <si>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</si>
  <si>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</si>
  <si>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</si>
  <si>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</si>
  <si>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</si>
  <si>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</si>
  <si>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</si>
  <si>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</si>
  <si>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</si>
  <si>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</si>
  <si>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</si>
  <si>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</si>
  <si>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</si>
  <si>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</si>
  <si>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</si>
  <si>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</si>
  <si>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</si>
  <si>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</si>
  <si>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</si>
  <si>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</si>
  <si>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</si>
  <si>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</si>
  <si>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</si>
  <si>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</si>
  <si>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</si>
  <si>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</si>
  <si>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</si>
  <si>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</si>
  <si>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</si>
  <si>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</si>
  <si>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</si>
  <si>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</si>
  <si>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</si>
  <si>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</si>
  <si>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</si>
  <si>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</si>
  <si>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</si>
  <si>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</si>
  <si>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</si>
  <si>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</si>
  <si>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</si>
  <si>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</si>
  <si>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</si>
  <si>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</si>
  <si>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</si>
  <si>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</si>
  <si>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</si>
  <si>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</si>
  <si>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</si>
  <si>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</si>
  <si>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</si>
  <si>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</si>
  <si>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</si>
  <si>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</si>
  <si>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</si>
  <si>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</si>
  <si>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</si>
  <si>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</si>
  <si>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</si>
  <si>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</si>
  <si>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</si>
  <si>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</si>
  <si>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</si>
  <si>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</si>
  <si>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</si>
  <si>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</si>
  <si>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</si>
  <si>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</si>
  <si>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</si>
  <si>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</si>
  <si>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</si>
  <si>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</si>
  <si>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</si>
  <si>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</si>
  <si>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</si>
  <si>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</si>
  <si>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</si>
  <si>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</si>
  <si>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</si>
  <si>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</si>
  <si>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</si>
  <si>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</si>
  <si>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</si>
  <si>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</si>
  <si>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</si>
  <si>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</si>
  <si>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</si>
  <si>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</si>
  <si>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</si>
  <si>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</si>
  <si>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</si>
  <si>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</si>
  <si>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</si>
  <si>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</si>
  <si>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</si>
  <si>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</si>
  <si>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</si>
  <si>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</si>
  <si>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</si>
  <si>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</si>
  <si>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</si>
  <si>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</si>
  <si>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</si>
  <si>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</si>
  <si>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</si>
  <si>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</si>
  <si>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</si>
  <si>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</si>
  <si>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</si>
  <si>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</si>
  <si>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</si>
  <si>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</si>
  <si>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</si>
  <si>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</si>
  <si>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</si>
  <si>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</si>
  <si>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</si>
  <si>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</si>
  <si>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</si>
  <si>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</si>
  <si>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</si>
  <si>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</si>
  <si>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</si>
  <si>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</si>
  <si>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</si>
  <si>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</si>
  <si>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</si>
  <si>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</si>
  <si>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</si>
  <si>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</si>
  <si>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</si>
  <si>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</si>
  <si>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</si>
  <si>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</si>
  <si>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</si>
  <si>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</si>
  <si>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</si>
  <si>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</si>
  <si>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</si>
  <si>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</si>
  <si>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</si>
  <si>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</si>
  <si>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</si>
  <si>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</si>
  <si>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</si>
  <si>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</si>
  <si>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</si>
  <si>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</si>
  <si>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</si>
  <si>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</si>
  <si>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</si>
  <si>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</si>
  <si>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</si>
  <si>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</si>
  <si>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</si>
  <si>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</si>
  <si>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</si>
  <si>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</si>
  <si>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</si>
  <si>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</si>
  <si>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</si>
  <si>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</si>
  <si>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</si>
  <si>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</si>
  <si>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</si>
  <si>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</si>
  <si>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</si>
  <si>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</si>
  <si>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</si>
  <si>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</si>
  <si>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</si>
  <si>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</si>
  <si>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</si>
  <si>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</si>
  <si>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</si>
  <si>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</si>
  <si>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</si>
  <si>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</si>
  <si>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</si>
  <si>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</si>
  <si>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</si>
  <si>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</si>
  <si>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</si>
  <si>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</si>
  <si>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</si>
  <si>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</si>
  <si>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</si>
  <si>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</si>
  <si>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</si>
  <si>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</si>
  <si>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</si>
  <si>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</si>
  <si>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</si>
  <si>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</si>
  <si>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</si>
  <si>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Promotion_Status</t>
  </si>
  <si>
    <t>Income_Band</t>
  </si>
  <si>
    <t>Travel_Frequency_Level</t>
  </si>
  <si>
    <t>Work_Tenure (años totales en empresa)</t>
  </si>
  <si>
    <t>Job stability</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</si>
  <si>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</si>
  <si>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</si>
  <si>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</si>
  <si>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</si>
  <si>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</si>
  <si>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</si>
  <si>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</si>
  <si>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</si>
  <si>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</si>
  <si>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</si>
  <si>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</si>
  <si>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</si>
  <si>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</si>
  <si>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</si>
  <si>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</si>
  <si>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</si>
  <si>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</si>
  <si>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</si>
  <si>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</si>
  <si>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</si>
  <si>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</si>
  <si>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</si>
  <si>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</si>
  <si>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</si>
  <si>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</si>
  <si>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</si>
  <si>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</si>
  <si>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</si>
  <si>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</si>
  <si>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</si>
  <si>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</si>
  <si>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</si>
  <si>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</si>
  <si>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</si>
  <si>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</si>
  <si>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</si>
  <si>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</si>
  <si>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</si>
  <si>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</si>
  <si>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total working years</t>
  </si>
  <si>
    <t>Years since last promotion con total in current role</t>
  </si>
  <si>
    <t>Years with current manager con years since last promotion</t>
  </si>
  <si>
    <t>Dentro de las correlaciones débiles tenemos tanto positivas como negativas. Analizamos cuatro de cada una..</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</si>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</sst>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5">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55">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1" fillId="11" borderId="2" xfId="0" applyFont="1" applyFill="1" applyBorder="1" applyAlignment="1">
      <alignment vertical="top"/>
    </xf>
    <xf numFmtId="0" fontId="0" fillId="12" borderId="0" xfId="0" applyFill="1"/>
    <xf numFmtId="0" fontId="0" fillId="0" borderId="0" xfId="0" applyAlignment="1">
      <alignment vertical="center"/>
    </xf>
    <xf numFmtId="0" fontId="1" fillId="0" borderId="0" xfId="0" applyFont="1" applyAlignment="1">
      <alignment vertical="center"/>
    </xf>
    <xf numFmtId="164" fontId="0" fillId="0" borderId="0" xfId="0" applyNumberFormat="1"/>
    <xf numFmtId="1" fontId="0" fillId="3" borderId="0" xfId="0" applyNumberFormat="1" applyFill="1" applyAlignment="1">
      <alignment horizontal="center"/>
    </xf>
    <xf numFmtId="0" fontId="1" fillId="3" borderId="2" xfId="0" applyFont="1" applyFill="1" applyBorder="1" applyAlignment="1">
      <alignment vertical="top"/>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2" fontId="0" fillId="0" borderId="0" xfId="0" applyNumberFormat="1" applyAlignment="1">
      <alignment horizontal="left"/>
    </xf>
    <xf numFmtId="0" fontId="22" fillId="0" borderId="0" xfId="0" applyFont="1" applyAlignment="1">
      <alignment horizontal="right"/>
    </xf>
    <xf numFmtId="0" fontId="16" fillId="13" borderId="10" xfId="0" applyFont="1" applyFill="1" applyBorder="1"/>
    <xf numFmtId="0" fontId="16" fillId="13" borderId="13" xfId="0" applyFont="1" applyFill="1" applyBorder="1"/>
    <xf numFmtId="0" fontId="16" fillId="13"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2" fontId="0" fillId="2" borderId="9" xfId="0" applyNumberFormat="1" applyFill="1" applyBorder="1" applyAlignment="1">
      <alignment horizontal="center"/>
    </xf>
    <xf numFmtId="2" fontId="0" fillId="0" borderId="9" xfId="0" applyNumberFormat="1" applyBorder="1" applyAlignment="1">
      <alignment horizontal="center"/>
    </xf>
    <xf numFmtId="43" fontId="0" fillId="0" borderId="24" xfId="1" applyFont="1" applyFill="1" applyBorder="1" applyAlignment="1">
      <alignment horizontal="center"/>
    </xf>
    <xf numFmtId="0" fontId="24" fillId="0" borderId="0" xfId="0" applyFont="1" applyAlignment="1">
      <alignment horizontal="right"/>
    </xf>
    <xf numFmtId="43" fontId="0" fillId="0" borderId="28" xfId="1" applyFont="1" applyFill="1" applyBorder="1" applyAlignment="1">
      <alignment horizontal="center"/>
    </xf>
    <xf numFmtId="0" fontId="0" fillId="0" borderId="25" xfId="0" applyBorder="1" applyAlignment="1">
      <alignment horizontal="center"/>
    </xf>
    <xf numFmtId="0" fontId="0" fillId="0" borderId="24" xfId="0" applyBorder="1" applyAlignment="1">
      <alignment horizontal="center"/>
    </xf>
    <xf numFmtId="0" fontId="0" fillId="3" borderId="24" xfId="0" applyFill="1"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3" borderId="28" xfId="0" applyFill="1" applyBorder="1" applyAlignment="1">
      <alignment horizontal="center"/>
    </xf>
    <xf numFmtId="0" fontId="0" fillId="0" borderId="29" xfId="0" applyBorder="1" applyAlignment="1">
      <alignment horizontal="center"/>
    </xf>
    <xf numFmtId="0" fontId="3" fillId="14" borderId="30" xfId="0" applyFont="1" applyFill="1" applyBorder="1" applyAlignment="1">
      <alignment horizontal="center" vertical="top"/>
    </xf>
    <xf numFmtId="0" fontId="3" fillId="14" borderId="31" xfId="0" applyFont="1" applyFill="1" applyBorder="1" applyAlignment="1">
      <alignment horizontal="center" vertical="top"/>
    </xf>
    <xf numFmtId="0" fontId="3" fillId="14" borderId="32" xfId="0" applyFont="1" applyFill="1" applyBorder="1" applyAlignment="1">
      <alignment horizontal="center" vertical="top"/>
    </xf>
    <xf numFmtId="0" fontId="0" fillId="0" borderId="33" xfId="0" applyBorder="1" applyAlignment="1">
      <alignment horizontal="center"/>
    </xf>
    <xf numFmtId="0" fontId="0" fillId="0" borderId="34" xfId="0" applyBorder="1" applyAlignment="1">
      <alignment horizontal="center"/>
    </xf>
    <xf numFmtId="0" fontId="0" fillId="3" borderId="34" xfId="0" applyFill="1" applyBorder="1" applyAlignment="1">
      <alignment horizontal="center"/>
    </xf>
    <xf numFmtId="43" fontId="0" fillId="0" borderId="34" xfId="1" applyFont="1" applyFill="1" applyBorder="1" applyAlignment="1">
      <alignment horizontal="center"/>
    </xf>
    <xf numFmtId="0" fontId="0" fillId="0" borderId="35" xfId="0" applyBorder="1" applyAlignment="1">
      <alignment horizontal="center"/>
    </xf>
    <xf numFmtId="0" fontId="3" fillId="14" borderId="16" xfId="0" applyFont="1" applyFill="1" applyBorder="1" applyAlignment="1">
      <alignment horizontal="center" vertical="top"/>
    </xf>
    <xf numFmtId="0" fontId="3" fillId="14" borderId="17" xfId="0" applyFont="1" applyFill="1" applyBorder="1" applyAlignment="1">
      <alignment horizontal="center" vertical="top"/>
    </xf>
    <xf numFmtId="0" fontId="3" fillId="14" borderId="18" xfId="0" applyFont="1" applyFill="1" applyBorder="1" applyAlignment="1">
      <alignment horizontal="center" vertical="top"/>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16" fillId="2" borderId="0" xfId="0" applyFont="1" applyFill="1"/>
    <xf numFmtId="165" fontId="0" fillId="2" borderId="9" xfId="0" applyNumberFormat="1" applyFill="1" applyBorder="1" applyAlignment="1">
      <alignment horizontal="center"/>
    </xf>
  </cellXfs>
  <cellStyles count="4">
    <cellStyle name="Énfasis1" xfId="2" builtinId="29"/>
    <cellStyle name="Millares" xfId="1" builtinId="3"/>
    <cellStyle name="Normal" xfId="0" builtinId="0"/>
    <cellStyle name="Porcentaje" xfId="3" builtinId="5"/>
  </cellStyles>
  <dxfs count="53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fill>
        <patternFill patternType="solid">
          <fgColor indexed="64"/>
          <bgColor theme="5" tint="0.59999389629810485"/>
        </patternFill>
      </fil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29"/>
      <tableStyleElement type="headerRow" dxfId="528"/>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21" Type="http://schemas.openxmlformats.org/officeDocument/2006/relationships/chart" Target="../charts/chart26.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x v="0"/>
    <x v="0"/>
    <x v="0"/>
    <x v="0"/>
    <x v="0"/>
    <x v="0"/>
    <x v="0"/>
    <x v="0"/>
    <x v="0"/>
    <x v="0"/>
  </r>
  <r>
    <x v="1"/>
    <x v="1"/>
    <x v="1"/>
    <x v="1"/>
    <x v="0"/>
    <x v="1"/>
    <x v="1"/>
    <x v="1"/>
    <x v="1"/>
    <x v="1"/>
    <n v="49"/>
    <n v="0"/>
    <x v="1"/>
    <x v="1"/>
    <x v="1"/>
    <x v="1"/>
    <x v="1"/>
    <x v="1"/>
    <x v="0"/>
    <x v="1"/>
    <x v="1"/>
    <x v="1"/>
    <x v="1"/>
    <x v="1"/>
    <x v="1"/>
    <x v="1"/>
    <x v="1"/>
    <x v="1"/>
    <x v="1"/>
    <x v="1"/>
    <x v="1"/>
    <x v="1"/>
    <x v="1"/>
  </r>
  <r>
    <x v="0"/>
    <x v="0"/>
    <x v="0"/>
    <x v="2"/>
    <x v="1"/>
    <x v="1"/>
    <x v="2"/>
    <x v="0"/>
    <x v="0"/>
    <x v="1"/>
    <n v="37"/>
    <n v="1"/>
    <x v="2"/>
    <x v="2"/>
    <x v="0"/>
    <x v="2"/>
    <x v="2"/>
    <x v="1"/>
    <x v="1"/>
    <x v="2"/>
    <x v="2"/>
    <x v="2"/>
    <x v="2"/>
    <x v="2"/>
    <x v="0"/>
    <x v="2"/>
    <x v="0"/>
    <x v="2"/>
    <x v="1"/>
    <x v="2"/>
    <x v="2"/>
    <x v="0"/>
    <x v="2"/>
  </r>
  <r>
    <x v="1"/>
    <x v="1"/>
    <x v="2"/>
    <x v="2"/>
    <x v="0"/>
    <x v="0"/>
    <x v="1"/>
    <x v="1"/>
    <x v="0"/>
    <x v="1"/>
    <n v="33"/>
    <n v="0"/>
    <x v="3"/>
    <x v="3"/>
    <x v="2"/>
    <x v="2"/>
    <x v="3"/>
    <x v="0"/>
    <x v="1"/>
    <x v="2"/>
    <x v="3"/>
    <x v="3"/>
    <x v="1"/>
    <x v="0"/>
    <x v="0"/>
    <x v="3"/>
    <x v="0"/>
    <x v="0"/>
    <x v="1"/>
    <x v="3"/>
    <x v="1"/>
    <x v="2"/>
    <x v="2"/>
  </r>
  <r>
    <x v="1"/>
    <x v="0"/>
    <x v="2"/>
    <x v="2"/>
    <x v="2"/>
    <x v="1"/>
    <x v="2"/>
    <x v="1"/>
    <x v="1"/>
    <x v="1"/>
    <n v="27"/>
    <n v="0"/>
    <x v="4"/>
    <x v="2"/>
    <x v="1"/>
    <x v="3"/>
    <x v="4"/>
    <x v="0"/>
    <x v="1"/>
    <x v="1"/>
    <x v="4"/>
    <x v="4"/>
    <x v="3"/>
    <x v="3"/>
    <x v="0"/>
    <x v="1"/>
    <x v="1"/>
    <x v="3"/>
    <x v="1"/>
    <x v="4"/>
    <x v="3"/>
    <x v="3"/>
    <x v="3"/>
  </r>
  <r>
    <x v="1"/>
    <x v="1"/>
    <x v="2"/>
    <x v="2"/>
    <x v="0"/>
    <x v="1"/>
    <x v="2"/>
    <x v="0"/>
    <x v="1"/>
    <x v="2"/>
    <n v="32"/>
    <n v="0"/>
    <x v="5"/>
    <x v="2"/>
    <x v="0"/>
    <x v="2"/>
    <x v="5"/>
    <x v="0"/>
    <x v="1"/>
    <x v="1"/>
    <x v="5"/>
    <x v="5"/>
    <x v="4"/>
    <x v="4"/>
    <x v="0"/>
    <x v="3"/>
    <x v="0"/>
    <x v="0"/>
    <x v="2"/>
    <x v="5"/>
    <x v="1"/>
    <x v="2"/>
    <x v="4"/>
  </r>
  <r>
    <x v="1"/>
    <x v="0"/>
    <x v="3"/>
    <x v="1"/>
    <x v="2"/>
    <x v="0"/>
    <x v="2"/>
    <x v="1"/>
    <x v="0"/>
    <x v="1"/>
    <n v="59"/>
    <n v="0"/>
    <x v="6"/>
    <x v="3"/>
    <x v="3"/>
    <x v="1"/>
    <x v="6"/>
    <x v="2"/>
    <x v="1"/>
    <x v="0"/>
    <x v="6"/>
    <x v="6"/>
    <x v="5"/>
    <x v="5"/>
    <x v="1"/>
    <x v="0"/>
    <x v="2"/>
    <x v="4"/>
    <x v="2"/>
    <x v="6"/>
    <x v="2"/>
    <x v="0"/>
    <x v="2"/>
  </r>
  <r>
    <x v="1"/>
    <x v="0"/>
    <x v="2"/>
    <x v="1"/>
    <x v="0"/>
    <x v="1"/>
    <x v="3"/>
    <x v="2"/>
    <x v="1"/>
    <x v="2"/>
    <n v="30"/>
    <n v="0"/>
    <x v="7"/>
    <x v="4"/>
    <x v="1"/>
    <x v="2"/>
    <x v="7"/>
    <x v="0"/>
    <x v="1"/>
    <x v="1"/>
    <x v="7"/>
    <x v="7"/>
    <x v="1"/>
    <x v="6"/>
    <x v="1"/>
    <x v="2"/>
    <x v="1"/>
    <x v="5"/>
    <x v="1"/>
    <x v="6"/>
    <x v="2"/>
    <x v="0"/>
    <x v="2"/>
  </r>
  <r>
    <x v="1"/>
    <x v="1"/>
    <x v="0"/>
    <x v="1"/>
    <x v="0"/>
    <x v="1"/>
    <x v="3"/>
    <x v="0"/>
    <x v="1"/>
    <x v="2"/>
    <n v="38"/>
    <n v="0"/>
    <x v="8"/>
    <x v="5"/>
    <x v="3"/>
    <x v="2"/>
    <x v="8"/>
    <x v="1"/>
    <x v="2"/>
    <x v="1"/>
    <x v="8"/>
    <x v="8"/>
    <x v="4"/>
    <x v="7"/>
    <x v="1"/>
    <x v="2"/>
    <x v="0"/>
    <x v="1"/>
    <x v="1"/>
    <x v="7"/>
    <x v="1"/>
    <x v="1"/>
    <x v="5"/>
  </r>
  <r>
    <x v="1"/>
    <x v="0"/>
    <x v="0"/>
    <x v="1"/>
    <x v="2"/>
    <x v="1"/>
    <x v="3"/>
    <x v="1"/>
    <x v="1"/>
    <x v="1"/>
    <n v="36"/>
    <n v="0"/>
    <x v="9"/>
    <x v="6"/>
    <x v="3"/>
    <x v="1"/>
    <x v="0"/>
    <x v="0"/>
    <x v="0"/>
    <x v="2"/>
    <x v="9"/>
    <x v="9"/>
    <x v="2"/>
    <x v="4"/>
    <x v="0"/>
    <x v="2"/>
    <x v="3"/>
    <x v="6"/>
    <x v="2"/>
    <x v="5"/>
    <x v="1"/>
    <x v="4"/>
    <x v="1"/>
  </r>
  <r>
    <x v="1"/>
    <x v="0"/>
    <x v="0"/>
    <x v="1"/>
    <x v="2"/>
    <x v="1"/>
    <x v="3"/>
    <x v="1"/>
    <x v="1"/>
    <x v="3"/>
    <n v="35"/>
    <n v="0"/>
    <x v="10"/>
    <x v="7"/>
    <x v="3"/>
    <x v="3"/>
    <x v="9"/>
    <x v="2"/>
    <x v="1"/>
    <x v="1"/>
    <x v="10"/>
    <x v="10"/>
    <x v="4"/>
    <x v="4"/>
    <x v="0"/>
    <x v="3"/>
    <x v="1"/>
    <x v="3"/>
    <x v="1"/>
    <x v="8"/>
    <x v="0"/>
    <x v="0"/>
    <x v="6"/>
  </r>
  <r>
    <x v="1"/>
    <x v="0"/>
    <x v="2"/>
    <x v="1"/>
    <x v="0"/>
    <x v="0"/>
    <x v="2"/>
    <x v="0"/>
    <x v="0"/>
    <x v="1"/>
    <n v="29"/>
    <n v="0"/>
    <x v="11"/>
    <x v="8"/>
    <x v="0"/>
    <x v="2"/>
    <x v="10"/>
    <x v="1"/>
    <x v="0"/>
    <x v="1"/>
    <x v="11"/>
    <x v="11"/>
    <x v="4"/>
    <x v="3"/>
    <x v="0"/>
    <x v="1"/>
    <x v="0"/>
    <x v="1"/>
    <x v="1"/>
    <x v="7"/>
    <x v="4"/>
    <x v="0"/>
    <x v="5"/>
  </r>
  <r>
    <x v="1"/>
    <x v="0"/>
    <x v="2"/>
    <x v="1"/>
    <x v="0"/>
    <x v="1"/>
    <x v="1"/>
    <x v="2"/>
    <x v="1"/>
    <x v="4"/>
    <n v="31"/>
    <n v="0"/>
    <x v="12"/>
    <x v="9"/>
    <x v="1"/>
    <x v="3"/>
    <x v="11"/>
    <x v="0"/>
    <x v="1"/>
    <x v="1"/>
    <x v="12"/>
    <x v="12"/>
    <x v="1"/>
    <x v="8"/>
    <x v="0"/>
    <x v="1"/>
    <x v="1"/>
    <x v="7"/>
    <x v="2"/>
    <x v="8"/>
    <x v="3"/>
    <x v="5"/>
    <x v="6"/>
  </r>
  <r>
    <x v="1"/>
    <x v="0"/>
    <x v="2"/>
    <x v="1"/>
    <x v="2"/>
    <x v="1"/>
    <x v="2"/>
    <x v="2"/>
    <x v="1"/>
    <x v="2"/>
    <n v="34"/>
    <n v="0"/>
    <x v="13"/>
    <x v="10"/>
    <x v="0"/>
    <x v="0"/>
    <x v="12"/>
    <x v="0"/>
    <x v="1"/>
    <x v="0"/>
    <x v="13"/>
    <x v="13"/>
    <x v="4"/>
    <x v="0"/>
    <x v="0"/>
    <x v="3"/>
    <x v="1"/>
    <x v="8"/>
    <x v="1"/>
    <x v="4"/>
    <x v="3"/>
    <x v="1"/>
    <x v="3"/>
  </r>
  <r>
    <x v="0"/>
    <x v="0"/>
    <x v="2"/>
    <x v="1"/>
    <x v="0"/>
    <x v="1"/>
    <x v="2"/>
    <x v="0"/>
    <x v="0"/>
    <x v="5"/>
    <n v="28"/>
    <n v="1"/>
    <x v="14"/>
    <x v="4"/>
    <x v="3"/>
    <x v="1"/>
    <x v="13"/>
    <x v="1"/>
    <x v="1"/>
    <x v="1"/>
    <x v="14"/>
    <x v="14"/>
    <x v="6"/>
    <x v="9"/>
    <x v="0"/>
    <x v="2"/>
    <x v="0"/>
    <x v="3"/>
    <x v="1"/>
    <x v="9"/>
    <x v="3"/>
    <x v="0"/>
    <x v="6"/>
  </r>
  <r>
    <x v="1"/>
    <x v="0"/>
    <x v="2"/>
    <x v="1"/>
    <x v="0"/>
    <x v="0"/>
    <x v="4"/>
    <x v="2"/>
    <x v="1"/>
    <x v="4"/>
    <n v="29"/>
    <n v="0"/>
    <x v="15"/>
    <x v="11"/>
    <x v="2"/>
    <x v="0"/>
    <x v="14"/>
    <x v="2"/>
    <x v="2"/>
    <x v="1"/>
    <x v="15"/>
    <x v="15"/>
    <x v="1"/>
    <x v="0"/>
    <x v="0"/>
    <x v="3"/>
    <x v="1"/>
    <x v="1"/>
    <x v="1"/>
    <x v="1"/>
    <x v="5"/>
    <x v="6"/>
    <x v="5"/>
  </r>
  <r>
    <x v="1"/>
    <x v="0"/>
    <x v="2"/>
    <x v="1"/>
    <x v="0"/>
    <x v="1"/>
    <x v="1"/>
    <x v="2"/>
    <x v="0"/>
    <x v="3"/>
    <n v="32"/>
    <n v="0"/>
    <x v="16"/>
    <x v="12"/>
    <x v="0"/>
    <x v="3"/>
    <x v="15"/>
    <x v="2"/>
    <x v="1"/>
    <x v="1"/>
    <x v="16"/>
    <x v="16"/>
    <x v="4"/>
    <x v="3"/>
    <x v="0"/>
    <x v="1"/>
    <x v="3"/>
    <x v="2"/>
    <x v="2"/>
    <x v="0"/>
    <x v="3"/>
    <x v="0"/>
    <x v="0"/>
  </r>
  <r>
    <x v="1"/>
    <x v="2"/>
    <x v="4"/>
    <x v="1"/>
    <x v="2"/>
    <x v="1"/>
    <x v="2"/>
    <x v="2"/>
    <x v="0"/>
    <x v="2"/>
    <n v="22"/>
    <n v="0"/>
    <x v="17"/>
    <x v="7"/>
    <x v="0"/>
    <x v="2"/>
    <x v="16"/>
    <x v="2"/>
    <x v="1"/>
    <x v="0"/>
    <x v="17"/>
    <x v="17"/>
    <x v="1"/>
    <x v="4"/>
    <x v="0"/>
    <x v="2"/>
    <x v="3"/>
    <x v="5"/>
    <x v="2"/>
    <x v="6"/>
    <x v="2"/>
    <x v="0"/>
    <x v="2"/>
  </r>
  <r>
    <x v="1"/>
    <x v="0"/>
    <x v="1"/>
    <x v="0"/>
    <x v="0"/>
    <x v="0"/>
    <x v="5"/>
    <x v="1"/>
    <x v="1"/>
    <x v="1"/>
    <n v="53"/>
    <n v="0"/>
    <x v="18"/>
    <x v="2"/>
    <x v="2"/>
    <x v="3"/>
    <x v="17"/>
    <x v="1"/>
    <x v="3"/>
    <x v="1"/>
    <x v="18"/>
    <x v="18"/>
    <x v="7"/>
    <x v="10"/>
    <x v="0"/>
    <x v="3"/>
    <x v="0"/>
    <x v="9"/>
    <x v="1"/>
    <x v="10"/>
    <x v="6"/>
    <x v="2"/>
    <x v="1"/>
  </r>
  <r>
    <x v="1"/>
    <x v="0"/>
    <x v="0"/>
    <x v="1"/>
    <x v="0"/>
    <x v="1"/>
    <x v="1"/>
    <x v="0"/>
    <x v="0"/>
    <x v="1"/>
    <n v="38"/>
    <n v="0"/>
    <x v="19"/>
    <x v="2"/>
    <x v="3"/>
    <x v="2"/>
    <x v="18"/>
    <x v="0"/>
    <x v="1"/>
    <x v="1"/>
    <x v="19"/>
    <x v="19"/>
    <x v="6"/>
    <x v="0"/>
    <x v="0"/>
    <x v="3"/>
    <x v="0"/>
    <x v="3"/>
    <x v="1"/>
    <x v="11"/>
    <x v="3"/>
    <x v="1"/>
    <x v="3"/>
  </r>
  <r>
    <x v="1"/>
    <x v="2"/>
    <x v="4"/>
    <x v="1"/>
    <x v="1"/>
    <x v="0"/>
    <x v="4"/>
    <x v="2"/>
    <x v="1"/>
    <x v="3"/>
    <n v="24"/>
    <n v="0"/>
    <x v="20"/>
    <x v="13"/>
    <x v="0"/>
    <x v="3"/>
    <x v="16"/>
    <x v="2"/>
    <x v="0"/>
    <x v="2"/>
    <x v="20"/>
    <x v="20"/>
    <x v="4"/>
    <x v="11"/>
    <x v="0"/>
    <x v="1"/>
    <x v="1"/>
    <x v="7"/>
    <x v="2"/>
    <x v="9"/>
    <x v="3"/>
    <x v="1"/>
    <x v="6"/>
  </r>
  <r>
    <x v="0"/>
    <x v="0"/>
    <x v="0"/>
    <x v="0"/>
    <x v="0"/>
    <x v="1"/>
    <x v="6"/>
    <x v="0"/>
    <x v="1"/>
    <x v="5"/>
    <n v="36"/>
    <n v="1"/>
    <x v="21"/>
    <x v="14"/>
    <x v="2"/>
    <x v="1"/>
    <x v="19"/>
    <x v="1"/>
    <x v="1"/>
    <x v="1"/>
    <x v="21"/>
    <x v="21"/>
    <x v="8"/>
    <x v="1"/>
    <x v="1"/>
    <x v="2"/>
    <x v="0"/>
    <x v="1"/>
    <x v="1"/>
    <x v="8"/>
    <x v="7"/>
    <x v="0"/>
    <x v="6"/>
  </r>
  <r>
    <x v="1"/>
    <x v="0"/>
    <x v="2"/>
    <x v="1"/>
    <x v="0"/>
    <x v="0"/>
    <x v="7"/>
    <x v="0"/>
    <x v="1"/>
    <x v="5"/>
    <n v="34"/>
    <n v="0"/>
    <x v="22"/>
    <x v="15"/>
    <x v="2"/>
    <x v="3"/>
    <x v="20"/>
    <x v="0"/>
    <x v="2"/>
    <x v="1"/>
    <x v="22"/>
    <x v="22"/>
    <x v="4"/>
    <x v="0"/>
    <x v="0"/>
    <x v="3"/>
    <x v="0"/>
    <x v="10"/>
    <x v="1"/>
    <x v="12"/>
    <x v="8"/>
    <x v="3"/>
    <x v="7"/>
  </r>
  <r>
    <x v="1"/>
    <x v="0"/>
    <x v="4"/>
    <x v="1"/>
    <x v="0"/>
    <x v="1"/>
    <x v="1"/>
    <x v="0"/>
    <x v="1"/>
    <x v="6"/>
    <n v="21"/>
    <n v="0"/>
    <x v="23"/>
    <x v="8"/>
    <x v="0"/>
    <x v="1"/>
    <x v="16"/>
    <x v="0"/>
    <x v="1"/>
    <x v="1"/>
    <x v="23"/>
    <x v="23"/>
    <x v="1"/>
    <x v="9"/>
    <x v="0"/>
    <x v="1"/>
    <x v="0"/>
    <x v="11"/>
    <x v="1"/>
    <x v="2"/>
    <x v="2"/>
    <x v="0"/>
    <x v="2"/>
  </r>
  <r>
    <x v="0"/>
    <x v="0"/>
    <x v="2"/>
    <x v="1"/>
    <x v="2"/>
    <x v="1"/>
    <x v="1"/>
    <x v="0"/>
    <x v="1"/>
    <x v="2"/>
    <n v="34"/>
    <n v="1"/>
    <x v="24"/>
    <x v="16"/>
    <x v="1"/>
    <x v="0"/>
    <x v="21"/>
    <x v="0"/>
    <x v="1"/>
    <x v="0"/>
    <x v="24"/>
    <x v="24"/>
    <x v="7"/>
    <x v="0"/>
    <x v="0"/>
    <x v="3"/>
    <x v="0"/>
    <x v="0"/>
    <x v="1"/>
    <x v="9"/>
    <x v="3"/>
    <x v="1"/>
    <x v="6"/>
  </r>
  <r>
    <x v="1"/>
    <x v="0"/>
    <x v="1"/>
    <x v="1"/>
    <x v="1"/>
    <x v="0"/>
    <x v="5"/>
    <x v="2"/>
    <x v="1"/>
    <x v="1"/>
    <n v="53"/>
    <n v="0"/>
    <x v="25"/>
    <x v="12"/>
    <x v="3"/>
    <x v="1"/>
    <x v="22"/>
    <x v="0"/>
    <x v="4"/>
    <x v="2"/>
    <x v="25"/>
    <x v="25"/>
    <x v="5"/>
    <x v="0"/>
    <x v="0"/>
    <x v="1"/>
    <x v="1"/>
    <x v="12"/>
    <x v="2"/>
    <x v="13"/>
    <x v="9"/>
    <x v="5"/>
    <x v="5"/>
  </r>
  <r>
    <x v="0"/>
    <x v="1"/>
    <x v="2"/>
    <x v="1"/>
    <x v="0"/>
    <x v="0"/>
    <x v="1"/>
    <x v="0"/>
    <x v="0"/>
    <x v="3"/>
    <n v="32"/>
    <n v="1"/>
    <x v="26"/>
    <x v="7"/>
    <x v="1"/>
    <x v="0"/>
    <x v="23"/>
    <x v="3"/>
    <x v="1"/>
    <x v="1"/>
    <x v="26"/>
    <x v="26"/>
    <x v="1"/>
    <x v="6"/>
    <x v="1"/>
    <x v="2"/>
    <x v="0"/>
    <x v="1"/>
    <x v="1"/>
    <x v="1"/>
    <x v="3"/>
    <x v="7"/>
    <x v="1"/>
  </r>
  <r>
    <x v="1"/>
    <x v="0"/>
    <x v="0"/>
    <x v="0"/>
    <x v="3"/>
    <x v="1"/>
    <x v="0"/>
    <x v="1"/>
    <x v="1"/>
    <x v="2"/>
    <n v="42"/>
    <n v="0"/>
    <x v="27"/>
    <x v="1"/>
    <x v="2"/>
    <x v="1"/>
    <x v="24"/>
    <x v="0"/>
    <x v="0"/>
    <x v="2"/>
    <x v="27"/>
    <x v="27"/>
    <x v="4"/>
    <x v="0"/>
    <x v="0"/>
    <x v="1"/>
    <x v="1"/>
    <x v="1"/>
    <x v="1"/>
    <x v="7"/>
    <x v="1"/>
    <x v="5"/>
    <x v="3"/>
  </r>
  <r>
    <x v="1"/>
    <x v="0"/>
    <x v="0"/>
    <x v="1"/>
    <x v="2"/>
    <x v="0"/>
    <x v="8"/>
    <x v="1"/>
    <x v="1"/>
    <x v="5"/>
    <n v="44"/>
    <n v="0"/>
    <x v="28"/>
    <x v="15"/>
    <x v="2"/>
    <x v="3"/>
    <x v="25"/>
    <x v="1"/>
    <x v="2"/>
    <x v="0"/>
    <x v="28"/>
    <x v="28"/>
    <x v="9"/>
    <x v="9"/>
    <x v="0"/>
    <x v="1"/>
    <x v="1"/>
    <x v="13"/>
    <x v="1"/>
    <x v="14"/>
    <x v="8"/>
    <x v="8"/>
    <x v="8"/>
  </r>
  <r>
    <x v="1"/>
    <x v="0"/>
    <x v="1"/>
    <x v="0"/>
    <x v="3"/>
    <x v="0"/>
    <x v="5"/>
    <x v="0"/>
    <x v="1"/>
    <x v="2"/>
    <n v="46"/>
    <n v="0"/>
    <x v="29"/>
    <x v="2"/>
    <x v="2"/>
    <x v="0"/>
    <x v="21"/>
    <x v="0"/>
    <x v="4"/>
    <x v="0"/>
    <x v="29"/>
    <x v="29"/>
    <x v="9"/>
    <x v="3"/>
    <x v="0"/>
    <x v="1"/>
    <x v="0"/>
    <x v="14"/>
    <x v="2"/>
    <x v="4"/>
    <x v="3"/>
    <x v="3"/>
    <x v="9"/>
  </r>
  <r>
    <x v="1"/>
    <x v="0"/>
    <x v="2"/>
    <x v="1"/>
    <x v="2"/>
    <x v="1"/>
    <x v="2"/>
    <x v="0"/>
    <x v="1"/>
    <x v="1"/>
    <n v="33"/>
    <n v="0"/>
    <x v="30"/>
    <x v="2"/>
    <x v="3"/>
    <x v="1"/>
    <x v="17"/>
    <x v="0"/>
    <x v="1"/>
    <x v="0"/>
    <x v="30"/>
    <x v="30"/>
    <x v="5"/>
    <x v="0"/>
    <x v="0"/>
    <x v="1"/>
    <x v="0"/>
    <x v="2"/>
    <x v="1"/>
    <x v="6"/>
    <x v="10"/>
    <x v="0"/>
    <x v="2"/>
  </r>
  <r>
    <x v="1"/>
    <x v="0"/>
    <x v="0"/>
    <x v="1"/>
    <x v="1"/>
    <x v="1"/>
    <x v="8"/>
    <x v="1"/>
    <x v="0"/>
    <x v="3"/>
    <n v="44"/>
    <n v="0"/>
    <x v="31"/>
    <x v="17"/>
    <x v="2"/>
    <x v="2"/>
    <x v="26"/>
    <x v="0"/>
    <x v="0"/>
    <x v="0"/>
    <x v="31"/>
    <x v="31"/>
    <x v="7"/>
    <x v="4"/>
    <x v="0"/>
    <x v="1"/>
    <x v="0"/>
    <x v="15"/>
    <x v="3"/>
    <x v="9"/>
    <x v="3"/>
    <x v="1"/>
    <x v="6"/>
  </r>
  <r>
    <x v="1"/>
    <x v="0"/>
    <x v="2"/>
    <x v="1"/>
    <x v="2"/>
    <x v="1"/>
    <x v="2"/>
    <x v="0"/>
    <x v="1"/>
    <x v="3"/>
    <n v="30"/>
    <n v="0"/>
    <x v="32"/>
    <x v="14"/>
    <x v="0"/>
    <x v="2"/>
    <x v="21"/>
    <x v="1"/>
    <x v="1"/>
    <x v="2"/>
    <x v="32"/>
    <x v="32"/>
    <x v="1"/>
    <x v="4"/>
    <x v="0"/>
    <x v="0"/>
    <x v="0"/>
    <x v="1"/>
    <x v="1"/>
    <x v="1"/>
    <x v="2"/>
    <x v="1"/>
    <x v="5"/>
  </r>
  <r>
    <x v="0"/>
    <x v="0"/>
    <x v="0"/>
    <x v="0"/>
    <x v="4"/>
    <x v="1"/>
    <x v="6"/>
    <x v="1"/>
    <x v="1"/>
    <x v="6"/>
    <n v="39"/>
    <n v="1"/>
    <x v="33"/>
    <x v="12"/>
    <x v="3"/>
    <x v="2"/>
    <x v="3"/>
    <x v="0"/>
    <x v="0"/>
    <x v="0"/>
    <x v="33"/>
    <x v="33"/>
    <x v="9"/>
    <x v="9"/>
    <x v="0"/>
    <x v="3"/>
    <x v="1"/>
    <x v="16"/>
    <x v="3"/>
    <x v="6"/>
    <x v="2"/>
    <x v="0"/>
    <x v="2"/>
  </r>
  <r>
    <x v="0"/>
    <x v="0"/>
    <x v="4"/>
    <x v="1"/>
    <x v="2"/>
    <x v="1"/>
    <x v="1"/>
    <x v="1"/>
    <x v="0"/>
    <x v="2"/>
    <n v="24"/>
    <n v="1"/>
    <x v="34"/>
    <x v="0"/>
    <x v="3"/>
    <x v="0"/>
    <x v="1"/>
    <x v="0"/>
    <x v="1"/>
    <x v="0"/>
    <x v="34"/>
    <x v="34"/>
    <x v="7"/>
    <x v="10"/>
    <x v="0"/>
    <x v="0"/>
    <x v="1"/>
    <x v="3"/>
    <x v="2"/>
    <x v="4"/>
    <x v="2"/>
    <x v="3"/>
    <x v="2"/>
  </r>
  <r>
    <x v="1"/>
    <x v="0"/>
    <x v="0"/>
    <x v="1"/>
    <x v="2"/>
    <x v="0"/>
    <x v="1"/>
    <x v="2"/>
    <x v="1"/>
    <x v="1"/>
    <n v="43"/>
    <n v="0"/>
    <x v="35"/>
    <x v="2"/>
    <x v="0"/>
    <x v="2"/>
    <x v="23"/>
    <x v="2"/>
    <x v="1"/>
    <x v="2"/>
    <x v="35"/>
    <x v="35"/>
    <x v="1"/>
    <x v="3"/>
    <x v="0"/>
    <x v="1"/>
    <x v="3"/>
    <x v="3"/>
    <x v="2"/>
    <x v="8"/>
    <x v="7"/>
    <x v="1"/>
    <x v="10"/>
  </r>
  <r>
    <x v="0"/>
    <x v="0"/>
    <x v="1"/>
    <x v="0"/>
    <x v="3"/>
    <x v="1"/>
    <x v="6"/>
    <x v="1"/>
    <x v="0"/>
    <x v="2"/>
    <n v="50"/>
    <n v="1"/>
    <x v="36"/>
    <x v="3"/>
    <x v="0"/>
    <x v="3"/>
    <x v="27"/>
    <x v="1"/>
    <x v="1"/>
    <x v="2"/>
    <x v="36"/>
    <x v="36"/>
    <x v="1"/>
    <x v="9"/>
    <x v="0"/>
    <x v="3"/>
    <x v="0"/>
    <x v="8"/>
    <x v="1"/>
    <x v="11"/>
    <x v="3"/>
    <x v="0"/>
    <x v="3"/>
  </r>
  <r>
    <x v="1"/>
    <x v="0"/>
    <x v="0"/>
    <x v="0"/>
    <x v="3"/>
    <x v="0"/>
    <x v="6"/>
    <x v="1"/>
    <x v="1"/>
    <x v="1"/>
    <n v="35"/>
    <n v="0"/>
    <x v="37"/>
    <x v="2"/>
    <x v="3"/>
    <x v="2"/>
    <x v="28"/>
    <x v="0"/>
    <x v="1"/>
    <x v="0"/>
    <x v="37"/>
    <x v="37"/>
    <x v="1"/>
    <x v="4"/>
    <x v="0"/>
    <x v="0"/>
    <x v="0"/>
    <x v="17"/>
    <x v="1"/>
    <x v="4"/>
    <x v="3"/>
    <x v="3"/>
    <x v="3"/>
  </r>
  <r>
    <x v="1"/>
    <x v="0"/>
    <x v="0"/>
    <x v="1"/>
    <x v="0"/>
    <x v="0"/>
    <x v="1"/>
    <x v="1"/>
    <x v="0"/>
    <x v="1"/>
    <n v="36"/>
    <n v="0"/>
    <x v="38"/>
    <x v="12"/>
    <x v="2"/>
    <x v="0"/>
    <x v="19"/>
    <x v="1"/>
    <x v="1"/>
    <x v="1"/>
    <x v="38"/>
    <x v="38"/>
    <x v="3"/>
    <x v="9"/>
    <x v="0"/>
    <x v="1"/>
    <x v="1"/>
    <x v="3"/>
    <x v="3"/>
    <x v="6"/>
    <x v="10"/>
    <x v="0"/>
    <x v="2"/>
  </r>
  <r>
    <x v="1"/>
    <x v="1"/>
    <x v="2"/>
    <x v="0"/>
    <x v="0"/>
    <x v="0"/>
    <x v="0"/>
    <x v="1"/>
    <x v="1"/>
    <x v="1"/>
    <n v="33"/>
    <n v="0"/>
    <x v="39"/>
    <x v="0"/>
    <x v="3"/>
    <x v="1"/>
    <x v="25"/>
    <x v="2"/>
    <x v="0"/>
    <x v="1"/>
    <x v="39"/>
    <x v="39"/>
    <x v="7"/>
    <x v="12"/>
    <x v="0"/>
    <x v="0"/>
    <x v="3"/>
    <x v="1"/>
    <x v="1"/>
    <x v="8"/>
    <x v="7"/>
    <x v="1"/>
    <x v="6"/>
  </r>
  <r>
    <x v="1"/>
    <x v="0"/>
    <x v="0"/>
    <x v="1"/>
    <x v="1"/>
    <x v="1"/>
    <x v="2"/>
    <x v="2"/>
    <x v="1"/>
    <x v="1"/>
    <n v="35"/>
    <n v="0"/>
    <x v="40"/>
    <x v="18"/>
    <x v="0"/>
    <x v="1"/>
    <x v="29"/>
    <x v="0"/>
    <x v="1"/>
    <x v="0"/>
    <x v="40"/>
    <x v="40"/>
    <x v="1"/>
    <x v="3"/>
    <x v="0"/>
    <x v="3"/>
    <x v="1"/>
    <x v="5"/>
    <x v="1"/>
    <x v="6"/>
    <x v="2"/>
    <x v="0"/>
    <x v="2"/>
  </r>
  <r>
    <x v="1"/>
    <x v="0"/>
    <x v="2"/>
    <x v="1"/>
    <x v="0"/>
    <x v="0"/>
    <x v="2"/>
    <x v="2"/>
    <x v="1"/>
    <x v="6"/>
    <n v="27"/>
    <n v="0"/>
    <x v="41"/>
    <x v="2"/>
    <x v="2"/>
    <x v="2"/>
    <x v="30"/>
    <x v="0"/>
    <x v="1"/>
    <x v="1"/>
    <x v="41"/>
    <x v="41"/>
    <x v="1"/>
    <x v="4"/>
    <x v="0"/>
    <x v="1"/>
    <x v="1"/>
    <x v="5"/>
    <x v="1"/>
    <x v="6"/>
    <x v="2"/>
    <x v="0"/>
    <x v="2"/>
  </r>
  <r>
    <x v="0"/>
    <x v="0"/>
    <x v="2"/>
    <x v="1"/>
    <x v="0"/>
    <x v="1"/>
    <x v="2"/>
    <x v="0"/>
    <x v="1"/>
    <x v="2"/>
    <n v="26"/>
    <n v="1"/>
    <x v="42"/>
    <x v="19"/>
    <x v="3"/>
    <x v="3"/>
    <x v="24"/>
    <x v="3"/>
    <x v="1"/>
    <x v="1"/>
    <x v="34"/>
    <x v="42"/>
    <x v="1"/>
    <x v="3"/>
    <x v="0"/>
    <x v="3"/>
    <x v="0"/>
    <x v="5"/>
    <x v="2"/>
    <x v="6"/>
    <x v="2"/>
    <x v="0"/>
    <x v="9"/>
  </r>
  <r>
    <x v="1"/>
    <x v="1"/>
    <x v="2"/>
    <x v="0"/>
    <x v="0"/>
    <x v="1"/>
    <x v="0"/>
    <x v="0"/>
    <x v="1"/>
    <x v="0"/>
    <n v="27"/>
    <n v="0"/>
    <x v="43"/>
    <x v="1"/>
    <x v="3"/>
    <x v="2"/>
    <x v="31"/>
    <x v="0"/>
    <x v="2"/>
    <x v="1"/>
    <x v="42"/>
    <x v="43"/>
    <x v="1"/>
    <x v="2"/>
    <x v="0"/>
    <x v="1"/>
    <x v="0"/>
    <x v="15"/>
    <x v="1"/>
    <x v="7"/>
    <x v="6"/>
    <x v="1"/>
    <x v="1"/>
  </r>
  <r>
    <x v="1"/>
    <x v="1"/>
    <x v="2"/>
    <x v="1"/>
    <x v="2"/>
    <x v="0"/>
    <x v="2"/>
    <x v="0"/>
    <x v="1"/>
    <x v="2"/>
    <n v="30"/>
    <n v="0"/>
    <x v="44"/>
    <x v="0"/>
    <x v="0"/>
    <x v="1"/>
    <x v="22"/>
    <x v="0"/>
    <x v="0"/>
    <x v="0"/>
    <x v="20"/>
    <x v="44"/>
    <x v="1"/>
    <x v="1"/>
    <x v="1"/>
    <x v="1"/>
    <x v="0"/>
    <x v="4"/>
    <x v="1"/>
    <x v="12"/>
    <x v="6"/>
    <x v="2"/>
    <x v="1"/>
  </r>
  <r>
    <x v="0"/>
    <x v="0"/>
    <x v="0"/>
    <x v="1"/>
    <x v="4"/>
    <x v="0"/>
    <x v="7"/>
    <x v="1"/>
    <x v="1"/>
    <x v="0"/>
    <n v="41"/>
    <n v="1"/>
    <x v="45"/>
    <x v="20"/>
    <x v="3"/>
    <x v="0"/>
    <x v="10"/>
    <x v="0"/>
    <x v="4"/>
    <x v="2"/>
    <x v="43"/>
    <x v="45"/>
    <x v="1"/>
    <x v="3"/>
    <x v="0"/>
    <x v="1"/>
    <x v="0"/>
    <x v="18"/>
    <x v="1"/>
    <x v="14"/>
    <x v="11"/>
    <x v="9"/>
    <x v="5"/>
  </r>
  <r>
    <x v="1"/>
    <x v="2"/>
    <x v="2"/>
    <x v="0"/>
    <x v="3"/>
    <x v="1"/>
    <x v="0"/>
    <x v="0"/>
    <x v="1"/>
    <x v="2"/>
    <n v="34"/>
    <n v="0"/>
    <x v="46"/>
    <x v="5"/>
    <x v="2"/>
    <x v="0"/>
    <x v="23"/>
    <x v="0"/>
    <x v="0"/>
    <x v="2"/>
    <x v="44"/>
    <x v="46"/>
    <x v="4"/>
    <x v="5"/>
    <x v="1"/>
    <x v="3"/>
    <x v="0"/>
    <x v="1"/>
    <x v="1"/>
    <x v="7"/>
    <x v="4"/>
    <x v="6"/>
    <x v="1"/>
  </r>
  <r>
    <x v="1"/>
    <x v="0"/>
    <x v="0"/>
    <x v="1"/>
    <x v="0"/>
    <x v="1"/>
    <x v="1"/>
    <x v="1"/>
    <x v="1"/>
    <x v="4"/>
    <n v="37"/>
    <n v="0"/>
    <x v="47"/>
    <x v="10"/>
    <x v="0"/>
    <x v="0"/>
    <x v="32"/>
    <x v="0"/>
    <x v="1"/>
    <x v="1"/>
    <x v="45"/>
    <x v="47"/>
    <x v="5"/>
    <x v="7"/>
    <x v="1"/>
    <x v="0"/>
    <x v="0"/>
    <x v="0"/>
    <x v="1"/>
    <x v="6"/>
    <x v="2"/>
    <x v="0"/>
    <x v="2"/>
  </r>
  <r>
    <x v="1"/>
    <x v="1"/>
    <x v="1"/>
    <x v="0"/>
    <x v="3"/>
    <x v="1"/>
    <x v="0"/>
    <x v="0"/>
    <x v="0"/>
    <x v="5"/>
    <n v="46"/>
    <n v="0"/>
    <x v="48"/>
    <x v="12"/>
    <x v="2"/>
    <x v="3"/>
    <x v="33"/>
    <x v="0"/>
    <x v="0"/>
    <x v="0"/>
    <x v="46"/>
    <x v="48"/>
    <x v="5"/>
    <x v="7"/>
    <x v="1"/>
    <x v="3"/>
    <x v="0"/>
    <x v="19"/>
    <x v="1"/>
    <x v="7"/>
    <x v="8"/>
    <x v="0"/>
    <x v="5"/>
  </r>
  <r>
    <x v="1"/>
    <x v="0"/>
    <x v="0"/>
    <x v="1"/>
    <x v="0"/>
    <x v="1"/>
    <x v="2"/>
    <x v="1"/>
    <x v="1"/>
    <x v="2"/>
    <n v="35"/>
    <n v="0"/>
    <x v="49"/>
    <x v="1"/>
    <x v="1"/>
    <x v="2"/>
    <x v="34"/>
    <x v="2"/>
    <x v="1"/>
    <x v="1"/>
    <x v="47"/>
    <x v="49"/>
    <x v="1"/>
    <x v="12"/>
    <x v="0"/>
    <x v="1"/>
    <x v="0"/>
    <x v="5"/>
    <x v="1"/>
    <x v="6"/>
    <x v="2"/>
    <x v="0"/>
    <x v="9"/>
  </r>
  <r>
    <x v="0"/>
    <x v="0"/>
    <x v="1"/>
    <x v="1"/>
    <x v="0"/>
    <x v="1"/>
    <x v="2"/>
    <x v="0"/>
    <x v="0"/>
    <x v="2"/>
    <n v="48"/>
    <n v="1"/>
    <x v="50"/>
    <x v="0"/>
    <x v="0"/>
    <x v="3"/>
    <x v="33"/>
    <x v="1"/>
    <x v="2"/>
    <x v="1"/>
    <x v="48"/>
    <x v="50"/>
    <x v="3"/>
    <x v="4"/>
    <x v="0"/>
    <x v="1"/>
    <x v="0"/>
    <x v="18"/>
    <x v="1"/>
    <x v="6"/>
    <x v="2"/>
    <x v="0"/>
    <x v="2"/>
  </r>
  <r>
    <x v="0"/>
    <x v="0"/>
    <x v="2"/>
    <x v="1"/>
    <x v="4"/>
    <x v="1"/>
    <x v="2"/>
    <x v="0"/>
    <x v="0"/>
    <x v="1"/>
    <n v="28"/>
    <n v="1"/>
    <x v="51"/>
    <x v="12"/>
    <x v="2"/>
    <x v="1"/>
    <x v="13"/>
    <x v="0"/>
    <x v="1"/>
    <x v="2"/>
    <x v="49"/>
    <x v="51"/>
    <x v="1"/>
    <x v="4"/>
    <x v="0"/>
    <x v="3"/>
    <x v="0"/>
    <x v="17"/>
    <x v="2"/>
    <x v="4"/>
    <x v="3"/>
    <x v="3"/>
    <x v="3"/>
  </r>
  <r>
    <x v="1"/>
    <x v="0"/>
    <x v="0"/>
    <x v="0"/>
    <x v="3"/>
    <x v="0"/>
    <x v="0"/>
    <x v="2"/>
    <x v="0"/>
    <x v="2"/>
    <n v="44"/>
    <n v="0"/>
    <x v="52"/>
    <x v="0"/>
    <x v="4"/>
    <x v="0"/>
    <x v="29"/>
    <x v="0"/>
    <x v="0"/>
    <x v="0"/>
    <x v="50"/>
    <x v="52"/>
    <x v="6"/>
    <x v="7"/>
    <x v="1"/>
    <x v="3"/>
    <x v="1"/>
    <x v="15"/>
    <x v="2"/>
    <x v="9"/>
    <x v="7"/>
    <x v="1"/>
    <x v="6"/>
  </r>
  <r>
    <x v="1"/>
    <x v="2"/>
    <x v="0"/>
    <x v="1"/>
    <x v="2"/>
    <x v="1"/>
    <x v="8"/>
    <x v="1"/>
    <x v="0"/>
    <x v="1"/>
    <n v="35"/>
    <n v="0"/>
    <x v="53"/>
    <x v="13"/>
    <x v="0"/>
    <x v="1"/>
    <x v="5"/>
    <x v="1"/>
    <x v="2"/>
    <x v="0"/>
    <x v="51"/>
    <x v="53"/>
    <x v="7"/>
    <x v="4"/>
    <x v="0"/>
    <x v="3"/>
    <x v="1"/>
    <x v="1"/>
    <x v="1"/>
    <x v="9"/>
    <x v="2"/>
    <x v="3"/>
    <x v="6"/>
  </r>
  <r>
    <x v="1"/>
    <x v="0"/>
    <x v="2"/>
    <x v="0"/>
    <x v="3"/>
    <x v="0"/>
    <x v="0"/>
    <x v="1"/>
    <x v="0"/>
    <x v="2"/>
    <n v="26"/>
    <n v="0"/>
    <x v="54"/>
    <x v="5"/>
    <x v="3"/>
    <x v="1"/>
    <x v="35"/>
    <x v="1"/>
    <x v="0"/>
    <x v="0"/>
    <x v="52"/>
    <x v="54"/>
    <x v="8"/>
    <x v="12"/>
    <x v="0"/>
    <x v="3"/>
    <x v="1"/>
    <x v="7"/>
    <x v="2"/>
    <x v="4"/>
    <x v="3"/>
    <x v="0"/>
    <x v="2"/>
  </r>
  <r>
    <x v="1"/>
    <x v="1"/>
    <x v="2"/>
    <x v="1"/>
    <x v="0"/>
    <x v="0"/>
    <x v="7"/>
    <x v="0"/>
    <x v="0"/>
    <x v="4"/>
    <n v="33"/>
    <n v="0"/>
    <x v="55"/>
    <x v="0"/>
    <x v="0"/>
    <x v="3"/>
    <x v="33"/>
    <x v="0"/>
    <x v="2"/>
    <x v="1"/>
    <x v="53"/>
    <x v="55"/>
    <x v="1"/>
    <x v="3"/>
    <x v="0"/>
    <x v="3"/>
    <x v="0"/>
    <x v="20"/>
    <x v="1"/>
    <x v="15"/>
    <x v="12"/>
    <x v="6"/>
    <x v="11"/>
  </r>
  <r>
    <x v="1"/>
    <x v="1"/>
    <x v="0"/>
    <x v="0"/>
    <x v="0"/>
    <x v="1"/>
    <x v="0"/>
    <x v="1"/>
    <x v="1"/>
    <x v="1"/>
    <n v="35"/>
    <n v="0"/>
    <x v="56"/>
    <x v="21"/>
    <x v="4"/>
    <x v="0"/>
    <x v="36"/>
    <x v="0"/>
    <x v="2"/>
    <x v="1"/>
    <x v="54"/>
    <x v="56"/>
    <x v="1"/>
    <x v="6"/>
    <x v="1"/>
    <x v="1"/>
    <x v="1"/>
    <x v="15"/>
    <x v="2"/>
    <x v="7"/>
    <x v="6"/>
    <x v="1"/>
    <x v="5"/>
  </r>
  <r>
    <x v="1"/>
    <x v="0"/>
    <x v="0"/>
    <x v="1"/>
    <x v="2"/>
    <x v="0"/>
    <x v="2"/>
    <x v="1"/>
    <x v="0"/>
    <x v="1"/>
    <n v="35"/>
    <n v="0"/>
    <x v="57"/>
    <x v="5"/>
    <x v="2"/>
    <x v="1"/>
    <x v="37"/>
    <x v="0"/>
    <x v="1"/>
    <x v="0"/>
    <x v="55"/>
    <x v="57"/>
    <x v="9"/>
    <x v="2"/>
    <x v="0"/>
    <x v="3"/>
    <x v="1"/>
    <x v="21"/>
    <x v="1"/>
    <x v="4"/>
    <x v="3"/>
    <x v="3"/>
    <x v="3"/>
  </r>
  <r>
    <x v="1"/>
    <x v="0"/>
    <x v="2"/>
    <x v="1"/>
    <x v="0"/>
    <x v="1"/>
    <x v="2"/>
    <x v="2"/>
    <x v="1"/>
    <x v="1"/>
    <n v="31"/>
    <n v="0"/>
    <x v="58"/>
    <x v="15"/>
    <x v="2"/>
    <x v="2"/>
    <x v="24"/>
    <x v="0"/>
    <x v="0"/>
    <x v="1"/>
    <x v="56"/>
    <x v="58"/>
    <x v="9"/>
    <x v="6"/>
    <x v="1"/>
    <x v="1"/>
    <x v="1"/>
    <x v="1"/>
    <x v="2"/>
    <x v="5"/>
    <x v="1"/>
    <x v="1"/>
    <x v="1"/>
  </r>
  <r>
    <x v="1"/>
    <x v="0"/>
    <x v="0"/>
    <x v="1"/>
    <x v="0"/>
    <x v="1"/>
    <x v="4"/>
    <x v="2"/>
    <x v="1"/>
    <x v="2"/>
    <n v="37"/>
    <n v="0"/>
    <x v="59"/>
    <x v="0"/>
    <x v="2"/>
    <x v="3"/>
    <x v="14"/>
    <x v="1"/>
    <x v="0"/>
    <x v="1"/>
    <x v="0"/>
    <x v="59"/>
    <x v="1"/>
    <x v="11"/>
    <x v="0"/>
    <x v="3"/>
    <x v="1"/>
    <x v="2"/>
    <x v="3"/>
    <x v="5"/>
    <x v="4"/>
    <x v="0"/>
    <x v="1"/>
  </r>
  <r>
    <x v="1"/>
    <x v="0"/>
    <x v="2"/>
    <x v="1"/>
    <x v="2"/>
    <x v="1"/>
    <x v="4"/>
    <x v="1"/>
    <x v="0"/>
    <x v="1"/>
    <n v="32"/>
    <n v="0"/>
    <x v="60"/>
    <x v="0"/>
    <x v="3"/>
    <x v="3"/>
    <x v="30"/>
    <x v="0"/>
    <x v="0"/>
    <x v="0"/>
    <x v="57"/>
    <x v="60"/>
    <x v="1"/>
    <x v="6"/>
    <x v="1"/>
    <x v="2"/>
    <x v="1"/>
    <x v="15"/>
    <x v="1"/>
    <x v="7"/>
    <x v="6"/>
    <x v="4"/>
    <x v="5"/>
  </r>
  <r>
    <x v="1"/>
    <x v="1"/>
    <x v="0"/>
    <x v="1"/>
    <x v="0"/>
    <x v="0"/>
    <x v="2"/>
    <x v="0"/>
    <x v="1"/>
    <x v="2"/>
    <n v="38"/>
    <n v="0"/>
    <x v="61"/>
    <x v="22"/>
    <x v="4"/>
    <x v="2"/>
    <x v="13"/>
    <x v="0"/>
    <x v="0"/>
    <x v="1"/>
    <x v="58"/>
    <x v="61"/>
    <x v="1"/>
    <x v="0"/>
    <x v="0"/>
    <x v="1"/>
    <x v="0"/>
    <x v="1"/>
    <x v="1"/>
    <x v="1"/>
    <x v="7"/>
    <x v="10"/>
    <x v="12"/>
  </r>
  <r>
    <x v="1"/>
    <x v="0"/>
    <x v="1"/>
    <x v="1"/>
    <x v="2"/>
    <x v="0"/>
    <x v="7"/>
    <x v="2"/>
    <x v="0"/>
    <x v="2"/>
    <n v="50"/>
    <n v="0"/>
    <x v="62"/>
    <x v="15"/>
    <x v="0"/>
    <x v="0"/>
    <x v="38"/>
    <x v="1"/>
    <x v="4"/>
    <x v="2"/>
    <x v="59"/>
    <x v="62"/>
    <x v="6"/>
    <x v="3"/>
    <x v="0"/>
    <x v="1"/>
    <x v="1"/>
    <x v="22"/>
    <x v="2"/>
    <x v="16"/>
    <x v="7"/>
    <x v="11"/>
    <x v="5"/>
  </r>
  <r>
    <x v="1"/>
    <x v="0"/>
    <x v="3"/>
    <x v="0"/>
    <x v="0"/>
    <x v="0"/>
    <x v="0"/>
    <x v="0"/>
    <x v="1"/>
    <x v="1"/>
    <n v="59"/>
    <n v="0"/>
    <x v="63"/>
    <x v="19"/>
    <x v="3"/>
    <x v="3"/>
    <x v="39"/>
    <x v="0"/>
    <x v="2"/>
    <x v="1"/>
    <x v="60"/>
    <x v="63"/>
    <x v="8"/>
    <x v="0"/>
    <x v="0"/>
    <x v="1"/>
    <x v="0"/>
    <x v="23"/>
    <x v="2"/>
    <x v="17"/>
    <x v="13"/>
    <x v="4"/>
    <x v="12"/>
  </r>
  <r>
    <x v="1"/>
    <x v="0"/>
    <x v="0"/>
    <x v="1"/>
    <x v="4"/>
    <x v="0"/>
    <x v="8"/>
    <x v="2"/>
    <x v="1"/>
    <x v="2"/>
    <n v="36"/>
    <n v="0"/>
    <x v="64"/>
    <x v="1"/>
    <x v="3"/>
    <x v="1"/>
    <x v="40"/>
    <x v="0"/>
    <x v="2"/>
    <x v="2"/>
    <x v="61"/>
    <x v="64"/>
    <x v="1"/>
    <x v="4"/>
    <x v="0"/>
    <x v="2"/>
    <x v="2"/>
    <x v="6"/>
    <x v="1"/>
    <x v="18"/>
    <x v="12"/>
    <x v="12"/>
    <x v="5"/>
  </r>
  <r>
    <x v="1"/>
    <x v="0"/>
    <x v="3"/>
    <x v="1"/>
    <x v="2"/>
    <x v="0"/>
    <x v="5"/>
    <x v="2"/>
    <x v="0"/>
    <x v="2"/>
    <n v="55"/>
    <n v="0"/>
    <x v="65"/>
    <x v="1"/>
    <x v="3"/>
    <x v="2"/>
    <x v="30"/>
    <x v="0"/>
    <x v="3"/>
    <x v="2"/>
    <x v="62"/>
    <x v="65"/>
    <x v="7"/>
    <x v="9"/>
    <x v="0"/>
    <x v="3"/>
    <x v="2"/>
    <x v="24"/>
    <x v="1"/>
    <x v="8"/>
    <x v="2"/>
    <x v="0"/>
    <x v="3"/>
  </r>
  <r>
    <x v="1"/>
    <x v="1"/>
    <x v="0"/>
    <x v="1"/>
    <x v="0"/>
    <x v="1"/>
    <x v="4"/>
    <x v="0"/>
    <x v="1"/>
    <x v="1"/>
    <n v="36"/>
    <n v="0"/>
    <x v="66"/>
    <x v="13"/>
    <x v="3"/>
    <x v="0"/>
    <x v="41"/>
    <x v="1"/>
    <x v="0"/>
    <x v="1"/>
    <x v="63"/>
    <x v="66"/>
    <x v="1"/>
    <x v="4"/>
    <x v="0"/>
    <x v="3"/>
    <x v="0"/>
    <x v="3"/>
    <x v="1"/>
    <x v="0"/>
    <x v="4"/>
    <x v="0"/>
    <x v="6"/>
  </r>
  <r>
    <x v="1"/>
    <x v="0"/>
    <x v="1"/>
    <x v="1"/>
    <x v="0"/>
    <x v="1"/>
    <x v="1"/>
    <x v="2"/>
    <x v="1"/>
    <x v="2"/>
    <n v="45"/>
    <n v="0"/>
    <x v="67"/>
    <x v="15"/>
    <x v="3"/>
    <x v="0"/>
    <x v="40"/>
    <x v="0"/>
    <x v="2"/>
    <x v="1"/>
    <x v="64"/>
    <x v="67"/>
    <x v="7"/>
    <x v="8"/>
    <x v="0"/>
    <x v="3"/>
    <x v="1"/>
    <x v="25"/>
    <x v="1"/>
    <x v="6"/>
    <x v="2"/>
    <x v="0"/>
    <x v="2"/>
  </r>
  <r>
    <x v="1"/>
    <x v="1"/>
    <x v="0"/>
    <x v="1"/>
    <x v="2"/>
    <x v="1"/>
    <x v="1"/>
    <x v="1"/>
    <x v="1"/>
    <x v="2"/>
    <n v="35"/>
    <n v="0"/>
    <x v="68"/>
    <x v="0"/>
    <x v="3"/>
    <x v="0"/>
    <x v="5"/>
    <x v="0"/>
    <x v="1"/>
    <x v="0"/>
    <x v="65"/>
    <x v="68"/>
    <x v="5"/>
    <x v="4"/>
    <x v="0"/>
    <x v="1"/>
    <x v="1"/>
    <x v="7"/>
    <x v="2"/>
    <x v="11"/>
    <x v="3"/>
    <x v="1"/>
    <x v="3"/>
  </r>
  <r>
    <x v="0"/>
    <x v="0"/>
    <x v="0"/>
    <x v="1"/>
    <x v="2"/>
    <x v="1"/>
    <x v="1"/>
    <x v="1"/>
    <x v="0"/>
    <x v="0"/>
    <n v="36"/>
    <n v="1"/>
    <x v="69"/>
    <x v="14"/>
    <x v="3"/>
    <x v="2"/>
    <x v="5"/>
    <x v="1"/>
    <x v="1"/>
    <x v="2"/>
    <x v="66"/>
    <x v="69"/>
    <x v="4"/>
    <x v="8"/>
    <x v="0"/>
    <x v="0"/>
    <x v="1"/>
    <x v="17"/>
    <x v="2"/>
    <x v="6"/>
    <x v="2"/>
    <x v="0"/>
    <x v="2"/>
  </r>
  <r>
    <x v="1"/>
    <x v="1"/>
    <x v="3"/>
    <x v="0"/>
    <x v="0"/>
    <x v="0"/>
    <x v="0"/>
    <x v="0"/>
    <x v="1"/>
    <x v="2"/>
    <n v="59"/>
    <n v="0"/>
    <x v="70"/>
    <x v="0"/>
    <x v="1"/>
    <x v="3"/>
    <x v="42"/>
    <x v="1"/>
    <x v="0"/>
    <x v="1"/>
    <x v="67"/>
    <x v="70"/>
    <x v="8"/>
    <x v="0"/>
    <x v="0"/>
    <x v="1"/>
    <x v="0"/>
    <x v="26"/>
    <x v="2"/>
    <x v="9"/>
    <x v="7"/>
    <x v="1"/>
    <x v="6"/>
  </r>
  <r>
    <x v="1"/>
    <x v="0"/>
    <x v="2"/>
    <x v="1"/>
    <x v="0"/>
    <x v="1"/>
    <x v="1"/>
    <x v="1"/>
    <x v="1"/>
    <x v="1"/>
    <n v="29"/>
    <n v="0"/>
    <x v="71"/>
    <x v="2"/>
    <x v="3"/>
    <x v="1"/>
    <x v="43"/>
    <x v="0"/>
    <x v="1"/>
    <x v="1"/>
    <x v="68"/>
    <x v="71"/>
    <x v="4"/>
    <x v="1"/>
    <x v="1"/>
    <x v="1"/>
    <x v="1"/>
    <x v="3"/>
    <x v="1"/>
    <x v="8"/>
    <x v="0"/>
    <x v="0"/>
    <x v="10"/>
  </r>
  <r>
    <x v="1"/>
    <x v="0"/>
    <x v="2"/>
    <x v="1"/>
    <x v="2"/>
    <x v="1"/>
    <x v="1"/>
    <x v="0"/>
    <x v="1"/>
    <x v="5"/>
    <n v="31"/>
    <n v="0"/>
    <x v="72"/>
    <x v="0"/>
    <x v="2"/>
    <x v="1"/>
    <x v="44"/>
    <x v="0"/>
    <x v="1"/>
    <x v="2"/>
    <x v="69"/>
    <x v="72"/>
    <x v="1"/>
    <x v="8"/>
    <x v="0"/>
    <x v="2"/>
    <x v="0"/>
    <x v="5"/>
    <x v="1"/>
    <x v="6"/>
    <x v="10"/>
    <x v="1"/>
    <x v="2"/>
  </r>
  <r>
    <x v="1"/>
    <x v="0"/>
    <x v="2"/>
    <x v="1"/>
    <x v="0"/>
    <x v="1"/>
    <x v="1"/>
    <x v="1"/>
    <x v="1"/>
    <x v="1"/>
    <n v="32"/>
    <n v="0"/>
    <x v="73"/>
    <x v="0"/>
    <x v="3"/>
    <x v="0"/>
    <x v="45"/>
    <x v="0"/>
    <x v="0"/>
    <x v="1"/>
    <x v="70"/>
    <x v="73"/>
    <x v="1"/>
    <x v="8"/>
    <x v="0"/>
    <x v="2"/>
    <x v="3"/>
    <x v="1"/>
    <x v="1"/>
    <x v="1"/>
    <x v="0"/>
    <x v="0"/>
    <x v="12"/>
  </r>
  <r>
    <x v="1"/>
    <x v="0"/>
    <x v="0"/>
    <x v="1"/>
    <x v="0"/>
    <x v="0"/>
    <x v="2"/>
    <x v="1"/>
    <x v="1"/>
    <x v="1"/>
    <n v="36"/>
    <n v="0"/>
    <x v="74"/>
    <x v="16"/>
    <x v="3"/>
    <x v="0"/>
    <x v="46"/>
    <x v="2"/>
    <x v="1"/>
    <x v="1"/>
    <x v="71"/>
    <x v="74"/>
    <x v="9"/>
    <x v="3"/>
    <x v="0"/>
    <x v="2"/>
    <x v="0"/>
    <x v="7"/>
    <x v="1"/>
    <x v="6"/>
    <x v="2"/>
    <x v="0"/>
    <x v="2"/>
  </r>
  <r>
    <x v="1"/>
    <x v="0"/>
    <x v="2"/>
    <x v="1"/>
    <x v="0"/>
    <x v="0"/>
    <x v="4"/>
    <x v="0"/>
    <x v="1"/>
    <x v="2"/>
    <n v="31"/>
    <n v="0"/>
    <x v="75"/>
    <x v="1"/>
    <x v="2"/>
    <x v="1"/>
    <x v="1"/>
    <x v="0"/>
    <x v="0"/>
    <x v="1"/>
    <x v="72"/>
    <x v="75"/>
    <x v="1"/>
    <x v="1"/>
    <x v="1"/>
    <x v="1"/>
    <x v="0"/>
    <x v="27"/>
    <x v="1"/>
    <x v="19"/>
    <x v="1"/>
    <x v="1"/>
    <x v="5"/>
  </r>
  <r>
    <x v="1"/>
    <x v="0"/>
    <x v="0"/>
    <x v="0"/>
    <x v="3"/>
    <x v="1"/>
    <x v="0"/>
    <x v="0"/>
    <x v="1"/>
    <x v="2"/>
    <n v="35"/>
    <n v="0"/>
    <x v="76"/>
    <x v="0"/>
    <x v="2"/>
    <x v="1"/>
    <x v="47"/>
    <x v="1"/>
    <x v="0"/>
    <x v="0"/>
    <x v="73"/>
    <x v="76"/>
    <x v="4"/>
    <x v="9"/>
    <x v="0"/>
    <x v="2"/>
    <x v="0"/>
    <x v="28"/>
    <x v="1"/>
    <x v="15"/>
    <x v="9"/>
    <x v="3"/>
    <x v="5"/>
  </r>
  <r>
    <x v="1"/>
    <x v="0"/>
    <x v="1"/>
    <x v="1"/>
    <x v="1"/>
    <x v="1"/>
    <x v="7"/>
    <x v="1"/>
    <x v="0"/>
    <x v="1"/>
    <n v="45"/>
    <n v="0"/>
    <x v="77"/>
    <x v="16"/>
    <x v="2"/>
    <x v="2"/>
    <x v="48"/>
    <x v="0"/>
    <x v="2"/>
    <x v="0"/>
    <x v="74"/>
    <x v="77"/>
    <x v="5"/>
    <x v="9"/>
    <x v="0"/>
    <x v="2"/>
    <x v="0"/>
    <x v="6"/>
    <x v="3"/>
    <x v="2"/>
    <x v="2"/>
    <x v="0"/>
    <x v="2"/>
  </r>
  <r>
    <x v="1"/>
    <x v="0"/>
    <x v="0"/>
    <x v="1"/>
    <x v="2"/>
    <x v="1"/>
    <x v="7"/>
    <x v="0"/>
    <x v="1"/>
    <x v="1"/>
    <n v="37"/>
    <n v="0"/>
    <x v="78"/>
    <x v="15"/>
    <x v="2"/>
    <x v="3"/>
    <x v="37"/>
    <x v="0"/>
    <x v="2"/>
    <x v="2"/>
    <x v="75"/>
    <x v="78"/>
    <x v="5"/>
    <x v="4"/>
    <x v="0"/>
    <x v="0"/>
    <x v="0"/>
    <x v="28"/>
    <x v="3"/>
    <x v="8"/>
    <x v="3"/>
    <x v="0"/>
    <x v="3"/>
  </r>
  <r>
    <x v="1"/>
    <x v="0"/>
    <x v="1"/>
    <x v="3"/>
    <x v="2"/>
    <x v="1"/>
    <x v="9"/>
    <x v="2"/>
    <x v="0"/>
    <x v="2"/>
    <n v="46"/>
    <n v="0"/>
    <x v="79"/>
    <x v="12"/>
    <x v="0"/>
    <x v="0"/>
    <x v="15"/>
    <x v="0"/>
    <x v="0"/>
    <x v="2"/>
    <x v="76"/>
    <x v="79"/>
    <x v="0"/>
    <x v="6"/>
    <x v="1"/>
    <x v="1"/>
    <x v="1"/>
    <x v="28"/>
    <x v="1"/>
    <x v="9"/>
    <x v="3"/>
    <x v="0"/>
    <x v="3"/>
  </r>
  <r>
    <x v="1"/>
    <x v="0"/>
    <x v="2"/>
    <x v="1"/>
    <x v="0"/>
    <x v="1"/>
    <x v="2"/>
    <x v="1"/>
    <x v="0"/>
    <x v="4"/>
    <n v="30"/>
    <n v="0"/>
    <x v="38"/>
    <x v="0"/>
    <x v="1"/>
    <x v="2"/>
    <x v="46"/>
    <x v="1"/>
    <x v="0"/>
    <x v="1"/>
    <x v="77"/>
    <x v="80"/>
    <x v="1"/>
    <x v="3"/>
    <x v="0"/>
    <x v="3"/>
    <x v="3"/>
    <x v="1"/>
    <x v="2"/>
    <x v="1"/>
    <x v="6"/>
    <x v="2"/>
    <x v="2"/>
  </r>
  <r>
    <x v="1"/>
    <x v="0"/>
    <x v="0"/>
    <x v="1"/>
    <x v="2"/>
    <x v="1"/>
    <x v="1"/>
    <x v="0"/>
    <x v="1"/>
    <x v="1"/>
    <n v="35"/>
    <n v="0"/>
    <x v="80"/>
    <x v="0"/>
    <x v="3"/>
    <x v="0"/>
    <x v="37"/>
    <x v="1"/>
    <x v="1"/>
    <x v="2"/>
    <x v="78"/>
    <x v="81"/>
    <x v="1"/>
    <x v="11"/>
    <x v="0"/>
    <x v="0"/>
    <x v="0"/>
    <x v="3"/>
    <x v="1"/>
    <x v="0"/>
    <x v="0"/>
    <x v="0"/>
    <x v="10"/>
  </r>
  <r>
    <x v="1"/>
    <x v="0"/>
    <x v="3"/>
    <x v="0"/>
    <x v="0"/>
    <x v="1"/>
    <x v="0"/>
    <x v="1"/>
    <x v="1"/>
    <x v="5"/>
    <n v="55"/>
    <n v="0"/>
    <x v="81"/>
    <x v="0"/>
    <x v="0"/>
    <x v="3"/>
    <x v="49"/>
    <x v="0"/>
    <x v="2"/>
    <x v="1"/>
    <x v="79"/>
    <x v="82"/>
    <x v="9"/>
    <x v="9"/>
    <x v="0"/>
    <x v="1"/>
    <x v="1"/>
    <x v="13"/>
    <x v="1"/>
    <x v="6"/>
    <x v="2"/>
    <x v="1"/>
    <x v="2"/>
  </r>
  <r>
    <x v="1"/>
    <x v="2"/>
    <x v="0"/>
    <x v="1"/>
    <x v="2"/>
    <x v="0"/>
    <x v="1"/>
    <x v="2"/>
    <x v="0"/>
    <x v="1"/>
    <n v="38"/>
    <n v="0"/>
    <x v="82"/>
    <x v="16"/>
    <x v="3"/>
    <x v="0"/>
    <x v="5"/>
    <x v="3"/>
    <x v="0"/>
    <x v="0"/>
    <x v="80"/>
    <x v="83"/>
    <x v="8"/>
    <x v="3"/>
    <x v="0"/>
    <x v="1"/>
    <x v="2"/>
    <x v="6"/>
    <x v="1"/>
    <x v="20"/>
    <x v="14"/>
    <x v="1"/>
    <x v="12"/>
  </r>
  <r>
    <x v="1"/>
    <x v="0"/>
    <x v="2"/>
    <x v="1"/>
    <x v="2"/>
    <x v="1"/>
    <x v="4"/>
    <x v="1"/>
    <x v="1"/>
    <x v="2"/>
    <n v="34"/>
    <n v="0"/>
    <x v="83"/>
    <x v="0"/>
    <x v="0"/>
    <x v="3"/>
    <x v="0"/>
    <x v="0"/>
    <x v="0"/>
    <x v="2"/>
    <x v="81"/>
    <x v="84"/>
    <x v="1"/>
    <x v="2"/>
    <x v="0"/>
    <x v="3"/>
    <x v="0"/>
    <x v="7"/>
    <x v="1"/>
    <x v="8"/>
    <x v="3"/>
    <x v="1"/>
    <x v="6"/>
  </r>
  <r>
    <x v="1"/>
    <x v="0"/>
    <x v="3"/>
    <x v="1"/>
    <x v="0"/>
    <x v="1"/>
    <x v="4"/>
    <x v="0"/>
    <x v="1"/>
    <x v="1"/>
    <n v="56"/>
    <n v="0"/>
    <x v="84"/>
    <x v="15"/>
    <x v="3"/>
    <x v="2"/>
    <x v="10"/>
    <x v="3"/>
    <x v="2"/>
    <x v="1"/>
    <x v="82"/>
    <x v="85"/>
    <x v="5"/>
    <x v="0"/>
    <x v="0"/>
    <x v="0"/>
    <x v="0"/>
    <x v="29"/>
    <x v="2"/>
    <x v="0"/>
    <x v="0"/>
    <x v="0"/>
    <x v="3"/>
  </r>
  <r>
    <x v="1"/>
    <x v="0"/>
    <x v="4"/>
    <x v="0"/>
    <x v="4"/>
    <x v="1"/>
    <x v="6"/>
    <x v="2"/>
    <x v="1"/>
    <x v="1"/>
    <n v="23"/>
    <n v="0"/>
    <x v="85"/>
    <x v="2"/>
    <x v="1"/>
    <x v="1"/>
    <x v="50"/>
    <x v="0"/>
    <x v="1"/>
    <x v="0"/>
    <x v="83"/>
    <x v="86"/>
    <x v="9"/>
    <x v="4"/>
    <x v="0"/>
    <x v="3"/>
    <x v="1"/>
    <x v="8"/>
    <x v="1"/>
    <x v="2"/>
    <x v="2"/>
    <x v="0"/>
    <x v="2"/>
  </r>
  <r>
    <x v="1"/>
    <x v="0"/>
    <x v="1"/>
    <x v="1"/>
    <x v="0"/>
    <x v="1"/>
    <x v="2"/>
    <x v="1"/>
    <x v="1"/>
    <x v="5"/>
    <n v="51"/>
    <n v="0"/>
    <x v="86"/>
    <x v="14"/>
    <x v="2"/>
    <x v="2"/>
    <x v="16"/>
    <x v="0"/>
    <x v="1"/>
    <x v="1"/>
    <x v="84"/>
    <x v="87"/>
    <x v="9"/>
    <x v="1"/>
    <x v="1"/>
    <x v="2"/>
    <x v="3"/>
    <x v="1"/>
    <x v="1"/>
    <x v="9"/>
    <x v="3"/>
    <x v="0"/>
    <x v="6"/>
  </r>
  <r>
    <x v="1"/>
    <x v="0"/>
    <x v="2"/>
    <x v="1"/>
    <x v="0"/>
    <x v="1"/>
    <x v="8"/>
    <x v="1"/>
    <x v="1"/>
    <x v="1"/>
    <n v="30"/>
    <n v="0"/>
    <x v="87"/>
    <x v="2"/>
    <x v="3"/>
    <x v="1"/>
    <x v="39"/>
    <x v="1"/>
    <x v="0"/>
    <x v="1"/>
    <x v="85"/>
    <x v="88"/>
    <x v="1"/>
    <x v="12"/>
    <x v="0"/>
    <x v="0"/>
    <x v="2"/>
    <x v="27"/>
    <x v="1"/>
    <x v="19"/>
    <x v="15"/>
    <x v="13"/>
    <x v="5"/>
  </r>
  <r>
    <x v="0"/>
    <x v="0"/>
    <x v="1"/>
    <x v="0"/>
    <x v="2"/>
    <x v="1"/>
    <x v="0"/>
    <x v="0"/>
    <x v="1"/>
    <x v="1"/>
    <n v="46"/>
    <n v="1"/>
    <x v="88"/>
    <x v="14"/>
    <x v="0"/>
    <x v="1"/>
    <x v="51"/>
    <x v="1"/>
    <x v="2"/>
    <x v="0"/>
    <x v="86"/>
    <x v="89"/>
    <x v="1"/>
    <x v="10"/>
    <x v="0"/>
    <x v="1"/>
    <x v="0"/>
    <x v="15"/>
    <x v="1"/>
    <x v="7"/>
    <x v="6"/>
    <x v="5"/>
    <x v="1"/>
  </r>
  <r>
    <x v="1"/>
    <x v="1"/>
    <x v="0"/>
    <x v="1"/>
    <x v="0"/>
    <x v="1"/>
    <x v="8"/>
    <x v="1"/>
    <x v="1"/>
    <x v="1"/>
    <n v="40"/>
    <n v="0"/>
    <x v="89"/>
    <x v="0"/>
    <x v="2"/>
    <x v="1"/>
    <x v="17"/>
    <x v="1"/>
    <x v="3"/>
    <x v="1"/>
    <x v="87"/>
    <x v="90"/>
    <x v="1"/>
    <x v="6"/>
    <x v="1"/>
    <x v="1"/>
    <x v="1"/>
    <x v="14"/>
    <x v="2"/>
    <x v="14"/>
    <x v="7"/>
    <x v="14"/>
    <x v="7"/>
  </r>
  <r>
    <x v="1"/>
    <x v="0"/>
    <x v="1"/>
    <x v="0"/>
    <x v="3"/>
    <x v="1"/>
    <x v="0"/>
    <x v="0"/>
    <x v="0"/>
    <x v="2"/>
    <n v="51"/>
    <n v="0"/>
    <x v="90"/>
    <x v="11"/>
    <x v="2"/>
    <x v="1"/>
    <x v="36"/>
    <x v="0"/>
    <x v="0"/>
    <x v="0"/>
    <x v="88"/>
    <x v="91"/>
    <x v="4"/>
    <x v="6"/>
    <x v="1"/>
    <x v="1"/>
    <x v="0"/>
    <x v="27"/>
    <x v="0"/>
    <x v="1"/>
    <x v="1"/>
    <x v="1"/>
    <x v="2"/>
  </r>
  <r>
    <x v="1"/>
    <x v="0"/>
    <x v="2"/>
    <x v="0"/>
    <x v="2"/>
    <x v="0"/>
    <x v="0"/>
    <x v="2"/>
    <x v="0"/>
    <x v="5"/>
    <n v="30"/>
    <n v="0"/>
    <x v="91"/>
    <x v="18"/>
    <x v="0"/>
    <x v="1"/>
    <x v="52"/>
    <x v="1"/>
    <x v="0"/>
    <x v="2"/>
    <x v="89"/>
    <x v="92"/>
    <x v="1"/>
    <x v="3"/>
    <x v="0"/>
    <x v="2"/>
    <x v="2"/>
    <x v="27"/>
    <x v="2"/>
    <x v="19"/>
    <x v="6"/>
    <x v="3"/>
    <x v="1"/>
  </r>
  <r>
    <x v="1"/>
    <x v="1"/>
    <x v="1"/>
    <x v="1"/>
    <x v="2"/>
    <x v="1"/>
    <x v="8"/>
    <x v="1"/>
    <x v="0"/>
    <x v="3"/>
    <n v="46"/>
    <n v="0"/>
    <x v="92"/>
    <x v="0"/>
    <x v="3"/>
    <x v="1"/>
    <x v="4"/>
    <x v="1"/>
    <x v="2"/>
    <x v="0"/>
    <x v="90"/>
    <x v="93"/>
    <x v="7"/>
    <x v="4"/>
    <x v="0"/>
    <x v="3"/>
    <x v="1"/>
    <x v="24"/>
    <x v="2"/>
    <x v="1"/>
    <x v="5"/>
    <x v="10"/>
    <x v="0"/>
  </r>
  <r>
    <x v="1"/>
    <x v="0"/>
    <x v="2"/>
    <x v="0"/>
    <x v="2"/>
    <x v="1"/>
    <x v="0"/>
    <x v="0"/>
    <x v="1"/>
    <x v="0"/>
    <n v="32"/>
    <n v="0"/>
    <x v="93"/>
    <x v="16"/>
    <x v="2"/>
    <x v="0"/>
    <x v="44"/>
    <x v="0"/>
    <x v="0"/>
    <x v="2"/>
    <x v="91"/>
    <x v="94"/>
    <x v="1"/>
    <x v="10"/>
    <x v="0"/>
    <x v="0"/>
    <x v="0"/>
    <x v="4"/>
    <x v="1"/>
    <x v="19"/>
    <x v="6"/>
    <x v="8"/>
    <x v="1"/>
  </r>
  <r>
    <x v="1"/>
    <x v="0"/>
    <x v="1"/>
    <x v="1"/>
    <x v="4"/>
    <x v="0"/>
    <x v="7"/>
    <x v="1"/>
    <x v="1"/>
    <x v="3"/>
    <n v="54"/>
    <n v="0"/>
    <x v="94"/>
    <x v="2"/>
    <x v="2"/>
    <x v="3"/>
    <x v="53"/>
    <x v="0"/>
    <x v="2"/>
    <x v="2"/>
    <x v="92"/>
    <x v="95"/>
    <x v="3"/>
    <x v="3"/>
    <x v="0"/>
    <x v="0"/>
    <x v="1"/>
    <x v="28"/>
    <x v="0"/>
    <x v="9"/>
    <x v="7"/>
    <x v="0"/>
    <x v="6"/>
  </r>
  <r>
    <x v="1"/>
    <x v="0"/>
    <x v="4"/>
    <x v="0"/>
    <x v="1"/>
    <x v="0"/>
    <x v="0"/>
    <x v="1"/>
    <x v="1"/>
    <x v="2"/>
    <n v="24"/>
    <n v="0"/>
    <x v="95"/>
    <x v="3"/>
    <x v="0"/>
    <x v="3"/>
    <x v="30"/>
    <x v="0"/>
    <x v="0"/>
    <x v="2"/>
    <x v="93"/>
    <x v="96"/>
    <x v="4"/>
    <x v="7"/>
    <x v="1"/>
    <x v="0"/>
    <x v="1"/>
    <x v="21"/>
    <x v="2"/>
    <x v="11"/>
    <x v="3"/>
    <x v="0"/>
    <x v="3"/>
  </r>
  <r>
    <x v="1"/>
    <x v="2"/>
    <x v="2"/>
    <x v="0"/>
    <x v="2"/>
    <x v="1"/>
    <x v="0"/>
    <x v="1"/>
    <x v="1"/>
    <x v="1"/>
    <n v="28"/>
    <n v="0"/>
    <x v="96"/>
    <x v="18"/>
    <x v="3"/>
    <x v="0"/>
    <x v="38"/>
    <x v="0"/>
    <x v="0"/>
    <x v="2"/>
    <x v="94"/>
    <x v="97"/>
    <x v="1"/>
    <x v="2"/>
    <x v="0"/>
    <x v="2"/>
    <x v="0"/>
    <x v="7"/>
    <x v="3"/>
    <x v="8"/>
    <x v="0"/>
    <x v="0"/>
    <x v="10"/>
  </r>
  <r>
    <x v="1"/>
    <x v="0"/>
    <x v="3"/>
    <x v="0"/>
    <x v="2"/>
    <x v="1"/>
    <x v="0"/>
    <x v="0"/>
    <x v="1"/>
    <x v="4"/>
    <n v="58"/>
    <n v="0"/>
    <x v="97"/>
    <x v="17"/>
    <x v="2"/>
    <x v="2"/>
    <x v="31"/>
    <x v="0"/>
    <x v="3"/>
    <x v="2"/>
    <x v="95"/>
    <x v="98"/>
    <x v="4"/>
    <x v="4"/>
    <x v="0"/>
    <x v="3"/>
    <x v="0"/>
    <x v="30"/>
    <x v="2"/>
    <x v="21"/>
    <x v="15"/>
    <x v="1"/>
    <x v="5"/>
  </r>
  <r>
    <x v="1"/>
    <x v="2"/>
    <x v="0"/>
    <x v="1"/>
    <x v="2"/>
    <x v="1"/>
    <x v="2"/>
    <x v="1"/>
    <x v="1"/>
    <x v="1"/>
    <n v="44"/>
    <n v="0"/>
    <x v="98"/>
    <x v="5"/>
    <x v="3"/>
    <x v="0"/>
    <x v="7"/>
    <x v="0"/>
    <x v="0"/>
    <x v="2"/>
    <x v="96"/>
    <x v="99"/>
    <x v="5"/>
    <x v="3"/>
    <x v="0"/>
    <x v="3"/>
    <x v="1"/>
    <x v="6"/>
    <x v="3"/>
    <x v="11"/>
    <x v="3"/>
    <x v="1"/>
    <x v="3"/>
  </r>
  <r>
    <x v="0"/>
    <x v="0"/>
    <x v="0"/>
    <x v="3"/>
    <x v="5"/>
    <x v="1"/>
    <x v="9"/>
    <x v="2"/>
    <x v="0"/>
    <x v="1"/>
    <n v="37"/>
    <n v="1"/>
    <x v="99"/>
    <x v="16"/>
    <x v="2"/>
    <x v="1"/>
    <x v="52"/>
    <x v="0"/>
    <x v="1"/>
    <x v="0"/>
    <x v="97"/>
    <x v="100"/>
    <x v="5"/>
    <x v="6"/>
    <x v="1"/>
    <x v="1"/>
    <x v="0"/>
    <x v="2"/>
    <x v="1"/>
    <x v="11"/>
    <x v="3"/>
    <x v="0"/>
    <x v="3"/>
  </r>
  <r>
    <x v="1"/>
    <x v="0"/>
    <x v="2"/>
    <x v="1"/>
    <x v="0"/>
    <x v="1"/>
    <x v="1"/>
    <x v="0"/>
    <x v="1"/>
    <x v="2"/>
    <n v="32"/>
    <n v="0"/>
    <x v="100"/>
    <x v="0"/>
    <x v="1"/>
    <x v="2"/>
    <x v="36"/>
    <x v="0"/>
    <x v="1"/>
    <x v="1"/>
    <x v="98"/>
    <x v="101"/>
    <x v="1"/>
    <x v="4"/>
    <x v="0"/>
    <x v="1"/>
    <x v="0"/>
    <x v="5"/>
    <x v="1"/>
    <x v="6"/>
    <x v="2"/>
    <x v="0"/>
    <x v="2"/>
  </r>
  <r>
    <x v="0"/>
    <x v="1"/>
    <x v="4"/>
    <x v="1"/>
    <x v="0"/>
    <x v="0"/>
    <x v="2"/>
    <x v="0"/>
    <x v="0"/>
    <x v="3"/>
    <n v="20"/>
    <n v="1"/>
    <x v="101"/>
    <x v="16"/>
    <x v="3"/>
    <x v="2"/>
    <x v="45"/>
    <x v="1"/>
    <x v="1"/>
    <x v="1"/>
    <x v="99"/>
    <x v="102"/>
    <x v="1"/>
    <x v="11"/>
    <x v="0"/>
    <x v="2"/>
    <x v="0"/>
    <x v="5"/>
    <x v="1"/>
    <x v="6"/>
    <x v="2"/>
    <x v="1"/>
    <x v="2"/>
  </r>
  <r>
    <x v="1"/>
    <x v="0"/>
    <x v="2"/>
    <x v="1"/>
    <x v="1"/>
    <x v="0"/>
    <x v="1"/>
    <x v="0"/>
    <x v="1"/>
    <x v="1"/>
    <n v="34"/>
    <n v="0"/>
    <x v="102"/>
    <x v="16"/>
    <x v="2"/>
    <x v="3"/>
    <x v="26"/>
    <x v="0"/>
    <x v="0"/>
    <x v="2"/>
    <x v="100"/>
    <x v="103"/>
    <x v="1"/>
    <x v="9"/>
    <x v="0"/>
    <x v="3"/>
    <x v="0"/>
    <x v="28"/>
    <x v="1"/>
    <x v="22"/>
    <x v="9"/>
    <x v="3"/>
    <x v="13"/>
  </r>
  <r>
    <x v="1"/>
    <x v="2"/>
    <x v="0"/>
    <x v="1"/>
    <x v="0"/>
    <x v="1"/>
    <x v="8"/>
    <x v="2"/>
    <x v="1"/>
    <x v="2"/>
    <n v="37"/>
    <n v="0"/>
    <x v="103"/>
    <x v="2"/>
    <x v="0"/>
    <x v="1"/>
    <x v="54"/>
    <x v="1"/>
    <x v="0"/>
    <x v="1"/>
    <x v="101"/>
    <x v="104"/>
    <x v="6"/>
    <x v="9"/>
    <x v="0"/>
    <x v="1"/>
    <x v="1"/>
    <x v="6"/>
    <x v="3"/>
    <x v="6"/>
    <x v="2"/>
    <x v="0"/>
    <x v="2"/>
  </r>
  <r>
    <x v="1"/>
    <x v="2"/>
    <x v="3"/>
    <x v="3"/>
    <x v="5"/>
    <x v="0"/>
    <x v="5"/>
    <x v="1"/>
    <x v="1"/>
    <x v="1"/>
    <n v="59"/>
    <n v="0"/>
    <x v="104"/>
    <x v="2"/>
    <x v="2"/>
    <x v="1"/>
    <x v="47"/>
    <x v="1"/>
    <x v="4"/>
    <x v="0"/>
    <x v="102"/>
    <x v="105"/>
    <x v="3"/>
    <x v="7"/>
    <x v="1"/>
    <x v="1"/>
    <x v="1"/>
    <x v="31"/>
    <x v="1"/>
    <x v="11"/>
    <x v="3"/>
    <x v="3"/>
    <x v="3"/>
  </r>
  <r>
    <x v="1"/>
    <x v="1"/>
    <x v="1"/>
    <x v="1"/>
    <x v="0"/>
    <x v="0"/>
    <x v="7"/>
    <x v="1"/>
    <x v="0"/>
    <x v="4"/>
    <n v="50"/>
    <n v="0"/>
    <x v="59"/>
    <x v="0"/>
    <x v="3"/>
    <x v="3"/>
    <x v="32"/>
    <x v="0"/>
    <x v="4"/>
    <x v="1"/>
    <x v="103"/>
    <x v="106"/>
    <x v="9"/>
    <x v="12"/>
    <x v="0"/>
    <x v="0"/>
    <x v="0"/>
    <x v="23"/>
    <x v="2"/>
    <x v="3"/>
    <x v="7"/>
    <x v="0"/>
    <x v="1"/>
  </r>
  <r>
    <x v="0"/>
    <x v="0"/>
    <x v="2"/>
    <x v="0"/>
    <x v="3"/>
    <x v="1"/>
    <x v="0"/>
    <x v="0"/>
    <x v="0"/>
    <x v="4"/>
    <n v="25"/>
    <n v="1"/>
    <x v="105"/>
    <x v="12"/>
    <x v="3"/>
    <x v="1"/>
    <x v="55"/>
    <x v="1"/>
    <x v="0"/>
    <x v="2"/>
    <x v="104"/>
    <x v="107"/>
    <x v="1"/>
    <x v="0"/>
    <x v="0"/>
    <x v="1"/>
    <x v="0"/>
    <x v="3"/>
    <x v="1"/>
    <x v="0"/>
    <x v="0"/>
    <x v="0"/>
    <x v="6"/>
  </r>
  <r>
    <x v="1"/>
    <x v="0"/>
    <x v="2"/>
    <x v="1"/>
    <x v="2"/>
    <x v="1"/>
    <x v="1"/>
    <x v="1"/>
    <x v="1"/>
    <x v="2"/>
    <n v="25"/>
    <n v="0"/>
    <x v="106"/>
    <x v="15"/>
    <x v="1"/>
    <x v="2"/>
    <x v="51"/>
    <x v="1"/>
    <x v="1"/>
    <x v="0"/>
    <x v="105"/>
    <x v="108"/>
    <x v="1"/>
    <x v="0"/>
    <x v="0"/>
    <x v="3"/>
    <x v="3"/>
    <x v="17"/>
    <x v="1"/>
    <x v="4"/>
    <x v="3"/>
    <x v="3"/>
    <x v="9"/>
  </r>
  <r>
    <x v="1"/>
    <x v="0"/>
    <x v="4"/>
    <x v="1"/>
    <x v="2"/>
    <x v="0"/>
    <x v="2"/>
    <x v="0"/>
    <x v="1"/>
    <x v="3"/>
    <n v="22"/>
    <n v="0"/>
    <x v="107"/>
    <x v="8"/>
    <x v="3"/>
    <x v="0"/>
    <x v="40"/>
    <x v="0"/>
    <x v="1"/>
    <x v="0"/>
    <x v="106"/>
    <x v="109"/>
    <x v="1"/>
    <x v="2"/>
    <x v="0"/>
    <x v="3"/>
    <x v="0"/>
    <x v="5"/>
    <x v="1"/>
    <x v="2"/>
    <x v="2"/>
    <x v="0"/>
    <x v="2"/>
  </r>
  <r>
    <x v="1"/>
    <x v="1"/>
    <x v="1"/>
    <x v="1"/>
    <x v="2"/>
    <x v="0"/>
    <x v="8"/>
    <x v="0"/>
    <x v="1"/>
    <x v="4"/>
    <n v="51"/>
    <n v="0"/>
    <x v="108"/>
    <x v="0"/>
    <x v="2"/>
    <x v="3"/>
    <x v="37"/>
    <x v="1"/>
    <x v="2"/>
    <x v="0"/>
    <x v="107"/>
    <x v="110"/>
    <x v="9"/>
    <x v="5"/>
    <x v="1"/>
    <x v="3"/>
    <x v="0"/>
    <x v="18"/>
    <x v="2"/>
    <x v="20"/>
    <x v="16"/>
    <x v="12"/>
    <x v="5"/>
  </r>
  <r>
    <x v="0"/>
    <x v="1"/>
    <x v="2"/>
    <x v="1"/>
    <x v="0"/>
    <x v="1"/>
    <x v="2"/>
    <x v="0"/>
    <x v="0"/>
    <x v="1"/>
    <n v="34"/>
    <n v="1"/>
    <x v="109"/>
    <x v="15"/>
    <x v="3"/>
    <x v="3"/>
    <x v="45"/>
    <x v="3"/>
    <x v="0"/>
    <x v="1"/>
    <x v="108"/>
    <x v="111"/>
    <x v="1"/>
    <x v="13"/>
    <x v="1"/>
    <x v="1"/>
    <x v="0"/>
    <x v="15"/>
    <x v="1"/>
    <x v="7"/>
    <x v="1"/>
    <x v="0"/>
    <x v="4"/>
  </r>
  <r>
    <x v="1"/>
    <x v="2"/>
    <x v="1"/>
    <x v="3"/>
    <x v="5"/>
    <x v="0"/>
    <x v="5"/>
    <x v="0"/>
    <x v="0"/>
    <x v="1"/>
    <n v="54"/>
    <n v="0"/>
    <x v="110"/>
    <x v="9"/>
    <x v="3"/>
    <x v="2"/>
    <x v="37"/>
    <x v="2"/>
    <x v="3"/>
    <x v="0"/>
    <x v="109"/>
    <x v="112"/>
    <x v="7"/>
    <x v="3"/>
    <x v="0"/>
    <x v="3"/>
    <x v="0"/>
    <x v="18"/>
    <x v="1"/>
    <x v="8"/>
    <x v="7"/>
    <x v="5"/>
    <x v="10"/>
  </r>
  <r>
    <x v="1"/>
    <x v="0"/>
    <x v="4"/>
    <x v="1"/>
    <x v="0"/>
    <x v="1"/>
    <x v="2"/>
    <x v="1"/>
    <x v="1"/>
    <x v="2"/>
    <n v="24"/>
    <n v="0"/>
    <x v="111"/>
    <x v="21"/>
    <x v="1"/>
    <x v="0"/>
    <x v="48"/>
    <x v="0"/>
    <x v="1"/>
    <x v="1"/>
    <x v="110"/>
    <x v="113"/>
    <x v="4"/>
    <x v="3"/>
    <x v="0"/>
    <x v="3"/>
    <x v="1"/>
    <x v="3"/>
    <x v="1"/>
    <x v="8"/>
    <x v="7"/>
    <x v="1"/>
    <x v="3"/>
  </r>
  <r>
    <x v="1"/>
    <x v="0"/>
    <x v="2"/>
    <x v="1"/>
    <x v="0"/>
    <x v="0"/>
    <x v="1"/>
    <x v="2"/>
    <x v="1"/>
    <x v="1"/>
    <n v="34"/>
    <n v="0"/>
    <x v="112"/>
    <x v="16"/>
    <x v="2"/>
    <x v="1"/>
    <x v="18"/>
    <x v="1"/>
    <x v="0"/>
    <x v="1"/>
    <x v="111"/>
    <x v="114"/>
    <x v="2"/>
    <x v="2"/>
    <x v="0"/>
    <x v="3"/>
    <x v="1"/>
    <x v="4"/>
    <x v="1"/>
    <x v="6"/>
    <x v="2"/>
    <x v="0"/>
    <x v="2"/>
  </r>
  <r>
    <x v="1"/>
    <x v="0"/>
    <x v="0"/>
    <x v="0"/>
    <x v="0"/>
    <x v="1"/>
    <x v="0"/>
    <x v="0"/>
    <x v="1"/>
    <x v="1"/>
    <n v="37"/>
    <n v="0"/>
    <x v="113"/>
    <x v="3"/>
    <x v="3"/>
    <x v="1"/>
    <x v="44"/>
    <x v="0"/>
    <x v="2"/>
    <x v="1"/>
    <x v="112"/>
    <x v="115"/>
    <x v="7"/>
    <x v="3"/>
    <x v="0"/>
    <x v="0"/>
    <x v="0"/>
    <x v="4"/>
    <x v="1"/>
    <x v="8"/>
    <x v="7"/>
    <x v="1"/>
    <x v="6"/>
  </r>
  <r>
    <x v="1"/>
    <x v="0"/>
    <x v="2"/>
    <x v="1"/>
    <x v="2"/>
    <x v="0"/>
    <x v="5"/>
    <x v="0"/>
    <x v="1"/>
    <x v="6"/>
    <n v="34"/>
    <n v="0"/>
    <x v="114"/>
    <x v="12"/>
    <x v="3"/>
    <x v="1"/>
    <x v="18"/>
    <x v="1"/>
    <x v="2"/>
    <x v="0"/>
    <x v="113"/>
    <x v="116"/>
    <x v="7"/>
    <x v="3"/>
    <x v="0"/>
    <x v="1"/>
    <x v="0"/>
    <x v="19"/>
    <x v="1"/>
    <x v="19"/>
    <x v="15"/>
    <x v="8"/>
    <x v="5"/>
  </r>
  <r>
    <x v="1"/>
    <x v="1"/>
    <x v="0"/>
    <x v="0"/>
    <x v="4"/>
    <x v="0"/>
    <x v="0"/>
    <x v="1"/>
    <x v="1"/>
    <x v="6"/>
    <n v="36"/>
    <n v="0"/>
    <x v="115"/>
    <x v="13"/>
    <x v="0"/>
    <x v="0"/>
    <x v="2"/>
    <x v="0"/>
    <x v="2"/>
    <x v="0"/>
    <x v="114"/>
    <x v="117"/>
    <x v="4"/>
    <x v="9"/>
    <x v="0"/>
    <x v="3"/>
    <x v="1"/>
    <x v="1"/>
    <x v="1"/>
    <x v="7"/>
    <x v="1"/>
    <x v="3"/>
    <x v="5"/>
  </r>
  <r>
    <x v="1"/>
    <x v="0"/>
    <x v="0"/>
    <x v="1"/>
    <x v="0"/>
    <x v="0"/>
    <x v="2"/>
    <x v="2"/>
    <x v="1"/>
    <x v="2"/>
    <n v="36"/>
    <n v="0"/>
    <x v="116"/>
    <x v="3"/>
    <x v="0"/>
    <x v="3"/>
    <x v="56"/>
    <x v="0"/>
    <x v="1"/>
    <x v="1"/>
    <x v="115"/>
    <x v="118"/>
    <x v="6"/>
    <x v="6"/>
    <x v="1"/>
    <x v="0"/>
    <x v="1"/>
    <x v="2"/>
    <x v="1"/>
    <x v="6"/>
    <x v="2"/>
    <x v="0"/>
    <x v="2"/>
  </r>
  <r>
    <x v="1"/>
    <x v="1"/>
    <x v="0"/>
    <x v="0"/>
    <x v="0"/>
    <x v="1"/>
    <x v="5"/>
    <x v="1"/>
    <x v="0"/>
    <x v="1"/>
    <n v="43"/>
    <n v="0"/>
    <x v="117"/>
    <x v="9"/>
    <x v="0"/>
    <x v="1"/>
    <x v="2"/>
    <x v="0"/>
    <x v="3"/>
    <x v="1"/>
    <x v="116"/>
    <x v="119"/>
    <x v="1"/>
    <x v="3"/>
    <x v="0"/>
    <x v="1"/>
    <x v="3"/>
    <x v="25"/>
    <x v="3"/>
    <x v="10"/>
    <x v="16"/>
    <x v="5"/>
    <x v="11"/>
  </r>
  <r>
    <x v="1"/>
    <x v="1"/>
    <x v="2"/>
    <x v="1"/>
    <x v="0"/>
    <x v="1"/>
    <x v="1"/>
    <x v="2"/>
    <x v="1"/>
    <x v="2"/>
    <n v="30"/>
    <n v="0"/>
    <x v="118"/>
    <x v="5"/>
    <x v="3"/>
    <x v="3"/>
    <x v="16"/>
    <x v="3"/>
    <x v="1"/>
    <x v="1"/>
    <x v="117"/>
    <x v="120"/>
    <x v="1"/>
    <x v="14"/>
    <x v="1"/>
    <x v="3"/>
    <x v="2"/>
    <x v="1"/>
    <x v="2"/>
    <x v="1"/>
    <x v="1"/>
    <x v="0"/>
    <x v="12"/>
  </r>
  <r>
    <x v="1"/>
    <x v="2"/>
    <x v="2"/>
    <x v="0"/>
    <x v="3"/>
    <x v="1"/>
    <x v="0"/>
    <x v="1"/>
    <x v="1"/>
    <x v="2"/>
    <n v="33"/>
    <n v="0"/>
    <x v="119"/>
    <x v="23"/>
    <x v="0"/>
    <x v="1"/>
    <x v="41"/>
    <x v="0"/>
    <x v="0"/>
    <x v="2"/>
    <x v="118"/>
    <x v="121"/>
    <x v="4"/>
    <x v="4"/>
    <x v="0"/>
    <x v="0"/>
    <x v="1"/>
    <x v="0"/>
    <x v="3"/>
    <x v="5"/>
    <x v="1"/>
    <x v="0"/>
    <x v="1"/>
  </r>
  <r>
    <x v="0"/>
    <x v="0"/>
    <x v="3"/>
    <x v="1"/>
    <x v="0"/>
    <x v="0"/>
    <x v="1"/>
    <x v="1"/>
    <x v="0"/>
    <x v="2"/>
    <n v="56"/>
    <n v="1"/>
    <x v="120"/>
    <x v="24"/>
    <x v="2"/>
    <x v="0"/>
    <x v="23"/>
    <x v="0"/>
    <x v="1"/>
    <x v="1"/>
    <x v="119"/>
    <x v="122"/>
    <x v="3"/>
    <x v="11"/>
    <x v="0"/>
    <x v="0"/>
    <x v="2"/>
    <x v="2"/>
    <x v="1"/>
    <x v="8"/>
    <x v="0"/>
    <x v="5"/>
    <x v="6"/>
  </r>
  <r>
    <x v="1"/>
    <x v="0"/>
    <x v="1"/>
    <x v="1"/>
    <x v="0"/>
    <x v="1"/>
    <x v="7"/>
    <x v="0"/>
    <x v="1"/>
    <x v="3"/>
    <n v="51"/>
    <n v="0"/>
    <x v="121"/>
    <x v="16"/>
    <x v="3"/>
    <x v="3"/>
    <x v="14"/>
    <x v="0"/>
    <x v="4"/>
    <x v="1"/>
    <x v="120"/>
    <x v="123"/>
    <x v="8"/>
    <x v="4"/>
    <x v="0"/>
    <x v="3"/>
    <x v="0"/>
    <x v="18"/>
    <x v="1"/>
    <x v="23"/>
    <x v="17"/>
    <x v="9"/>
    <x v="14"/>
  </r>
  <r>
    <x v="0"/>
    <x v="0"/>
    <x v="2"/>
    <x v="0"/>
    <x v="0"/>
    <x v="1"/>
    <x v="0"/>
    <x v="1"/>
    <x v="0"/>
    <x v="1"/>
    <n v="31"/>
    <n v="1"/>
    <x v="122"/>
    <x v="16"/>
    <x v="2"/>
    <x v="0"/>
    <x v="43"/>
    <x v="3"/>
    <x v="0"/>
    <x v="1"/>
    <x v="121"/>
    <x v="124"/>
    <x v="5"/>
    <x v="11"/>
    <x v="0"/>
    <x v="2"/>
    <x v="0"/>
    <x v="4"/>
    <x v="2"/>
    <x v="5"/>
    <x v="1"/>
    <x v="4"/>
    <x v="1"/>
  </r>
  <r>
    <x v="1"/>
    <x v="0"/>
    <x v="2"/>
    <x v="1"/>
    <x v="1"/>
    <x v="0"/>
    <x v="1"/>
    <x v="1"/>
    <x v="1"/>
    <x v="1"/>
    <n v="26"/>
    <n v="0"/>
    <x v="123"/>
    <x v="16"/>
    <x v="3"/>
    <x v="1"/>
    <x v="55"/>
    <x v="1"/>
    <x v="1"/>
    <x v="2"/>
    <x v="122"/>
    <x v="125"/>
    <x v="1"/>
    <x v="12"/>
    <x v="0"/>
    <x v="3"/>
    <x v="0"/>
    <x v="7"/>
    <x v="2"/>
    <x v="8"/>
    <x v="0"/>
    <x v="5"/>
    <x v="6"/>
  </r>
  <r>
    <x v="0"/>
    <x v="0"/>
    <x v="3"/>
    <x v="1"/>
    <x v="2"/>
    <x v="0"/>
    <x v="8"/>
    <x v="1"/>
    <x v="1"/>
    <x v="1"/>
    <n v="58"/>
    <n v="1"/>
    <x v="124"/>
    <x v="5"/>
    <x v="2"/>
    <x v="2"/>
    <x v="0"/>
    <x v="0"/>
    <x v="2"/>
    <x v="0"/>
    <x v="123"/>
    <x v="126"/>
    <x v="1"/>
    <x v="3"/>
    <x v="0"/>
    <x v="1"/>
    <x v="1"/>
    <x v="32"/>
    <x v="2"/>
    <x v="24"/>
    <x v="15"/>
    <x v="9"/>
    <x v="4"/>
  </r>
  <r>
    <x v="0"/>
    <x v="0"/>
    <x v="4"/>
    <x v="0"/>
    <x v="3"/>
    <x v="1"/>
    <x v="6"/>
    <x v="0"/>
    <x v="0"/>
    <x v="2"/>
    <n v="19"/>
    <n v="1"/>
    <x v="125"/>
    <x v="23"/>
    <x v="1"/>
    <x v="2"/>
    <x v="13"/>
    <x v="0"/>
    <x v="1"/>
    <x v="2"/>
    <x v="124"/>
    <x v="127"/>
    <x v="1"/>
    <x v="12"/>
    <x v="0"/>
    <x v="1"/>
    <x v="0"/>
    <x v="11"/>
    <x v="2"/>
    <x v="2"/>
    <x v="2"/>
    <x v="0"/>
    <x v="2"/>
  </r>
  <r>
    <x v="1"/>
    <x v="0"/>
    <x v="4"/>
    <x v="1"/>
    <x v="4"/>
    <x v="1"/>
    <x v="2"/>
    <x v="1"/>
    <x v="1"/>
    <x v="2"/>
    <n v="22"/>
    <n v="0"/>
    <x v="126"/>
    <x v="2"/>
    <x v="1"/>
    <x v="1"/>
    <x v="54"/>
    <x v="0"/>
    <x v="1"/>
    <x v="0"/>
    <x v="125"/>
    <x v="128"/>
    <x v="4"/>
    <x v="9"/>
    <x v="0"/>
    <x v="3"/>
    <x v="1"/>
    <x v="8"/>
    <x v="1"/>
    <x v="4"/>
    <x v="10"/>
    <x v="3"/>
    <x v="9"/>
  </r>
  <r>
    <x v="1"/>
    <x v="0"/>
    <x v="1"/>
    <x v="1"/>
    <x v="2"/>
    <x v="0"/>
    <x v="4"/>
    <x v="1"/>
    <x v="1"/>
    <x v="2"/>
    <n v="49"/>
    <n v="0"/>
    <x v="127"/>
    <x v="25"/>
    <x v="2"/>
    <x v="1"/>
    <x v="16"/>
    <x v="0"/>
    <x v="0"/>
    <x v="3"/>
    <x v="126"/>
    <x v="129"/>
    <x v="1"/>
    <x v="9"/>
    <x v="0"/>
    <x v="3"/>
    <x v="0"/>
    <x v="28"/>
    <x v="2"/>
    <x v="15"/>
    <x v="14"/>
    <x v="8"/>
    <x v="7"/>
  </r>
  <r>
    <x v="1"/>
    <x v="1"/>
    <x v="0"/>
    <x v="1"/>
    <x v="2"/>
    <x v="0"/>
    <x v="1"/>
    <x v="0"/>
    <x v="1"/>
    <x v="2"/>
    <n v="43"/>
    <n v="0"/>
    <x v="128"/>
    <x v="26"/>
    <x v="3"/>
    <x v="0"/>
    <x v="23"/>
    <x v="2"/>
    <x v="1"/>
    <x v="2"/>
    <x v="127"/>
    <x v="130"/>
    <x v="5"/>
    <x v="3"/>
    <x v="0"/>
    <x v="1"/>
    <x v="0"/>
    <x v="33"/>
    <x v="1"/>
    <x v="11"/>
    <x v="3"/>
    <x v="1"/>
    <x v="3"/>
  </r>
  <r>
    <x v="1"/>
    <x v="1"/>
    <x v="1"/>
    <x v="0"/>
    <x v="3"/>
    <x v="0"/>
    <x v="0"/>
    <x v="0"/>
    <x v="1"/>
    <x v="1"/>
    <n v="50"/>
    <n v="0"/>
    <x v="10"/>
    <x v="20"/>
    <x v="3"/>
    <x v="1"/>
    <x v="57"/>
    <x v="0"/>
    <x v="2"/>
    <x v="0"/>
    <x v="128"/>
    <x v="131"/>
    <x v="5"/>
    <x v="0"/>
    <x v="0"/>
    <x v="1"/>
    <x v="0"/>
    <x v="28"/>
    <x v="1"/>
    <x v="4"/>
    <x v="3"/>
    <x v="3"/>
    <x v="9"/>
  </r>
  <r>
    <x v="0"/>
    <x v="0"/>
    <x v="2"/>
    <x v="0"/>
    <x v="0"/>
    <x v="0"/>
    <x v="0"/>
    <x v="1"/>
    <x v="0"/>
    <x v="2"/>
    <n v="31"/>
    <n v="1"/>
    <x v="129"/>
    <x v="25"/>
    <x v="3"/>
    <x v="0"/>
    <x v="36"/>
    <x v="3"/>
    <x v="0"/>
    <x v="1"/>
    <x v="129"/>
    <x v="132"/>
    <x v="9"/>
    <x v="0"/>
    <x v="0"/>
    <x v="3"/>
    <x v="1"/>
    <x v="21"/>
    <x v="1"/>
    <x v="4"/>
    <x v="3"/>
    <x v="3"/>
    <x v="3"/>
  </r>
  <r>
    <x v="1"/>
    <x v="0"/>
    <x v="0"/>
    <x v="0"/>
    <x v="0"/>
    <x v="1"/>
    <x v="0"/>
    <x v="2"/>
    <x v="0"/>
    <x v="2"/>
    <n v="41"/>
    <n v="0"/>
    <x v="130"/>
    <x v="14"/>
    <x v="1"/>
    <x v="1"/>
    <x v="16"/>
    <x v="0"/>
    <x v="2"/>
    <x v="1"/>
    <x v="130"/>
    <x v="133"/>
    <x v="9"/>
    <x v="4"/>
    <x v="0"/>
    <x v="3"/>
    <x v="1"/>
    <x v="4"/>
    <x v="1"/>
    <x v="7"/>
    <x v="1"/>
    <x v="0"/>
    <x v="1"/>
  </r>
  <r>
    <x v="1"/>
    <x v="0"/>
    <x v="2"/>
    <x v="3"/>
    <x v="0"/>
    <x v="0"/>
    <x v="9"/>
    <x v="1"/>
    <x v="1"/>
    <x v="1"/>
    <n v="26"/>
    <n v="0"/>
    <x v="131"/>
    <x v="19"/>
    <x v="1"/>
    <x v="1"/>
    <x v="1"/>
    <x v="0"/>
    <x v="1"/>
    <x v="1"/>
    <x v="131"/>
    <x v="134"/>
    <x v="1"/>
    <x v="1"/>
    <x v="1"/>
    <x v="1"/>
    <x v="1"/>
    <x v="0"/>
    <x v="1"/>
    <x v="3"/>
    <x v="1"/>
    <x v="8"/>
    <x v="1"/>
  </r>
  <r>
    <x v="1"/>
    <x v="0"/>
    <x v="0"/>
    <x v="1"/>
    <x v="2"/>
    <x v="1"/>
    <x v="4"/>
    <x v="2"/>
    <x v="1"/>
    <x v="0"/>
    <n v="36"/>
    <n v="0"/>
    <x v="8"/>
    <x v="16"/>
    <x v="0"/>
    <x v="0"/>
    <x v="9"/>
    <x v="0"/>
    <x v="0"/>
    <x v="2"/>
    <x v="132"/>
    <x v="135"/>
    <x v="2"/>
    <x v="5"/>
    <x v="1"/>
    <x v="1"/>
    <x v="3"/>
    <x v="2"/>
    <x v="1"/>
    <x v="11"/>
    <x v="3"/>
    <x v="0"/>
    <x v="9"/>
  </r>
  <r>
    <x v="0"/>
    <x v="1"/>
    <x v="1"/>
    <x v="1"/>
    <x v="0"/>
    <x v="1"/>
    <x v="4"/>
    <x v="0"/>
    <x v="1"/>
    <x v="2"/>
    <n v="51"/>
    <n v="1"/>
    <x v="132"/>
    <x v="1"/>
    <x v="2"/>
    <x v="3"/>
    <x v="20"/>
    <x v="3"/>
    <x v="2"/>
    <x v="1"/>
    <x v="133"/>
    <x v="136"/>
    <x v="7"/>
    <x v="2"/>
    <x v="0"/>
    <x v="1"/>
    <x v="0"/>
    <x v="33"/>
    <x v="1"/>
    <x v="9"/>
    <x v="3"/>
    <x v="0"/>
    <x v="6"/>
  </r>
  <r>
    <x v="1"/>
    <x v="0"/>
    <x v="0"/>
    <x v="0"/>
    <x v="0"/>
    <x v="0"/>
    <x v="0"/>
    <x v="1"/>
    <x v="1"/>
    <x v="4"/>
    <n v="39"/>
    <n v="0"/>
    <x v="133"/>
    <x v="18"/>
    <x v="2"/>
    <x v="2"/>
    <x v="35"/>
    <x v="1"/>
    <x v="0"/>
    <x v="1"/>
    <x v="134"/>
    <x v="137"/>
    <x v="5"/>
    <x v="9"/>
    <x v="0"/>
    <x v="3"/>
    <x v="1"/>
    <x v="6"/>
    <x v="3"/>
    <x v="15"/>
    <x v="14"/>
    <x v="8"/>
    <x v="12"/>
  </r>
  <r>
    <x v="1"/>
    <x v="0"/>
    <x v="2"/>
    <x v="0"/>
    <x v="0"/>
    <x v="1"/>
    <x v="0"/>
    <x v="1"/>
    <x v="1"/>
    <x v="1"/>
    <n v="25"/>
    <n v="0"/>
    <x v="134"/>
    <x v="26"/>
    <x v="3"/>
    <x v="3"/>
    <x v="26"/>
    <x v="1"/>
    <x v="0"/>
    <x v="1"/>
    <x v="135"/>
    <x v="138"/>
    <x v="7"/>
    <x v="11"/>
    <x v="0"/>
    <x v="1"/>
    <x v="0"/>
    <x v="3"/>
    <x v="1"/>
    <x v="4"/>
    <x v="3"/>
    <x v="3"/>
    <x v="3"/>
  </r>
  <r>
    <x v="1"/>
    <x v="0"/>
    <x v="2"/>
    <x v="3"/>
    <x v="5"/>
    <x v="1"/>
    <x v="9"/>
    <x v="1"/>
    <x v="0"/>
    <x v="2"/>
    <n v="30"/>
    <n v="0"/>
    <x v="41"/>
    <x v="14"/>
    <x v="3"/>
    <x v="1"/>
    <x v="24"/>
    <x v="0"/>
    <x v="0"/>
    <x v="0"/>
    <x v="136"/>
    <x v="139"/>
    <x v="4"/>
    <x v="12"/>
    <x v="0"/>
    <x v="1"/>
    <x v="0"/>
    <x v="4"/>
    <x v="0"/>
    <x v="19"/>
    <x v="5"/>
    <x v="5"/>
    <x v="1"/>
  </r>
  <r>
    <x v="0"/>
    <x v="0"/>
    <x v="2"/>
    <x v="1"/>
    <x v="2"/>
    <x v="0"/>
    <x v="2"/>
    <x v="0"/>
    <x v="1"/>
    <x v="2"/>
    <n v="32"/>
    <n v="1"/>
    <x v="135"/>
    <x v="14"/>
    <x v="3"/>
    <x v="3"/>
    <x v="26"/>
    <x v="0"/>
    <x v="1"/>
    <x v="3"/>
    <x v="137"/>
    <x v="140"/>
    <x v="8"/>
    <x v="6"/>
    <x v="1"/>
    <x v="0"/>
    <x v="0"/>
    <x v="1"/>
    <x v="3"/>
    <x v="8"/>
    <x v="0"/>
    <x v="0"/>
    <x v="10"/>
  </r>
  <r>
    <x v="1"/>
    <x v="0"/>
    <x v="1"/>
    <x v="1"/>
    <x v="2"/>
    <x v="1"/>
    <x v="1"/>
    <x v="0"/>
    <x v="1"/>
    <x v="2"/>
    <n v="45"/>
    <n v="0"/>
    <x v="136"/>
    <x v="22"/>
    <x v="3"/>
    <x v="1"/>
    <x v="21"/>
    <x v="0"/>
    <x v="1"/>
    <x v="0"/>
    <x v="138"/>
    <x v="141"/>
    <x v="6"/>
    <x v="4"/>
    <x v="0"/>
    <x v="2"/>
    <x v="0"/>
    <x v="15"/>
    <x v="2"/>
    <x v="0"/>
    <x v="4"/>
    <x v="0"/>
    <x v="6"/>
  </r>
  <r>
    <x v="1"/>
    <x v="0"/>
    <x v="0"/>
    <x v="1"/>
    <x v="4"/>
    <x v="0"/>
    <x v="1"/>
    <x v="0"/>
    <x v="0"/>
    <x v="2"/>
    <n v="38"/>
    <n v="0"/>
    <x v="137"/>
    <x v="3"/>
    <x v="4"/>
    <x v="2"/>
    <x v="47"/>
    <x v="0"/>
    <x v="0"/>
    <x v="2"/>
    <x v="139"/>
    <x v="142"/>
    <x v="9"/>
    <x v="5"/>
    <x v="1"/>
    <x v="2"/>
    <x v="0"/>
    <x v="16"/>
    <x v="1"/>
    <x v="11"/>
    <x v="3"/>
    <x v="3"/>
    <x v="3"/>
  </r>
  <r>
    <x v="1"/>
    <x v="0"/>
    <x v="2"/>
    <x v="1"/>
    <x v="0"/>
    <x v="0"/>
    <x v="1"/>
    <x v="0"/>
    <x v="1"/>
    <x v="5"/>
    <n v="30"/>
    <n v="0"/>
    <x v="138"/>
    <x v="21"/>
    <x v="3"/>
    <x v="3"/>
    <x v="29"/>
    <x v="0"/>
    <x v="1"/>
    <x v="1"/>
    <x v="140"/>
    <x v="143"/>
    <x v="1"/>
    <x v="9"/>
    <x v="0"/>
    <x v="3"/>
    <x v="0"/>
    <x v="7"/>
    <x v="2"/>
    <x v="8"/>
    <x v="0"/>
    <x v="0"/>
    <x v="10"/>
  </r>
  <r>
    <x v="1"/>
    <x v="1"/>
    <x v="2"/>
    <x v="0"/>
    <x v="2"/>
    <x v="1"/>
    <x v="0"/>
    <x v="2"/>
    <x v="1"/>
    <x v="2"/>
    <n v="32"/>
    <n v="0"/>
    <x v="139"/>
    <x v="14"/>
    <x v="0"/>
    <x v="2"/>
    <x v="58"/>
    <x v="3"/>
    <x v="0"/>
    <x v="0"/>
    <x v="141"/>
    <x v="144"/>
    <x v="4"/>
    <x v="8"/>
    <x v="0"/>
    <x v="1"/>
    <x v="2"/>
    <x v="15"/>
    <x v="3"/>
    <x v="3"/>
    <x v="1"/>
    <x v="0"/>
    <x v="1"/>
  </r>
  <r>
    <x v="1"/>
    <x v="0"/>
    <x v="2"/>
    <x v="1"/>
    <x v="4"/>
    <x v="0"/>
    <x v="1"/>
    <x v="2"/>
    <x v="1"/>
    <x v="1"/>
    <n v="30"/>
    <n v="0"/>
    <x v="140"/>
    <x v="12"/>
    <x v="3"/>
    <x v="2"/>
    <x v="9"/>
    <x v="0"/>
    <x v="1"/>
    <x v="0"/>
    <x v="142"/>
    <x v="145"/>
    <x v="6"/>
    <x v="9"/>
    <x v="0"/>
    <x v="1"/>
    <x v="1"/>
    <x v="0"/>
    <x v="1"/>
    <x v="11"/>
    <x v="3"/>
    <x v="3"/>
    <x v="3"/>
  </r>
  <r>
    <x v="1"/>
    <x v="0"/>
    <x v="2"/>
    <x v="1"/>
    <x v="2"/>
    <x v="1"/>
    <x v="2"/>
    <x v="0"/>
    <x v="1"/>
    <x v="1"/>
    <n v="30"/>
    <n v="0"/>
    <x v="141"/>
    <x v="2"/>
    <x v="1"/>
    <x v="0"/>
    <x v="58"/>
    <x v="1"/>
    <x v="1"/>
    <x v="0"/>
    <x v="143"/>
    <x v="146"/>
    <x v="4"/>
    <x v="4"/>
    <x v="0"/>
    <x v="1"/>
    <x v="0"/>
    <x v="3"/>
    <x v="1"/>
    <x v="8"/>
    <x v="7"/>
    <x v="1"/>
    <x v="3"/>
  </r>
  <r>
    <x v="1"/>
    <x v="1"/>
    <x v="0"/>
    <x v="1"/>
    <x v="0"/>
    <x v="1"/>
    <x v="5"/>
    <x v="2"/>
    <x v="1"/>
    <x v="2"/>
    <n v="41"/>
    <n v="0"/>
    <x v="142"/>
    <x v="17"/>
    <x v="3"/>
    <x v="2"/>
    <x v="59"/>
    <x v="1"/>
    <x v="3"/>
    <x v="1"/>
    <x v="144"/>
    <x v="147"/>
    <x v="5"/>
    <x v="4"/>
    <x v="0"/>
    <x v="2"/>
    <x v="1"/>
    <x v="24"/>
    <x v="2"/>
    <x v="5"/>
    <x v="8"/>
    <x v="4"/>
    <x v="1"/>
  </r>
  <r>
    <x v="1"/>
    <x v="0"/>
    <x v="0"/>
    <x v="1"/>
    <x v="0"/>
    <x v="1"/>
    <x v="2"/>
    <x v="1"/>
    <x v="1"/>
    <x v="2"/>
    <n v="41"/>
    <n v="0"/>
    <x v="143"/>
    <x v="14"/>
    <x v="2"/>
    <x v="1"/>
    <x v="0"/>
    <x v="0"/>
    <x v="1"/>
    <x v="1"/>
    <x v="145"/>
    <x v="148"/>
    <x v="7"/>
    <x v="7"/>
    <x v="1"/>
    <x v="1"/>
    <x v="1"/>
    <x v="2"/>
    <x v="1"/>
    <x v="8"/>
    <x v="2"/>
    <x v="1"/>
    <x v="10"/>
  </r>
  <r>
    <x v="1"/>
    <x v="0"/>
    <x v="4"/>
    <x v="1"/>
    <x v="2"/>
    <x v="0"/>
    <x v="2"/>
    <x v="0"/>
    <x v="1"/>
    <x v="1"/>
    <n v="19"/>
    <n v="0"/>
    <x v="144"/>
    <x v="3"/>
    <x v="1"/>
    <x v="0"/>
    <x v="5"/>
    <x v="0"/>
    <x v="1"/>
    <x v="2"/>
    <x v="146"/>
    <x v="149"/>
    <x v="1"/>
    <x v="9"/>
    <x v="0"/>
    <x v="1"/>
    <x v="0"/>
    <x v="5"/>
    <x v="1"/>
    <x v="6"/>
    <x v="2"/>
    <x v="0"/>
    <x v="2"/>
  </r>
  <r>
    <x v="1"/>
    <x v="1"/>
    <x v="0"/>
    <x v="1"/>
    <x v="2"/>
    <x v="0"/>
    <x v="1"/>
    <x v="2"/>
    <x v="1"/>
    <x v="2"/>
    <n v="40"/>
    <n v="0"/>
    <x v="145"/>
    <x v="9"/>
    <x v="3"/>
    <x v="0"/>
    <x v="60"/>
    <x v="0"/>
    <x v="0"/>
    <x v="2"/>
    <x v="147"/>
    <x v="150"/>
    <x v="1"/>
    <x v="0"/>
    <x v="0"/>
    <x v="0"/>
    <x v="1"/>
    <x v="26"/>
    <x v="1"/>
    <x v="23"/>
    <x v="1"/>
    <x v="3"/>
    <x v="15"/>
  </r>
  <r>
    <x v="1"/>
    <x v="0"/>
    <x v="0"/>
    <x v="0"/>
    <x v="3"/>
    <x v="1"/>
    <x v="0"/>
    <x v="1"/>
    <x v="1"/>
    <x v="1"/>
    <n v="35"/>
    <n v="0"/>
    <x v="146"/>
    <x v="0"/>
    <x v="4"/>
    <x v="1"/>
    <x v="0"/>
    <x v="0"/>
    <x v="2"/>
    <x v="2"/>
    <x v="148"/>
    <x v="151"/>
    <x v="1"/>
    <x v="4"/>
    <x v="0"/>
    <x v="0"/>
    <x v="3"/>
    <x v="1"/>
    <x v="1"/>
    <x v="1"/>
    <x v="6"/>
    <x v="0"/>
    <x v="4"/>
  </r>
  <r>
    <x v="1"/>
    <x v="0"/>
    <x v="1"/>
    <x v="0"/>
    <x v="3"/>
    <x v="1"/>
    <x v="6"/>
    <x v="1"/>
    <x v="0"/>
    <x v="1"/>
    <n v="53"/>
    <n v="0"/>
    <x v="147"/>
    <x v="16"/>
    <x v="0"/>
    <x v="0"/>
    <x v="61"/>
    <x v="0"/>
    <x v="0"/>
    <x v="2"/>
    <x v="149"/>
    <x v="152"/>
    <x v="7"/>
    <x v="5"/>
    <x v="1"/>
    <x v="1"/>
    <x v="1"/>
    <x v="10"/>
    <x v="0"/>
    <x v="5"/>
    <x v="1"/>
    <x v="5"/>
    <x v="0"/>
  </r>
  <r>
    <x v="1"/>
    <x v="0"/>
    <x v="1"/>
    <x v="1"/>
    <x v="0"/>
    <x v="1"/>
    <x v="2"/>
    <x v="2"/>
    <x v="1"/>
    <x v="2"/>
    <n v="45"/>
    <n v="0"/>
    <x v="148"/>
    <x v="14"/>
    <x v="3"/>
    <x v="0"/>
    <x v="53"/>
    <x v="0"/>
    <x v="0"/>
    <x v="1"/>
    <x v="150"/>
    <x v="153"/>
    <x v="0"/>
    <x v="11"/>
    <x v="0"/>
    <x v="3"/>
    <x v="1"/>
    <x v="26"/>
    <x v="0"/>
    <x v="18"/>
    <x v="5"/>
    <x v="0"/>
    <x v="14"/>
  </r>
  <r>
    <x v="1"/>
    <x v="1"/>
    <x v="2"/>
    <x v="0"/>
    <x v="3"/>
    <x v="0"/>
    <x v="0"/>
    <x v="0"/>
    <x v="1"/>
    <x v="2"/>
    <n v="32"/>
    <n v="0"/>
    <x v="149"/>
    <x v="1"/>
    <x v="3"/>
    <x v="0"/>
    <x v="38"/>
    <x v="0"/>
    <x v="2"/>
    <x v="0"/>
    <x v="151"/>
    <x v="154"/>
    <x v="1"/>
    <x v="9"/>
    <x v="0"/>
    <x v="1"/>
    <x v="0"/>
    <x v="15"/>
    <x v="1"/>
    <x v="7"/>
    <x v="6"/>
    <x v="2"/>
    <x v="1"/>
  </r>
  <r>
    <x v="1"/>
    <x v="2"/>
    <x v="2"/>
    <x v="1"/>
    <x v="4"/>
    <x v="1"/>
    <x v="4"/>
    <x v="1"/>
    <x v="1"/>
    <x v="4"/>
    <n v="29"/>
    <n v="0"/>
    <x v="150"/>
    <x v="0"/>
    <x v="1"/>
    <x v="2"/>
    <x v="26"/>
    <x v="0"/>
    <x v="0"/>
    <x v="0"/>
    <x v="152"/>
    <x v="155"/>
    <x v="1"/>
    <x v="4"/>
    <x v="0"/>
    <x v="0"/>
    <x v="1"/>
    <x v="1"/>
    <x v="1"/>
    <x v="1"/>
    <x v="1"/>
    <x v="0"/>
    <x v="12"/>
  </r>
  <r>
    <x v="1"/>
    <x v="0"/>
    <x v="1"/>
    <x v="1"/>
    <x v="2"/>
    <x v="1"/>
    <x v="4"/>
    <x v="1"/>
    <x v="1"/>
    <x v="2"/>
    <n v="51"/>
    <n v="0"/>
    <x v="151"/>
    <x v="15"/>
    <x v="2"/>
    <x v="0"/>
    <x v="61"/>
    <x v="1"/>
    <x v="0"/>
    <x v="2"/>
    <x v="153"/>
    <x v="156"/>
    <x v="7"/>
    <x v="8"/>
    <x v="0"/>
    <x v="3"/>
    <x v="0"/>
    <x v="1"/>
    <x v="1"/>
    <x v="6"/>
    <x v="2"/>
    <x v="0"/>
    <x v="2"/>
  </r>
  <r>
    <x v="1"/>
    <x v="0"/>
    <x v="3"/>
    <x v="1"/>
    <x v="2"/>
    <x v="0"/>
    <x v="1"/>
    <x v="1"/>
    <x v="0"/>
    <x v="1"/>
    <n v="58"/>
    <n v="0"/>
    <x v="152"/>
    <x v="14"/>
    <x v="3"/>
    <x v="0"/>
    <x v="29"/>
    <x v="1"/>
    <x v="1"/>
    <x v="2"/>
    <x v="154"/>
    <x v="157"/>
    <x v="5"/>
    <x v="5"/>
    <x v="1"/>
    <x v="2"/>
    <x v="1"/>
    <x v="15"/>
    <x v="2"/>
    <x v="6"/>
    <x v="2"/>
    <x v="0"/>
    <x v="2"/>
  </r>
  <r>
    <x v="1"/>
    <x v="0"/>
    <x v="0"/>
    <x v="0"/>
    <x v="3"/>
    <x v="1"/>
    <x v="0"/>
    <x v="1"/>
    <x v="1"/>
    <x v="2"/>
    <n v="40"/>
    <n v="0"/>
    <x v="153"/>
    <x v="18"/>
    <x v="2"/>
    <x v="1"/>
    <x v="7"/>
    <x v="1"/>
    <x v="2"/>
    <x v="0"/>
    <x v="155"/>
    <x v="158"/>
    <x v="8"/>
    <x v="0"/>
    <x v="0"/>
    <x v="0"/>
    <x v="1"/>
    <x v="20"/>
    <x v="2"/>
    <x v="12"/>
    <x v="14"/>
    <x v="3"/>
    <x v="7"/>
  </r>
  <r>
    <x v="1"/>
    <x v="1"/>
    <x v="2"/>
    <x v="0"/>
    <x v="3"/>
    <x v="0"/>
    <x v="6"/>
    <x v="1"/>
    <x v="1"/>
    <x v="1"/>
    <n v="34"/>
    <n v="0"/>
    <x v="154"/>
    <x v="2"/>
    <x v="2"/>
    <x v="1"/>
    <x v="29"/>
    <x v="0"/>
    <x v="1"/>
    <x v="2"/>
    <x v="156"/>
    <x v="159"/>
    <x v="2"/>
    <x v="11"/>
    <x v="0"/>
    <x v="1"/>
    <x v="1"/>
    <x v="3"/>
    <x v="1"/>
    <x v="9"/>
    <x v="7"/>
    <x v="1"/>
    <x v="3"/>
  </r>
  <r>
    <x v="1"/>
    <x v="0"/>
    <x v="4"/>
    <x v="1"/>
    <x v="2"/>
    <x v="1"/>
    <x v="1"/>
    <x v="1"/>
    <x v="1"/>
    <x v="6"/>
    <n v="22"/>
    <n v="0"/>
    <x v="155"/>
    <x v="10"/>
    <x v="1"/>
    <x v="1"/>
    <x v="15"/>
    <x v="0"/>
    <x v="1"/>
    <x v="0"/>
    <x v="157"/>
    <x v="160"/>
    <x v="1"/>
    <x v="13"/>
    <x v="1"/>
    <x v="0"/>
    <x v="3"/>
    <x v="17"/>
    <x v="1"/>
    <x v="4"/>
    <x v="3"/>
    <x v="3"/>
    <x v="3"/>
  </r>
  <r>
    <x v="1"/>
    <x v="2"/>
    <x v="2"/>
    <x v="1"/>
    <x v="2"/>
    <x v="1"/>
    <x v="1"/>
    <x v="2"/>
    <x v="1"/>
    <x v="4"/>
    <n v="27"/>
    <n v="0"/>
    <x v="27"/>
    <x v="14"/>
    <x v="3"/>
    <x v="2"/>
    <x v="42"/>
    <x v="0"/>
    <x v="1"/>
    <x v="2"/>
    <x v="158"/>
    <x v="161"/>
    <x v="2"/>
    <x v="11"/>
    <x v="0"/>
    <x v="1"/>
    <x v="1"/>
    <x v="3"/>
    <x v="0"/>
    <x v="4"/>
    <x v="3"/>
    <x v="3"/>
    <x v="3"/>
  </r>
  <r>
    <x v="1"/>
    <x v="0"/>
    <x v="2"/>
    <x v="1"/>
    <x v="2"/>
    <x v="1"/>
    <x v="1"/>
    <x v="1"/>
    <x v="1"/>
    <x v="2"/>
    <n v="28"/>
    <n v="0"/>
    <x v="156"/>
    <x v="11"/>
    <x v="3"/>
    <x v="1"/>
    <x v="25"/>
    <x v="0"/>
    <x v="1"/>
    <x v="0"/>
    <x v="159"/>
    <x v="162"/>
    <x v="1"/>
    <x v="0"/>
    <x v="0"/>
    <x v="3"/>
    <x v="1"/>
    <x v="7"/>
    <x v="0"/>
    <x v="8"/>
    <x v="3"/>
    <x v="0"/>
    <x v="3"/>
  </r>
  <r>
    <x v="1"/>
    <x v="0"/>
    <x v="3"/>
    <x v="1"/>
    <x v="0"/>
    <x v="1"/>
    <x v="8"/>
    <x v="2"/>
    <x v="0"/>
    <x v="2"/>
    <n v="57"/>
    <n v="0"/>
    <x v="16"/>
    <x v="4"/>
    <x v="0"/>
    <x v="1"/>
    <x v="21"/>
    <x v="2"/>
    <x v="2"/>
    <x v="1"/>
    <x v="160"/>
    <x v="163"/>
    <x v="9"/>
    <x v="10"/>
    <x v="0"/>
    <x v="2"/>
    <x v="1"/>
    <x v="4"/>
    <x v="0"/>
    <x v="8"/>
    <x v="7"/>
    <x v="1"/>
    <x v="10"/>
  </r>
  <r>
    <x v="1"/>
    <x v="2"/>
    <x v="2"/>
    <x v="1"/>
    <x v="2"/>
    <x v="1"/>
    <x v="1"/>
    <x v="2"/>
    <x v="0"/>
    <x v="2"/>
    <n v="27"/>
    <n v="0"/>
    <x v="157"/>
    <x v="3"/>
    <x v="3"/>
    <x v="1"/>
    <x v="5"/>
    <x v="1"/>
    <x v="1"/>
    <x v="2"/>
    <x v="161"/>
    <x v="164"/>
    <x v="1"/>
    <x v="2"/>
    <x v="0"/>
    <x v="1"/>
    <x v="1"/>
    <x v="5"/>
    <x v="2"/>
    <x v="6"/>
    <x v="10"/>
    <x v="0"/>
    <x v="9"/>
  </r>
  <r>
    <x v="1"/>
    <x v="0"/>
    <x v="1"/>
    <x v="1"/>
    <x v="0"/>
    <x v="0"/>
    <x v="5"/>
    <x v="0"/>
    <x v="1"/>
    <x v="3"/>
    <n v="50"/>
    <n v="0"/>
    <x v="158"/>
    <x v="13"/>
    <x v="3"/>
    <x v="1"/>
    <x v="20"/>
    <x v="0"/>
    <x v="4"/>
    <x v="1"/>
    <x v="162"/>
    <x v="165"/>
    <x v="9"/>
    <x v="2"/>
    <x v="0"/>
    <x v="2"/>
    <x v="0"/>
    <x v="24"/>
    <x v="1"/>
    <x v="8"/>
    <x v="0"/>
    <x v="5"/>
    <x v="10"/>
  </r>
  <r>
    <x v="1"/>
    <x v="0"/>
    <x v="0"/>
    <x v="1"/>
    <x v="0"/>
    <x v="1"/>
    <x v="1"/>
    <x v="2"/>
    <x v="1"/>
    <x v="2"/>
    <n v="41"/>
    <n v="0"/>
    <x v="159"/>
    <x v="24"/>
    <x v="3"/>
    <x v="3"/>
    <x v="3"/>
    <x v="0"/>
    <x v="1"/>
    <x v="1"/>
    <x v="163"/>
    <x v="166"/>
    <x v="5"/>
    <x v="3"/>
    <x v="0"/>
    <x v="0"/>
    <x v="1"/>
    <x v="10"/>
    <x v="1"/>
    <x v="7"/>
    <x v="6"/>
    <x v="1"/>
    <x v="5"/>
  </r>
  <r>
    <x v="1"/>
    <x v="0"/>
    <x v="2"/>
    <x v="0"/>
    <x v="0"/>
    <x v="0"/>
    <x v="0"/>
    <x v="1"/>
    <x v="1"/>
    <x v="2"/>
    <n v="30"/>
    <n v="0"/>
    <x v="67"/>
    <x v="12"/>
    <x v="3"/>
    <x v="0"/>
    <x v="26"/>
    <x v="0"/>
    <x v="2"/>
    <x v="1"/>
    <x v="164"/>
    <x v="167"/>
    <x v="7"/>
    <x v="3"/>
    <x v="0"/>
    <x v="3"/>
    <x v="1"/>
    <x v="4"/>
    <x v="1"/>
    <x v="1"/>
    <x v="5"/>
    <x v="4"/>
    <x v="10"/>
  </r>
  <r>
    <x v="1"/>
    <x v="0"/>
    <x v="0"/>
    <x v="0"/>
    <x v="0"/>
    <x v="0"/>
    <x v="0"/>
    <x v="0"/>
    <x v="1"/>
    <x v="2"/>
    <n v="38"/>
    <n v="0"/>
    <x v="160"/>
    <x v="0"/>
    <x v="2"/>
    <x v="3"/>
    <x v="40"/>
    <x v="1"/>
    <x v="0"/>
    <x v="1"/>
    <x v="165"/>
    <x v="168"/>
    <x v="5"/>
    <x v="6"/>
    <x v="1"/>
    <x v="3"/>
    <x v="0"/>
    <x v="4"/>
    <x v="3"/>
    <x v="3"/>
    <x v="7"/>
    <x v="0"/>
    <x v="1"/>
  </r>
  <r>
    <x v="1"/>
    <x v="0"/>
    <x v="2"/>
    <x v="1"/>
    <x v="0"/>
    <x v="1"/>
    <x v="1"/>
    <x v="0"/>
    <x v="1"/>
    <x v="2"/>
    <n v="32"/>
    <n v="0"/>
    <x v="96"/>
    <x v="16"/>
    <x v="4"/>
    <x v="1"/>
    <x v="38"/>
    <x v="0"/>
    <x v="1"/>
    <x v="1"/>
    <x v="71"/>
    <x v="169"/>
    <x v="9"/>
    <x v="5"/>
    <x v="1"/>
    <x v="0"/>
    <x v="0"/>
    <x v="0"/>
    <x v="1"/>
    <x v="8"/>
    <x v="0"/>
    <x v="1"/>
    <x v="10"/>
  </r>
  <r>
    <x v="1"/>
    <x v="0"/>
    <x v="2"/>
    <x v="1"/>
    <x v="4"/>
    <x v="1"/>
    <x v="1"/>
    <x v="1"/>
    <x v="0"/>
    <x v="1"/>
    <n v="27"/>
    <n v="0"/>
    <x v="161"/>
    <x v="27"/>
    <x v="3"/>
    <x v="1"/>
    <x v="14"/>
    <x v="0"/>
    <x v="1"/>
    <x v="0"/>
    <x v="166"/>
    <x v="170"/>
    <x v="4"/>
    <x v="10"/>
    <x v="0"/>
    <x v="1"/>
    <x v="1"/>
    <x v="3"/>
    <x v="2"/>
    <x v="8"/>
    <x v="3"/>
    <x v="1"/>
    <x v="9"/>
  </r>
  <r>
    <x v="0"/>
    <x v="1"/>
    <x v="4"/>
    <x v="0"/>
    <x v="4"/>
    <x v="0"/>
    <x v="6"/>
    <x v="0"/>
    <x v="1"/>
    <x v="3"/>
    <n v="19"/>
    <n v="1"/>
    <x v="162"/>
    <x v="0"/>
    <x v="1"/>
    <x v="1"/>
    <x v="54"/>
    <x v="3"/>
    <x v="1"/>
    <x v="0"/>
    <x v="167"/>
    <x v="171"/>
    <x v="4"/>
    <x v="7"/>
    <x v="1"/>
    <x v="0"/>
    <x v="0"/>
    <x v="5"/>
    <x v="3"/>
    <x v="2"/>
    <x v="2"/>
    <x v="0"/>
    <x v="2"/>
  </r>
  <r>
    <x v="1"/>
    <x v="1"/>
    <x v="0"/>
    <x v="1"/>
    <x v="2"/>
    <x v="1"/>
    <x v="2"/>
    <x v="0"/>
    <x v="1"/>
    <x v="1"/>
    <n v="36"/>
    <n v="0"/>
    <x v="163"/>
    <x v="3"/>
    <x v="0"/>
    <x v="2"/>
    <x v="37"/>
    <x v="0"/>
    <x v="1"/>
    <x v="2"/>
    <x v="168"/>
    <x v="172"/>
    <x v="5"/>
    <x v="3"/>
    <x v="0"/>
    <x v="3"/>
    <x v="0"/>
    <x v="10"/>
    <x v="2"/>
    <x v="3"/>
    <x v="1"/>
    <x v="4"/>
    <x v="3"/>
  </r>
  <r>
    <x v="1"/>
    <x v="2"/>
    <x v="2"/>
    <x v="1"/>
    <x v="2"/>
    <x v="1"/>
    <x v="2"/>
    <x v="2"/>
    <x v="1"/>
    <x v="5"/>
    <n v="30"/>
    <n v="0"/>
    <x v="81"/>
    <x v="14"/>
    <x v="3"/>
    <x v="1"/>
    <x v="45"/>
    <x v="0"/>
    <x v="0"/>
    <x v="3"/>
    <x v="169"/>
    <x v="173"/>
    <x v="1"/>
    <x v="0"/>
    <x v="0"/>
    <x v="3"/>
    <x v="3"/>
    <x v="4"/>
    <x v="1"/>
    <x v="12"/>
    <x v="5"/>
    <x v="7"/>
    <x v="13"/>
  </r>
  <r>
    <x v="1"/>
    <x v="0"/>
    <x v="1"/>
    <x v="0"/>
    <x v="0"/>
    <x v="0"/>
    <x v="0"/>
    <x v="2"/>
    <x v="0"/>
    <x v="1"/>
    <n v="45"/>
    <n v="0"/>
    <x v="164"/>
    <x v="18"/>
    <x v="0"/>
    <x v="1"/>
    <x v="37"/>
    <x v="0"/>
    <x v="0"/>
    <x v="1"/>
    <x v="170"/>
    <x v="174"/>
    <x v="5"/>
    <x v="0"/>
    <x v="0"/>
    <x v="0"/>
    <x v="1"/>
    <x v="15"/>
    <x v="3"/>
    <x v="8"/>
    <x v="0"/>
    <x v="0"/>
    <x v="6"/>
  </r>
  <r>
    <x v="1"/>
    <x v="0"/>
    <x v="3"/>
    <x v="1"/>
    <x v="0"/>
    <x v="0"/>
    <x v="1"/>
    <x v="2"/>
    <x v="0"/>
    <x v="1"/>
    <n v="56"/>
    <n v="0"/>
    <x v="165"/>
    <x v="1"/>
    <x v="3"/>
    <x v="1"/>
    <x v="7"/>
    <x v="0"/>
    <x v="1"/>
    <x v="1"/>
    <x v="171"/>
    <x v="175"/>
    <x v="5"/>
    <x v="11"/>
    <x v="0"/>
    <x v="3"/>
    <x v="1"/>
    <x v="16"/>
    <x v="1"/>
    <x v="4"/>
    <x v="3"/>
    <x v="3"/>
    <x v="3"/>
  </r>
  <r>
    <x v="1"/>
    <x v="0"/>
    <x v="2"/>
    <x v="1"/>
    <x v="0"/>
    <x v="1"/>
    <x v="1"/>
    <x v="0"/>
    <x v="1"/>
    <x v="2"/>
    <n v="33"/>
    <n v="0"/>
    <x v="166"/>
    <x v="2"/>
    <x v="3"/>
    <x v="1"/>
    <x v="62"/>
    <x v="0"/>
    <x v="1"/>
    <x v="1"/>
    <x v="172"/>
    <x v="176"/>
    <x v="4"/>
    <x v="9"/>
    <x v="0"/>
    <x v="0"/>
    <x v="0"/>
    <x v="21"/>
    <x v="3"/>
    <x v="11"/>
    <x v="10"/>
    <x v="0"/>
    <x v="3"/>
  </r>
  <r>
    <x v="0"/>
    <x v="0"/>
    <x v="4"/>
    <x v="1"/>
    <x v="0"/>
    <x v="1"/>
    <x v="2"/>
    <x v="0"/>
    <x v="1"/>
    <x v="1"/>
    <n v="19"/>
    <n v="1"/>
    <x v="154"/>
    <x v="2"/>
    <x v="3"/>
    <x v="0"/>
    <x v="35"/>
    <x v="1"/>
    <x v="1"/>
    <x v="1"/>
    <x v="173"/>
    <x v="177"/>
    <x v="1"/>
    <x v="6"/>
    <x v="1"/>
    <x v="3"/>
    <x v="0"/>
    <x v="5"/>
    <x v="2"/>
    <x v="6"/>
    <x v="2"/>
    <x v="1"/>
    <x v="2"/>
  </r>
  <r>
    <x v="1"/>
    <x v="0"/>
    <x v="1"/>
    <x v="0"/>
    <x v="3"/>
    <x v="0"/>
    <x v="0"/>
    <x v="2"/>
    <x v="1"/>
    <x v="2"/>
    <n v="46"/>
    <n v="0"/>
    <x v="167"/>
    <x v="0"/>
    <x v="0"/>
    <x v="0"/>
    <x v="2"/>
    <x v="0"/>
    <x v="2"/>
    <x v="3"/>
    <x v="174"/>
    <x v="178"/>
    <x v="1"/>
    <x v="14"/>
    <x v="1"/>
    <x v="3"/>
    <x v="2"/>
    <x v="13"/>
    <x v="1"/>
    <x v="25"/>
    <x v="9"/>
    <x v="9"/>
    <x v="1"/>
  </r>
  <r>
    <x v="1"/>
    <x v="0"/>
    <x v="0"/>
    <x v="1"/>
    <x v="0"/>
    <x v="0"/>
    <x v="2"/>
    <x v="0"/>
    <x v="1"/>
    <x v="1"/>
    <n v="38"/>
    <n v="0"/>
    <x v="168"/>
    <x v="14"/>
    <x v="0"/>
    <x v="1"/>
    <x v="29"/>
    <x v="0"/>
    <x v="1"/>
    <x v="1"/>
    <x v="175"/>
    <x v="174"/>
    <x v="1"/>
    <x v="3"/>
    <x v="0"/>
    <x v="3"/>
    <x v="0"/>
    <x v="17"/>
    <x v="1"/>
    <x v="4"/>
    <x v="3"/>
    <x v="3"/>
    <x v="9"/>
  </r>
  <r>
    <x v="1"/>
    <x v="0"/>
    <x v="2"/>
    <x v="1"/>
    <x v="2"/>
    <x v="0"/>
    <x v="1"/>
    <x v="1"/>
    <x v="0"/>
    <x v="0"/>
    <n v="31"/>
    <n v="0"/>
    <x v="169"/>
    <x v="20"/>
    <x v="1"/>
    <x v="1"/>
    <x v="41"/>
    <x v="0"/>
    <x v="1"/>
    <x v="0"/>
    <x v="176"/>
    <x v="179"/>
    <x v="0"/>
    <x v="1"/>
    <x v="1"/>
    <x v="3"/>
    <x v="1"/>
    <x v="2"/>
    <x v="1"/>
    <x v="9"/>
    <x v="3"/>
    <x v="0"/>
    <x v="3"/>
  </r>
  <r>
    <x v="1"/>
    <x v="0"/>
    <x v="2"/>
    <x v="1"/>
    <x v="2"/>
    <x v="0"/>
    <x v="1"/>
    <x v="0"/>
    <x v="1"/>
    <x v="1"/>
    <n v="34"/>
    <n v="0"/>
    <x v="170"/>
    <x v="6"/>
    <x v="0"/>
    <x v="2"/>
    <x v="41"/>
    <x v="0"/>
    <x v="1"/>
    <x v="2"/>
    <x v="177"/>
    <x v="180"/>
    <x v="7"/>
    <x v="2"/>
    <x v="0"/>
    <x v="1"/>
    <x v="0"/>
    <x v="15"/>
    <x v="1"/>
    <x v="11"/>
    <x v="3"/>
    <x v="1"/>
    <x v="3"/>
  </r>
  <r>
    <x v="0"/>
    <x v="0"/>
    <x v="0"/>
    <x v="0"/>
    <x v="3"/>
    <x v="0"/>
    <x v="6"/>
    <x v="0"/>
    <x v="0"/>
    <x v="3"/>
    <n v="41"/>
    <n v="1"/>
    <x v="171"/>
    <x v="25"/>
    <x v="0"/>
    <x v="0"/>
    <x v="49"/>
    <x v="0"/>
    <x v="1"/>
    <x v="2"/>
    <x v="178"/>
    <x v="181"/>
    <x v="1"/>
    <x v="6"/>
    <x v="1"/>
    <x v="1"/>
    <x v="0"/>
    <x v="21"/>
    <x v="2"/>
    <x v="9"/>
    <x v="7"/>
    <x v="0"/>
    <x v="3"/>
  </r>
  <r>
    <x v="1"/>
    <x v="0"/>
    <x v="1"/>
    <x v="1"/>
    <x v="2"/>
    <x v="1"/>
    <x v="2"/>
    <x v="1"/>
    <x v="1"/>
    <x v="2"/>
    <n v="50"/>
    <n v="0"/>
    <x v="172"/>
    <x v="0"/>
    <x v="3"/>
    <x v="1"/>
    <x v="27"/>
    <x v="1"/>
    <x v="1"/>
    <x v="2"/>
    <x v="179"/>
    <x v="182"/>
    <x v="7"/>
    <x v="2"/>
    <x v="0"/>
    <x v="1"/>
    <x v="1"/>
    <x v="7"/>
    <x v="2"/>
    <x v="11"/>
    <x v="3"/>
    <x v="0"/>
    <x v="3"/>
  </r>
  <r>
    <x v="1"/>
    <x v="0"/>
    <x v="1"/>
    <x v="1"/>
    <x v="2"/>
    <x v="0"/>
    <x v="4"/>
    <x v="2"/>
    <x v="1"/>
    <x v="1"/>
    <n v="53"/>
    <n v="0"/>
    <x v="173"/>
    <x v="28"/>
    <x v="0"/>
    <x v="2"/>
    <x v="42"/>
    <x v="2"/>
    <x v="0"/>
    <x v="2"/>
    <x v="180"/>
    <x v="183"/>
    <x v="1"/>
    <x v="0"/>
    <x v="0"/>
    <x v="3"/>
    <x v="3"/>
    <x v="7"/>
    <x v="1"/>
    <x v="9"/>
    <x v="3"/>
    <x v="1"/>
    <x v="6"/>
  </r>
  <r>
    <x v="1"/>
    <x v="0"/>
    <x v="2"/>
    <x v="1"/>
    <x v="2"/>
    <x v="0"/>
    <x v="1"/>
    <x v="1"/>
    <x v="1"/>
    <x v="3"/>
    <n v="33"/>
    <n v="0"/>
    <x v="174"/>
    <x v="24"/>
    <x v="3"/>
    <x v="2"/>
    <x v="23"/>
    <x v="0"/>
    <x v="1"/>
    <x v="2"/>
    <x v="181"/>
    <x v="184"/>
    <x v="1"/>
    <x v="4"/>
    <x v="0"/>
    <x v="1"/>
    <x v="1"/>
    <x v="0"/>
    <x v="1"/>
    <x v="3"/>
    <x v="1"/>
    <x v="1"/>
    <x v="4"/>
  </r>
  <r>
    <x v="1"/>
    <x v="0"/>
    <x v="0"/>
    <x v="1"/>
    <x v="2"/>
    <x v="0"/>
    <x v="5"/>
    <x v="1"/>
    <x v="1"/>
    <x v="2"/>
    <n v="40"/>
    <n v="0"/>
    <x v="62"/>
    <x v="18"/>
    <x v="1"/>
    <x v="2"/>
    <x v="55"/>
    <x v="0"/>
    <x v="4"/>
    <x v="2"/>
    <x v="182"/>
    <x v="185"/>
    <x v="1"/>
    <x v="9"/>
    <x v="0"/>
    <x v="2"/>
    <x v="1"/>
    <x v="24"/>
    <x v="1"/>
    <x v="23"/>
    <x v="6"/>
    <x v="10"/>
    <x v="12"/>
  </r>
  <r>
    <x v="1"/>
    <x v="0"/>
    <x v="3"/>
    <x v="1"/>
    <x v="2"/>
    <x v="1"/>
    <x v="7"/>
    <x v="0"/>
    <x v="1"/>
    <x v="1"/>
    <n v="55"/>
    <n v="0"/>
    <x v="175"/>
    <x v="24"/>
    <x v="2"/>
    <x v="1"/>
    <x v="1"/>
    <x v="2"/>
    <x v="4"/>
    <x v="2"/>
    <x v="183"/>
    <x v="186"/>
    <x v="0"/>
    <x v="0"/>
    <x v="0"/>
    <x v="1"/>
    <x v="0"/>
    <x v="34"/>
    <x v="1"/>
    <x v="25"/>
    <x v="11"/>
    <x v="3"/>
    <x v="14"/>
  </r>
  <r>
    <x v="1"/>
    <x v="1"/>
    <x v="2"/>
    <x v="1"/>
    <x v="0"/>
    <x v="1"/>
    <x v="4"/>
    <x v="1"/>
    <x v="1"/>
    <x v="2"/>
    <n v="34"/>
    <n v="0"/>
    <x v="176"/>
    <x v="2"/>
    <x v="1"/>
    <x v="2"/>
    <x v="18"/>
    <x v="1"/>
    <x v="0"/>
    <x v="1"/>
    <x v="184"/>
    <x v="187"/>
    <x v="1"/>
    <x v="8"/>
    <x v="0"/>
    <x v="3"/>
    <x v="0"/>
    <x v="1"/>
    <x v="2"/>
    <x v="1"/>
    <x v="5"/>
    <x v="1"/>
    <x v="12"/>
  </r>
  <r>
    <x v="1"/>
    <x v="0"/>
    <x v="1"/>
    <x v="1"/>
    <x v="2"/>
    <x v="0"/>
    <x v="8"/>
    <x v="0"/>
    <x v="1"/>
    <x v="6"/>
    <n v="51"/>
    <n v="0"/>
    <x v="177"/>
    <x v="3"/>
    <x v="3"/>
    <x v="2"/>
    <x v="33"/>
    <x v="0"/>
    <x v="3"/>
    <x v="2"/>
    <x v="185"/>
    <x v="188"/>
    <x v="9"/>
    <x v="11"/>
    <x v="0"/>
    <x v="3"/>
    <x v="0"/>
    <x v="24"/>
    <x v="1"/>
    <x v="5"/>
    <x v="1"/>
    <x v="1"/>
    <x v="2"/>
  </r>
  <r>
    <x v="1"/>
    <x v="0"/>
    <x v="1"/>
    <x v="1"/>
    <x v="0"/>
    <x v="1"/>
    <x v="5"/>
    <x v="1"/>
    <x v="1"/>
    <x v="3"/>
    <n v="52"/>
    <n v="0"/>
    <x v="24"/>
    <x v="0"/>
    <x v="2"/>
    <x v="1"/>
    <x v="63"/>
    <x v="1"/>
    <x v="4"/>
    <x v="1"/>
    <x v="186"/>
    <x v="189"/>
    <x v="4"/>
    <x v="9"/>
    <x v="0"/>
    <x v="0"/>
    <x v="1"/>
    <x v="35"/>
    <x v="1"/>
    <x v="26"/>
    <x v="17"/>
    <x v="14"/>
    <x v="12"/>
  </r>
  <r>
    <x v="1"/>
    <x v="0"/>
    <x v="2"/>
    <x v="1"/>
    <x v="2"/>
    <x v="0"/>
    <x v="1"/>
    <x v="0"/>
    <x v="1"/>
    <x v="2"/>
    <n v="27"/>
    <n v="0"/>
    <x v="178"/>
    <x v="14"/>
    <x v="3"/>
    <x v="2"/>
    <x v="39"/>
    <x v="0"/>
    <x v="1"/>
    <x v="2"/>
    <x v="187"/>
    <x v="190"/>
    <x v="1"/>
    <x v="10"/>
    <x v="0"/>
    <x v="1"/>
    <x v="0"/>
    <x v="2"/>
    <x v="2"/>
    <x v="5"/>
    <x v="1"/>
    <x v="0"/>
    <x v="6"/>
  </r>
  <r>
    <x v="0"/>
    <x v="0"/>
    <x v="0"/>
    <x v="1"/>
    <x v="0"/>
    <x v="1"/>
    <x v="4"/>
    <x v="1"/>
    <x v="0"/>
    <x v="4"/>
    <n v="35"/>
    <n v="1"/>
    <x v="179"/>
    <x v="5"/>
    <x v="0"/>
    <x v="0"/>
    <x v="13"/>
    <x v="1"/>
    <x v="0"/>
    <x v="1"/>
    <x v="188"/>
    <x v="191"/>
    <x v="9"/>
    <x v="4"/>
    <x v="0"/>
    <x v="0"/>
    <x v="0"/>
    <x v="0"/>
    <x v="1"/>
    <x v="6"/>
    <x v="2"/>
    <x v="0"/>
    <x v="9"/>
  </r>
  <r>
    <x v="1"/>
    <x v="2"/>
    <x v="0"/>
    <x v="1"/>
    <x v="2"/>
    <x v="1"/>
    <x v="1"/>
    <x v="2"/>
    <x v="1"/>
    <x v="1"/>
    <n v="43"/>
    <n v="0"/>
    <x v="180"/>
    <x v="15"/>
    <x v="3"/>
    <x v="2"/>
    <x v="31"/>
    <x v="2"/>
    <x v="1"/>
    <x v="0"/>
    <x v="189"/>
    <x v="192"/>
    <x v="5"/>
    <x v="9"/>
    <x v="0"/>
    <x v="1"/>
    <x v="2"/>
    <x v="2"/>
    <x v="3"/>
    <x v="8"/>
    <x v="0"/>
    <x v="3"/>
    <x v="3"/>
  </r>
  <r>
    <x v="1"/>
    <x v="2"/>
    <x v="1"/>
    <x v="1"/>
    <x v="2"/>
    <x v="1"/>
    <x v="5"/>
    <x v="1"/>
    <x v="1"/>
    <x v="4"/>
    <n v="45"/>
    <n v="0"/>
    <x v="66"/>
    <x v="2"/>
    <x v="0"/>
    <x v="3"/>
    <x v="63"/>
    <x v="1"/>
    <x v="3"/>
    <x v="0"/>
    <x v="190"/>
    <x v="193"/>
    <x v="3"/>
    <x v="1"/>
    <x v="1"/>
    <x v="1"/>
    <x v="1"/>
    <x v="14"/>
    <x v="1"/>
    <x v="23"/>
    <x v="6"/>
    <x v="14"/>
    <x v="5"/>
  </r>
  <r>
    <x v="1"/>
    <x v="0"/>
    <x v="0"/>
    <x v="1"/>
    <x v="0"/>
    <x v="1"/>
    <x v="1"/>
    <x v="1"/>
    <x v="0"/>
    <x v="1"/>
    <n v="37"/>
    <n v="0"/>
    <x v="181"/>
    <x v="11"/>
    <x v="3"/>
    <x v="0"/>
    <x v="63"/>
    <x v="2"/>
    <x v="1"/>
    <x v="1"/>
    <x v="191"/>
    <x v="194"/>
    <x v="1"/>
    <x v="3"/>
    <x v="0"/>
    <x v="0"/>
    <x v="1"/>
    <x v="0"/>
    <x v="2"/>
    <x v="3"/>
    <x v="1"/>
    <x v="1"/>
    <x v="1"/>
  </r>
  <r>
    <x v="1"/>
    <x v="1"/>
    <x v="0"/>
    <x v="1"/>
    <x v="2"/>
    <x v="0"/>
    <x v="2"/>
    <x v="0"/>
    <x v="1"/>
    <x v="3"/>
    <n v="35"/>
    <n v="0"/>
    <x v="182"/>
    <x v="2"/>
    <x v="3"/>
    <x v="0"/>
    <x v="31"/>
    <x v="0"/>
    <x v="0"/>
    <x v="2"/>
    <x v="192"/>
    <x v="195"/>
    <x v="6"/>
    <x v="0"/>
    <x v="0"/>
    <x v="1"/>
    <x v="0"/>
    <x v="1"/>
    <x v="1"/>
    <x v="0"/>
    <x v="3"/>
    <x v="1"/>
    <x v="3"/>
  </r>
  <r>
    <x v="1"/>
    <x v="2"/>
    <x v="0"/>
    <x v="1"/>
    <x v="2"/>
    <x v="0"/>
    <x v="4"/>
    <x v="2"/>
    <x v="1"/>
    <x v="3"/>
    <n v="42"/>
    <n v="0"/>
    <x v="183"/>
    <x v="11"/>
    <x v="0"/>
    <x v="1"/>
    <x v="34"/>
    <x v="0"/>
    <x v="0"/>
    <x v="2"/>
    <x v="193"/>
    <x v="196"/>
    <x v="7"/>
    <x v="10"/>
    <x v="0"/>
    <x v="2"/>
    <x v="1"/>
    <x v="27"/>
    <x v="1"/>
    <x v="8"/>
    <x v="7"/>
    <x v="0"/>
    <x v="3"/>
  </r>
  <r>
    <x v="1"/>
    <x v="0"/>
    <x v="0"/>
    <x v="1"/>
    <x v="0"/>
    <x v="1"/>
    <x v="4"/>
    <x v="1"/>
    <x v="1"/>
    <x v="1"/>
    <n v="38"/>
    <n v="0"/>
    <x v="184"/>
    <x v="2"/>
    <x v="2"/>
    <x v="2"/>
    <x v="64"/>
    <x v="0"/>
    <x v="0"/>
    <x v="1"/>
    <x v="194"/>
    <x v="197"/>
    <x v="3"/>
    <x v="9"/>
    <x v="0"/>
    <x v="2"/>
    <x v="0"/>
    <x v="19"/>
    <x v="1"/>
    <x v="6"/>
    <x v="2"/>
    <x v="0"/>
    <x v="2"/>
  </r>
  <r>
    <x v="1"/>
    <x v="0"/>
    <x v="0"/>
    <x v="1"/>
    <x v="4"/>
    <x v="1"/>
    <x v="4"/>
    <x v="1"/>
    <x v="1"/>
    <x v="1"/>
    <n v="38"/>
    <n v="0"/>
    <x v="173"/>
    <x v="22"/>
    <x v="3"/>
    <x v="2"/>
    <x v="60"/>
    <x v="0"/>
    <x v="0"/>
    <x v="0"/>
    <x v="195"/>
    <x v="198"/>
    <x v="9"/>
    <x v="11"/>
    <x v="0"/>
    <x v="0"/>
    <x v="1"/>
    <x v="15"/>
    <x v="0"/>
    <x v="5"/>
    <x v="1"/>
    <x v="1"/>
    <x v="1"/>
  </r>
  <r>
    <x v="1"/>
    <x v="1"/>
    <x v="2"/>
    <x v="1"/>
    <x v="4"/>
    <x v="1"/>
    <x v="4"/>
    <x v="1"/>
    <x v="1"/>
    <x v="4"/>
    <n v="27"/>
    <n v="0"/>
    <x v="185"/>
    <x v="0"/>
    <x v="1"/>
    <x v="1"/>
    <x v="53"/>
    <x v="1"/>
    <x v="0"/>
    <x v="0"/>
    <x v="196"/>
    <x v="199"/>
    <x v="6"/>
    <x v="12"/>
    <x v="0"/>
    <x v="3"/>
    <x v="1"/>
    <x v="3"/>
    <x v="1"/>
    <x v="4"/>
    <x v="3"/>
    <x v="3"/>
    <x v="2"/>
  </r>
  <r>
    <x v="1"/>
    <x v="2"/>
    <x v="1"/>
    <x v="1"/>
    <x v="0"/>
    <x v="1"/>
    <x v="4"/>
    <x v="2"/>
    <x v="0"/>
    <x v="0"/>
    <n v="49"/>
    <n v="0"/>
    <x v="186"/>
    <x v="21"/>
    <x v="2"/>
    <x v="2"/>
    <x v="2"/>
    <x v="0"/>
    <x v="0"/>
    <x v="1"/>
    <x v="197"/>
    <x v="200"/>
    <x v="1"/>
    <x v="2"/>
    <x v="0"/>
    <x v="0"/>
    <x v="3"/>
    <x v="2"/>
    <x v="1"/>
    <x v="5"/>
    <x v="1"/>
    <x v="1"/>
    <x v="1"/>
  </r>
  <r>
    <x v="1"/>
    <x v="1"/>
    <x v="2"/>
    <x v="1"/>
    <x v="2"/>
    <x v="1"/>
    <x v="1"/>
    <x v="2"/>
    <x v="0"/>
    <x v="5"/>
    <n v="34"/>
    <n v="0"/>
    <x v="187"/>
    <x v="17"/>
    <x v="2"/>
    <x v="2"/>
    <x v="38"/>
    <x v="0"/>
    <x v="1"/>
    <x v="2"/>
    <x v="198"/>
    <x v="201"/>
    <x v="1"/>
    <x v="8"/>
    <x v="0"/>
    <x v="1"/>
    <x v="1"/>
    <x v="7"/>
    <x v="3"/>
    <x v="8"/>
    <x v="7"/>
    <x v="3"/>
    <x v="2"/>
  </r>
  <r>
    <x v="1"/>
    <x v="0"/>
    <x v="0"/>
    <x v="1"/>
    <x v="2"/>
    <x v="1"/>
    <x v="2"/>
    <x v="1"/>
    <x v="0"/>
    <x v="2"/>
    <n v="40"/>
    <n v="0"/>
    <x v="188"/>
    <x v="10"/>
    <x v="0"/>
    <x v="1"/>
    <x v="39"/>
    <x v="0"/>
    <x v="0"/>
    <x v="0"/>
    <x v="199"/>
    <x v="202"/>
    <x v="0"/>
    <x v="2"/>
    <x v="0"/>
    <x v="3"/>
    <x v="1"/>
    <x v="20"/>
    <x v="3"/>
    <x v="5"/>
    <x v="3"/>
    <x v="2"/>
    <x v="1"/>
  </r>
  <r>
    <x v="0"/>
    <x v="0"/>
    <x v="0"/>
    <x v="1"/>
    <x v="2"/>
    <x v="1"/>
    <x v="8"/>
    <x v="1"/>
    <x v="0"/>
    <x v="2"/>
    <n v="38"/>
    <n v="1"/>
    <x v="189"/>
    <x v="22"/>
    <x v="1"/>
    <x v="0"/>
    <x v="49"/>
    <x v="0"/>
    <x v="0"/>
    <x v="2"/>
    <x v="200"/>
    <x v="203"/>
    <x v="8"/>
    <x v="12"/>
    <x v="0"/>
    <x v="2"/>
    <x v="0"/>
    <x v="6"/>
    <x v="1"/>
    <x v="6"/>
    <x v="2"/>
    <x v="0"/>
    <x v="2"/>
  </r>
  <r>
    <x v="0"/>
    <x v="0"/>
    <x v="2"/>
    <x v="0"/>
    <x v="3"/>
    <x v="0"/>
    <x v="0"/>
    <x v="1"/>
    <x v="1"/>
    <x v="1"/>
    <n v="29"/>
    <n v="1"/>
    <x v="190"/>
    <x v="6"/>
    <x v="3"/>
    <x v="0"/>
    <x v="58"/>
    <x v="0"/>
    <x v="2"/>
    <x v="0"/>
    <x v="201"/>
    <x v="204"/>
    <x v="1"/>
    <x v="6"/>
    <x v="1"/>
    <x v="1"/>
    <x v="2"/>
    <x v="1"/>
    <x v="2"/>
    <x v="1"/>
    <x v="0"/>
    <x v="1"/>
    <x v="12"/>
  </r>
  <r>
    <x v="1"/>
    <x v="0"/>
    <x v="4"/>
    <x v="1"/>
    <x v="0"/>
    <x v="1"/>
    <x v="1"/>
    <x v="2"/>
    <x v="0"/>
    <x v="2"/>
    <n v="22"/>
    <n v="0"/>
    <x v="191"/>
    <x v="12"/>
    <x v="3"/>
    <x v="2"/>
    <x v="53"/>
    <x v="2"/>
    <x v="1"/>
    <x v="1"/>
    <x v="202"/>
    <x v="205"/>
    <x v="1"/>
    <x v="10"/>
    <x v="0"/>
    <x v="0"/>
    <x v="1"/>
    <x v="21"/>
    <x v="2"/>
    <x v="9"/>
    <x v="3"/>
    <x v="3"/>
    <x v="3"/>
  </r>
  <r>
    <x v="1"/>
    <x v="1"/>
    <x v="0"/>
    <x v="1"/>
    <x v="2"/>
    <x v="0"/>
    <x v="2"/>
    <x v="0"/>
    <x v="1"/>
    <x v="2"/>
    <n v="36"/>
    <n v="0"/>
    <x v="192"/>
    <x v="21"/>
    <x v="1"/>
    <x v="0"/>
    <x v="32"/>
    <x v="0"/>
    <x v="1"/>
    <x v="0"/>
    <x v="203"/>
    <x v="206"/>
    <x v="1"/>
    <x v="4"/>
    <x v="0"/>
    <x v="0"/>
    <x v="0"/>
    <x v="0"/>
    <x v="1"/>
    <x v="3"/>
    <x v="10"/>
    <x v="1"/>
    <x v="1"/>
  </r>
  <r>
    <x v="1"/>
    <x v="2"/>
    <x v="0"/>
    <x v="1"/>
    <x v="0"/>
    <x v="1"/>
    <x v="8"/>
    <x v="1"/>
    <x v="1"/>
    <x v="3"/>
    <n v="40"/>
    <n v="0"/>
    <x v="193"/>
    <x v="14"/>
    <x v="4"/>
    <x v="2"/>
    <x v="52"/>
    <x v="1"/>
    <x v="0"/>
    <x v="1"/>
    <x v="204"/>
    <x v="207"/>
    <x v="3"/>
    <x v="9"/>
    <x v="0"/>
    <x v="1"/>
    <x v="1"/>
    <x v="7"/>
    <x v="0"/>
    <x v="11"/>
    <x v="3"/>
    <x v="0"/>
    <x v="3"/>
  </r>
  <r>
    <x v="1"/>
    <x v="0"/>
    <x v="1"/>
    <x v="1"/>
    <x v="2"/>
    <x v="1"/>
    <x v="8"/>
    <x v="2"/>
    <x v="1"/>
    <x v="1"/>
    <n v="46"/>
    <n v="0"/>
    <x v="194"/>
    <x v="0"/>
    <x v="2"/>
    <x v="2"/>
    <x v="28"/>
    <x v="0"/>
    <x v="2"/>
    <x v="2"/>
    <x v="205"/>
    <x v="208"/>
    <x v="8"/>
    <x v="10"/>
    <x v="0"/>
    <x v="3"/>
    <x v="1"/>
    <x v="6"/>
    <x v="1"/>
    <x v="9"/>
    <x v="3"/>
    <x v="0"/>
    <x v="6"/>
  </r>
  <r>
    <x v="0"/>
    <x v="0"/>
    <x v="2"/>
    <x v="0"/>
    <x v="2"/>
    <x v="1"/>
    <x v="0"/>
    <x v="1"/>
    <x v="1"/>
    <x v="2"/>
    <n v="32"/>
    <n v="1"/>
    <x v="195"/>
    <x v="18"/>
    <x v="2"/>
    <x v="2"/>
    <x v="47"/>
    <x v="3"/>
    <x v="2"/>
    <x v="0"/>
    <x v="206"/>
    <x v="209"/>
    <x v="1"/>
    <x v="0"/>
    <x v="0"/>
    <x v="3"/>
    <x v="0"/>
    <x v="19"/>
    <x v="2"/>
    <x v="13"/>
    <x v="6"/>
    <x v="10"/>
    <x v="5"/>
  </r>
  <r>
    <x v="1"/>
    <x v="2"/>
    <x v="2"/>
    <x v="1"/>
    <x v="0"/>
    <x v="1"/>
    <x v="4"/>
    <x v="0"/>
    <x v="1"/>
    <x v="2"/>
    <n v="30"/>
    <n v="0"/>
    <x v="196"/>
    <x v="0"/>
    <x v="1"/>
    <x v="1"/>
    <x v="64"/>
    <x v="1"/>
    <x v="2"/>
    <x v="1"/>
    <x v="207"/>
    <x v="210"/>
    <x v="1"/>
    <x v="6"/>
    <x v="1"/>
    <x v="3"/>
    <x v="0"/>
    <x v="4"/>
    <x v="1"/>
    <x v="19"/>
    <x v="6"/>
    <x v="8"/>
    <x v="5"/>
  </r>
  <r>
    <x v="1"/>
    <x v="1"/>
    <x v="2"/>
    <x v="0"/>
    <x v="0"/>
    <x v="0"/>
    <x v="0"/>
    <x v="0"/>
    <x v="1"/>
    <x v="2"/>
    <n v="27"/>
    <n v="0"/>
    <x v="197"/>
    <x v="25"/>
    <x v="3"/>
    <x v="2"/>
    <x v="62"/>
    <x v="0"/>
    <x v="0"/>
    <x v="1"/>
    <x v="208"/>
    <x v="211"/>
    <x v="1"/>
    <x v="9"/>
    <x v="0"/>
    <x v="1"/>
    <x v="0"/>
    <x v="2"/>
    <x v="1"/>
    <x v="5"/>
    <x v="1"/>
    <x v="0"/>
    <x v="1"/>
  </r>
  <r>
    <x v="1"/>
    <x v="0"/>
    <x v="1"/>
    <x v="1"/>
    <x v="0"/>
    <x v="1"/>
    <x v="7"/>
    <x v="1"/>
    <x v="1"/>
    <x v="3"/>
    <n v="51"/>
    <n v="0"/>
    <x v="198"/>
    <x v="1"/>
    <x v="2"/>
    <x v="0"/>
    <x v="6"/>
    <x v="1"/>
    <x v="2"/>
    <x v="1"/>
    <x v="209"/>
    <x v="212"/>
    <x v="6"/>
    <x v="10"/>
    <x v="0"/>
    <x v="1"/>
    <x v="3"/>
    <x v="28"/>
    <x v="0"/>
    <x v="1"/>
    <x v="5"/>
    <x v="5"/>
    <x v="1"/>
  </r>
  <r>
    <x v="0"/>
    <x v="0"/>
    <x v="2"/>
    <x v="1"/>
    <x v="4"/>
    <x v="0"/>
    <x v="1"/>
    <x v="0"/>
    <x v="0"/>
    <x v="3"/>
    <n v="30"/>
    <n v="1"/>
    <x v="5"/>
    <x v="3"/>
    <x v="3"/>
    <x v="2"/>
    <x v="64"/>
    <x v="0"/>
    <x v="1"/>
    <x v="0"/>
    <x v="210"/>
    <x v="213"/>
    <x v="6"/>
    <x v="0"/>
    <x v="0"/>
    <x v="3"/>
    <x v="0"/>
    <x v="0"/>
    <x v="1"/>
    <x v="8"/>
    <x v="3"/>
    <x v="0"/>
    <x v="10"/>
  </r>
  <r>
    <x v="1"/>
    <x v="0"/>
    <x v="0"/>
    <x v="0"/>
    <x v="0"/>
    <x v="0"/>
    <x v="5"/>
    <x v="0"/>
    <x v="0"/>
    <x v="1"/>
    <n v="41"/>
    <n v="0"/>
    <x v="199"/>
    <x v="16"/>
    <x v="3"/>
    <x v="2"/>
    <x v="29"/>
    <x v="0"/>
    <x v="2"/>
    <x v="1"/>
    <x v="211"/>
    <x v="214"/>
    <x v="9"/>
    <x v="11"/>
    <x v="0"/>
    <x v="3"/>
    <x v="0"/>
    <x v="28"/>
    <x v="1"/>
    <x v="6"/>
    <x v="2"/>
    <x v="0"/>
    <x v="2"/>
  </r>
  <r>
    <x v="0"/>
    <x v="1"/>
    <x v="2"/>
    <x v="0"/>
    <x v="3"/>
    <x v="0"/>
    <x v="0"/>
    <x v="0"/>
    <x v="1"/>
    <x v="3"/>
    <n v="30"/>
    <n v="1"/>
    <x v="16"/>
    <x v="9"/>
    <x v="2"/>
    <x v="1"/>
    <x v="48"/>
    <x v="1"/>
    <x v="0"/>
    <x v="2"/>
    <x v="212"/>
    <x v="215"/>
    <x v="6"/>
    <x v="2"/>
    <x v="0"/>
    <x v="3"/>
    <x v="0"/>
    <x v="15"/>
    <x v="2"/>
    <x v="0"/>
    <x v="7"/>
    <x v="0"/>
    <x v="9"/>
  </r>
  <r>
    <x v="0"/>
    <x v="0"/>
    <x v="2"/>
    <x v="1"/>
    <x v="4"/>
    <x v="1"/>
    <x v="1"/>
    <x v="0"/>
    <x v="1"/>
    <x v="4"/>
    <n v="29"/>
    <n v="1"/>
    <x v="200"/>
    <x v="0"/>
    <x v="3"/>
    <x v="1"/>
    <x v="65"/>
    <x v="0"/>
    <x v="1"/>
    <x v="0"/>
    <x v="213"/>
    <x v="216"/>
    <x v="4"/>
    <x v="9"/>
    <x v="0"/>
    <x v="1"/>
    <x v="0"/>
    <x v="2"/>
    <x v="2"/>
    <x v="0"/>
    <x v="3"/>
    <x v="1"/>
    <x v="0"/>
  </r>
  <r>
    <x v="1"/>
    <x v="2"/>
    <x v="1"/>
    <x v="0"/>
    <x v="2"/>
    <x v="0"/>
    <x v="0"/>
    <x v="0"/>
    <x v="1"/>
    <x v="2"/>
    <n v="45"/>
    <n v="0"/>
    <x v="201"/>
    <x v="16"/>
    <x v="3"/>
    <x v="2"/>
    <x v="42"/>
    <x v="1"/>
    <x v="2"/>
    <x v="0"/>
    <x v="214"/>
    <x v="217"/>
    <x v="2"/>
    <x v="3"/>
    <x v="0"/>
    <x v="1"/>
    <x v="0"/>
    <x v="18"/>
    <x v="1"/>
    <x v="27"/>
    <x v="1"/>
    <x v="12"/>
    <x v="5"/>
  </r>
  <r>
    <x v="1"/>
    <x v="0"/>
    <x v="1"/>
    <x v="0"/>
    <x v="3"/>
    <x v="0"/>
    <x v="0"/>
    <x v="1"/>
    <x v="1"/>
    <x v="5"/>
    <n v="54"/>
    <n v="0"/>
    <x v="202"/>
    <x v="3"/>
    <x v="3"/>
    <x v="2"/>
    <x v="48"/>
    <x v="0"/>
    <x v="0"/>
    <x v="3"/>
    <x v="215"/>
    <x v="218"/>
    <x v="7"/>
    <x v="9"/>
    <x v="0"/>
    <x v="1"/>
    <x v="1"/>
    <x v="28"/>
    <x v="1"/>
    <x v="0"/>
    <x v="3"/>
    <x v="0"/>
    <x v="0"/>
  </r>
  <r>
    <x v="1"/>
    <x v="0"/>
    <x v="0"/>
    <x v="1"/>
    <x v="0"/>
    <x v="1"/>
    <x v="2"/>
    <x v="0"/>
    <x v="1"/>
    <x v="1"/>
    <n v="36"/>
    <n v="0"/>
    <x v="203"/>
    <x v="12"/>
    <x v="0"/>
    <x v="2"/>
    <x v="50"/>
    <x v="0"/>
    <x v="0"/>
    <x v="1"/>
    <x v="216"/>
    <x v="219"/>
    <x v="0"/>
    <x v="10"/>
    <x v="0"/>
    <x v="1"/>
    <x v="0"/>
    <x v="28"/>
    <x v="3"/>
    <x v="20"/>
    <x v="14"/>
    <x v="2"/>
    <x v="1"/>
  </r>
  <r>
    <x v="1"/>
    <x v="0"/>
    <x v="2"/>
    <x v="1"/>
    <x v="2"/>
    <x v="0"/>
    <x v="1"/>
    <x v="1"/>
    <x v="1"/>
    <x v="1"/>
    <n v="33"/>
    <n v="0"/>
    <x v="124"/>
    <x v="18"/>
    <x v="2"/>
    <x v="1"/>
    <x v="35"/>
    <x v="1"/>
    <x v="1"/>
    <x v="2"/>
    <x v="217"/>
    <x v="220"/>
    <x v="2"/>
    <x v="7"/>
    <x v="1"/>
    <x v="1"/>
    <x v="0"/>
    <x v="2"/>
    <x v="1"/>
    <x v="11"/>
    <x v="3"/>
    <x v="1"/>
    <x v="9"/>
  </r>
  <r>
    <x v="1"/>
    <x v="1"/>
    <x v="0"/>
    <x v="1"/>
    <x v="1"/>
    <x v="1"/>
    <x v="7"/>
    <x v="2"/>
    <x v="0"/>
    <x v="4"/>
    <n v="37"/>
    <n v="0"/>
    <x v="204"/>
    <x v="13"/>
    <x v="3"/>
    <x v="0"/>
    <x v="35"/>
    <x v="0"/>
    <x v="2"/>
    <x v="0"/>
    <x v="218"/>
    <x v="221"/>
    <x v="1"/>
    <x v="9"/>
    <x v="0"/>
    <x v="3"/>
    <x v="2"/>
    <x v="1"/>
    <x v="1"/>
    <x v="1"/>
    <x v="6"/>
    <x v="0"/>
    <x v="1"/>
  </r>
  <r>
    <x v="1"/>
    <x v="0"/>
    <x v="0"/>
    <x v="0"/>
    <x v="0"/>
    <x v="1"/>
    <x v="0"/>
    <x v="2"/>
    <x v="1"/>
    <x v="6"/>
    <n v="38"/>
    <n v="0"/>
    <x v="205"/>
    <x v="3"/>
    <x v="3"/>
    <x v="3"/>
    <x v="43"/>
    <x v="0"/>
    <x v="2"/>
    <x v="1"/>
    <x v="219"/>
    <x v="222"/>
    <x v="4"/>
    <x v="3"/>
    <x v="0"/>
    <x v="3"/>
    <x v="3"/>
    <x v="6"/>
    <x v="2"/>
    <x v="22"/>
    <x v="15"/>
    <x v="8"/>
    <x v="15"/>
  </r>
  <r>
    <x v="1"/>
    <x v="2"/>
    <x v="2"/>
    <x v="1"/>
    <x v="2"/>
    <x v="1"/>
    <x v="4"/>
    <x v="1"/>
    <x v="1"/>
    <x v="2"/>
    <n v="31"/>
    <n v="0"/>
    <x v="206"/>
    <x v="0"/>
    <x v="2"/>
    <x v="1"/>
    <x v="62"/>
    <x v="3"/>
    <x v="0"/>
    <x v="2"/>
    <x v="220"/>
    <x v="223"/>
    <x v="4"/>
    <x v="3"/>
    <x v="0"/>
    <x v="1"/>
    <x v="1"/>
    <x v="3"/>
    <x v="1"/>
    <x v="8"/>
    <x v="0"/>
    <x v="1"/>
    <x v="10"/>
  </r>
  <r>
    <x v="1"/>
    <x v="0"/>
    <x v="3"/>
    <x v="1"/>
    <x v="0"/>
    <x v="1"/>
    <x v="1"/>
    <x v="1"/>
    <x v="1"/>
    <x v="6"/>
    <n v="59"/>
    <n v="0"/>
    <x v="110"/>
    <x v="3"/>
    <x v="3"/>
    <x v="1"/>
    <x v="49"/>
    <x v="1"/>
    <x v="1"/>
    <x v="1"/>
    <x v="221"/>
    <x v="224"/>
    <x v="9"/>
    <x v="8"/>
    <x v="0"/>
    <x v="0"/>
    <x v="1"/>
    <x v="2"/>
    <x v="1"/>
    <x v="6"/>
    <x v="2"/>
    <x v="0"/>
    <x v="2"/>
  </r>
  <r>
    <x v="1"/>
    <x v="1"/>
    <x v="0"/>
    <x v="0"/>
    <x v="3"/>
    <x v="1"/>
    <x v="6"/>
    <x v="2"/>
    <x v="1"/>
    <x v="2"/>
    <n v="37"/>
    <n v="0"/>
    <x v="207"/>
    <x v="18"/>
    <x v="2"/>
    <x v="3"/>
    <x v="26"/>
    <x v="0"/>
    <x v="1"/>
    <x v="3"/>
    <x v="222"/>
    <x v="225"/>
    <x v="5"/>
    <x v="8"/>
    <x v="0"/>
    <x v="3"/>
    <x v="1"/>
    <x v="10"/>
    <x v="1"/>
    <x v="7"/>
    <x v="6"/>
    <x v="8"/>
    <x v="5"/>
  </r>
  <r>
    <x v="1"/>
    <x v="1"/>
    <x v="2"/>
    <x v="0"/>
    <x v="2"/>
    <x v="0"/>
    <x v="0"/>
    <x v="1"/>
    <x v="1"/>
    <x v="3"/>
    <n v="29"/>
    <n v="0"/>
    <x v="208"/>
    <x v="0"/>
    <x v="1"/>
    <x v="0"/>
    <x v="25"/>
    <x v="0"/>
    <x v="2"/>
    <x v="0"/>
    <x v="223"/>
    <x v="226"/>
    <x v="1"/>
    <x v="9"/>
    <x v="0"/>
    <x v="1"/>
    <x v="1"/>
    <x v="27"/>
    <x v="1"/>
    <x v="19"/>
    <x v="15"/>
    <x v="5"/>
    <x v="9"/>
  </r>
  <r>
    <x v="1"/>
    <x v="1"/>
    <x v="0"/>
    <x v="0"/>
    <x v="3"/>
    <x v="0"/>
    <x v="0"/>
    <x v="0"/>
    <x v="1"/>
    <x v="1"/>
    <n v="35"/>
    <n v="0"/>
    <x v="209"/>
    <x v="0"/>
    <x v="3"/>
    <x v="1"/>
    <x v="2"/>
    <x v="0"/>
    <x v="2"/>
    <x v="3"/>
    <x v="224"/>
    <x v="227"/>
    <x v="1"/>
    <x v="9"/>
    <x v="0"/>
    <x v="0"/>
    <x v="0"/>
    <x v="1"/>
    <x v="3"/>
    <x v="1"/>
    <x v="1"/>
    <x v="0"/>
    <x v="5"/>
  </r>
  <r>
    <x v="0"/>
    <x v="0"/>
    <x v="2"/>
    <x v="1"/>
    <x v="2"/>
    <x v="1"/>
    <x v="1"/>
    <x v="0"/>
    <x v="0"/>
    <x v="1"/>
    <n v="29"/>
    <n v="1"/>
    <x v="199"/>
    <x v="21"/>
    <x v="1"/>
    <x v="1"/>
    <x v="27"/>
    <x v="1"/>
    <x v="1"/>
    <x v="0"/>
    <x v="225"/>
    <x v="228"/>
    <x v="1"/>
    <x v="4"/>
    <x v="0"/>
    <x v="3"/>
    <x v="0"/>
    <x v="21"/>
    <x v="2"/>
    <x v="9"/>
    <x v="7"/>
    <x v="0"/>
    <x v="9"/>
  </r>
  <r>
    <x v="1"/>
    <x v="0"/>
    <x v="1"/>
    <x v="1"/>
    <x v="0"/>
    <x v="0"/>
    <x v="2"/>
    <x v="0"/>
    <x v="1"/>
    <x v="1"/>
    <n v="52"/>
    <n v="0"/>
    <x v="210"/>
    <x v="2"/>
    <x v="3"/>
    <x v="1"/>
    <x v="66"/>
    <x v="1"/>
    <x v="1"/>
    <x v="1"/>
    <x v="226"/>
    <x v="229"/>
    <x v="8"/>
    <x v="2"/>
    <x v="0"/>
    <x v="2"/>
    <x v="0"/>
    <x v="3"/>
    <x v="2"/>
    <x v="4"/>
    <x v="3"/>
    <x v="3"/>
    <x v="3"/>
  </r>
  <r>
    <x v="1"/>
    <x v="0"/>
    <x v="0"/>
    <x v="1"/>
    <x v="4"/>
    <x v="1"/>
    <x v="5"/>
    <x v="1"/>
    <x v="1"/>
    <x v="1"/>
    <n v="42"/>
    <n v="0"/>
    <x v="211"/>
    <x v="18"/>
    <x v="0"/>
    <x v="1"/>
    <x v="22"/>
    <x v="0"/>
    <x v="4"/>
    <x v="0"/>
    <x v="227"/>
    <x v="230"/>
    <x v="1"/>
    <x v="0"/>
    <x v="0"/>
    <x v="1"/>
    <x v="0"/>
    <x v="14"/>
    <x v="1"/>
    <x v="14"/>
    <x v="18"/>
    <x v="14"/>
    <x v="14"/>
  </r>
  <r>
    <x v="1"/>
    <x v="0"/>
    <x v="3"/>
    <x v="3"/>
    <x v="2"/>
    <x v="1"/>
    <x v="9"/>
    <x v="1"/>
    <x v="1"/>
    <x v="2"/>
    <n v="59"/>
    <n v="0"/>
    <x v="212"/>
    <x v="16"/>
    <x v="0"/>
    <x v="0"/>
    <x v="48"/>
    <x v="0"/>
    <x v="1"/>
    <x v="2"/>
    <x v="228"/>
    <x v="231"/>
    <x v="0"/>
    <x v="8"/>
    <x v="0"/>
    <x v="1"/>
    <x v="0"/>
    <x v="2"/>
    <x v="2"/>
    <x v="4"/>
    <x v="3"/>
    <x v="3"/>
    <x v="3"/>
  </r>
  <r>
    <x v="1"/>
    <x v="0"/>
    <x v="1"/>
    <x v="0"/>
    <x v="2"/>
    <x v="0"/>
    <x v="5"/>
    <x v="2"/>
    <x v="1"/>
    <x v="1"/>
    <n v="50"/>
    <n v="0"/>
    <x v="213"/>
    <x v="0"/>
    <x v="2"/>
    <x v="2"/>
    <x v="67"/>
    <x v="0"/>
    <x v="4"/>
    <x v="0"/>
    <x v="229"/>
    <x v="232"/>
    <x v="9"/>
    <x v="0"/>
    <x v="0"/>
    <x v="3"/>
    <x v="1"/>
    <x v="36"/>
    <x v="2"/>
    <x v="5"/>
    <x v="2"/>
    <x v="0"/>
    <x v="4"/>
  </r>
  <r>
    <x v="0"/>
    <x v="0"/>
    <x v="2"/>
    <x v="1"/>
    <x v="2"/>
    <x v="1"/>
    <x v="2"/>
    <x v="1"/>
    <x v="0"/>
    <x v="2"/>
    <n v="33"/>
    <n v="1"/>
    <x v="34"/>
    <x v="24"/>
    <x v="3"/>
    <x v="1"/>
    <x v="22"/>
    <x v="0"/>
    <x v="1"/>
    <x v="0"/>
    <x v="230"/>
    <x v="233"/>
    <x v="6"/>
    <x v="4"/>
    <x v="0"/>
    <x v="3"/>
    <x v="1"/>
    <x v="0"/>
    <x v="0"/>
    <x v="8"/>
    <x v="0"/>
    <x v="0"/>
    <x v="10"/>
  </r>
  <r>
    <x v="1"/>
    <x v="0"/>
    <x v="0"/>
    <x v="0"/>
    <x v="3"/>
    <x v="0"/>
    <x v="5"/>
    <x v="1"/>
    <x v="0"/>
    <x v="1"/>
    <n v="43"/>
    <n v="0"/>
    <x v="214"/>
    <x v="7"/>
    <x v="3"/>
    <x v="2"/>
    <x v="15"/>
    <x v="0"/>
    <x v="3"/>
    <x v="3"/>
    <x v="231"/>
    <x v="234"/>
    <x v="6"/>
    <x v="6"/>
    <x v="1"/>
    <x v="3"/>
    <x v="1"/>
    <x v="14"/>
    <x v="1"/>
    <x v="18"/>
    <x v="9"/>
    <x v="1"/>
    <x v="12"/>
  </r>
  <r>
    <x v="0"/>
    <x v="0"/>
    <x v="2"/>
    <x v="1"/>
    <x v="0"/>
    <x v="0"/>
    <x v="2"/>
    <x v="1"/>
    <x v="1"/>
    <x v="1"/>
    <n v="33"/>
    <n v="1"/>
    <x v="159"/>
    <x v="2"/>
    <x v="0"/>
    <x v="3"/>
    <x v="56"/>
    <x v="0"/>
    <x v="1"/>
    <x v="1"/>
    <x v="232"/>
    <x v="235"/>
    <x v="8"/>
    <x v="5"/>
    <x v="1"/>
    <x v="0"/>
    <x v="0"/>
    <x v="10"/>
    <x v="3"/>
    <x v="7"/>
    <x v="1"/>
    <x v="1"/>
    <x v="1"/>
  </r>
  <r>
    <x v="1"/>
    <x v="2"/>
    <x v="1"/>
    <x v="0"/>
    <x v="0"/>
    <x v="1"/>
    <x v="5"/>
    <x v="0"/>
    <x v="0"/>
    <x v="2"/>
    <n v="52"/>
    <n v="0"/>
    <x v="215"/>
    <x v="2"/>
    <x v="2"/>
    <x v="3"/>
    <x v="5"/>
    <x v="1"/>
    <x v="4"/>
    <x v="1"/>
    <x v="233"/>
    <x v="236"/>
    <x v="1"/>
    <x v="11"/>
    <x v="0"/>
    <x v="1"/>
    <x v="0"/>
    <x v="37"/>
    <x v="3"/>
    <x v="26"/>
    <x v="1"/>
    <x v="9"/>
    <x v="11"/>
  </r>
  <r>
    <x v="1"/>
    <x v="0"/>
    <x v="2"/>
    <x v="0"/>
    <x v="0"/>
    <x v="0"/>
    <x v="6"/>
    <x v="1"/>
    <x v="1"/>
    <x v="3"/>
    <n v="32"/>
    <n v="0"/>
    <x v="216"/>
    <x v="18"/>
    <x v="0"/>
    <x v="1"/>
    <x v="3"/>
    <x v="0"/>
    <x v="1"/>
    <x v="1"/>
    <x v="234"/>
    <x v="237"/>
    <x v="7"/>
    <x v="0"/>
    <x v="0"/>
    <x v="0"/>
    <x v="1"/>
    <x v="3"/>
    <x v="1"/>
    <x v="9"/>
    <x v="7"/>
    <x v="1"/>
    <x v="3"/>
  </r>
  <r>
    <x v="0"/>
    <x v="0"/>
    <x v="2"/>
    <x v="1"/>
    <x v="0"/>
    <x v="1"/>
    <x v="2"/>
    <x v="0"/>
    <x v="0"/>
    <x v="2"/>
    <n v="32"/>
    <n v="1"/>
    <x v="55"/>
    <x v="0"/>
    <x v="3"/>
    <x v="2"/>
    <x v="50"/>
    <x v="1"/>
    <x v="1"/>
    <x v="1"/>
    <x v="235"/>
    <x v="238"/>
    <x v="4"/>
    <x v="9"/>
    <x v="0"/>
    <x v="1"/>
    <x v="0"/>
    <x v="21"/>
    <x v="0"/>
    <x v="11"/>
    <x v="3"/>
    <x v="1"/>
    <x v="3"/>
  </r>
  <r>
    <x v="1"/>
    <x v="0"/>
    <x v="0"/>
    <x v="1"/>
    <x v="2"/>
    <x v="0"/>
    <x v="2"/>
    <x v="2"/>
    <x v="1"/>
    <x v="4"/>
    <n v="39"/>
    <n v="0"/>
    <x v="217"/>
    <x v="0"/>
    <x v="2"/>
    <x v="1"/>
    <x v="16"/>
    <x v="0"/>
    <x v="1"/>
    <x v="2"/>
    <x v="236"/>
    <x v="239"/>
    <x v="8"/>
    <x v="9"/>
    <x v="0"/>
    <x v="3"/>
    <x v="2"/>
    <x v="2"/>
    <x v="1"/>
    <x v="11"/>
    <x v="3"/>
    <x v="1"/>
    <x v="3"/>
  </r>
  <r>
    <x v="1"/>
    <x v="2"/>
    <x v="2"/>
    <x v="0"/>
    <x v="3"/>
    <x v="1"/>
    <x v="0"/>
    <x v="1"/>
    <x v="1"/>
    <x v="2"/>
    <n v="32"/>
    <n v="0"/>
    <x v="218"/>
    <x v="9"/>
    <x v="2"/>
    <x v="1"/>
    <x v="54"/>
    <x v="0"/>
    <x v="0"/>
    <x v="3"/>
    <x v="237"/>
    <x v="240"/>
    <x v="4"/>
    <x v="11"/>
    <x v="0"/>
    <x v="0"/>
    <x v="0"/>
    <x v="21"/>
    <x v="1"/>
    <x v="11"/>
    <x v="3"/>
    <x v="3"/>
    <x v="3"/>
  </r>
  <r>
    <x v="1"/>
    <x v="0"/>
    <x v="0"/>
    <x v="1"/>
    <x v="0"/>
    <x v="1"/>
    <x v="1"/>
    <x v="2"/>
    <x v="1"/>
    <x v="2"/>
    <n v="41"/>
    <n v="0"/>
    <x v="219"/>
    <x v="10"/>
    <x v="0"/>
    <x v="1"/>
    <x v="34"/>
    <x v="0"/>
    <x v="0"/>
    <x v="1"/>
    <x v="169"/>
    <x v="241"/>
    <x v="7"/>
    <x v="10"/>
    <x v="0"/>
    <x v="0"/>
    <x v="3"/>
    <x v="6"/>
    <x v="2"/>
    <x v="6"/>
    <x v="2"/>
    <x v="0"/>
    <x v="2"/>
  </r>
  <r>
    <x v="1"/>
    <x v="0"/>
    <x v="0"/>
    <x v="1"/>
    <x v="4"/>
    <x v="1"/>
    <x v="1"/>
    <x v="2"/>
    <x v="1"/>
    <x v="1"/>
    <n v="40"/>
    <n v="0"/>
    <x v="220"/>
    <x v="4"/>
    <x v="0"/>
    <x v="2"/>
    <x v="50"/>
    <x v="0"/>
    <x v="0"/>
    <x v="0"/>
    <x v="238"/>
    <x v="242"/>
    <x v="1"/>
    <x v="8"/>
    <x v="0"/>
    <x v="0"/>
    <x v="3"/>
    <x v="15"/>
    <x v="1"/>
    <x v="7"/>
    <x v="6"/>
    <x v="5"/>
    <x v="1"/>
  </r>
  <r>
    <x v="1"/>
    <x v="0"/>
    <x v="1"/>
    <x v="1"/>
    <x v="1"/>
    <x v="1"/>
    <x v="5"/>
    <x v="1"/>
    <x v="1"/>
    <x v="2"/>
    <n v="45"/>
    <n v="0"/>
    <x v="221"/>
    <x v="0"/>
    <x v="3"/>
    <x v="1"/>
    <x v="49"/>
    <x v="2"/>
    <x v="4"/>
    <x v="0"/>
    <x v="239"/>
    <x v="243"/>
    <x v="4"/>
    <x v="0"/>
    <x v="0"/>
    <x v="3"/>
    <x v="1"/>
    <x v="25"/>
    <x v="1"/>
    <x v="25"/>
    <x v="2"/>
    <x v="1"/>
    <x v="1"/>
  </r>
  <r>
    <x v="1"/>
    <x v="1"/>
    <x v="2"/>
    <x v="1"/>
    <x v="2"/>
    <x v="1"/>
    <x v="7"/>
    <x v="2"/>
    <x v="1"/>
    <x v="1"/>
    <n v="31"/>
    <n v="0"/>
    <x v="222"/>
    <x v="3"/>
    <x v="2"/>
    <x v="0"/>
    <x v="32"/>
    <x v="0"/>
    <x v="2"/>
    <x v="2"/>
    <x v="240"/>
    <x v="244"/>
    <x v="3"/>
    <x v="3"/>
    <x v="0"/>
    <x v="0"/>
    <x v="1"/>
    <x v="15"/>
    <x v="1"/>
    <x v="4"/>
    <x v="3"/>
    <x v="3"/>
    <x v="3"/>
  </r>
  <r>
    <x v="1"/>
    <x v="0"/>
    <x v="2"/>
    <x v="1"/>
    <x v="0"/>
    <x v="0"/>
    <x v="1"/>
    <x v="1"/>
    <x v="1"/>
    <x v="2"/>
    <n v="33"/>
    <n v="0"/>
    <x v="223"/>
    <x v="12"/>
    <x v="2"/>
    <x v="1"/>
    <x v="52"/>
    <x v="1"/>
    <x v="1"/>
    <x v="1"/>
    <x v="12"/>
    <x v="245"/>
    <x v="1"/>
    <x v="4"/>
    <x v="0"/>
    <x v="3"/>
    <x v="1"/>
    <x v="17"/>
    <x v="2"/>
    <x v="4"/>
    <x v="3"/>
    <x v="0"/>
    <x v="3"/>
  </r>
  <r>
    <x v="1"/>
    <x v="0"/>
    <x v="2"/>
    <x v="1"/>
    <x v="0"/>
    <x v="1"/>
    <x v="4"/>
    <x v="1"/>
    <x v="1"/>
    <x v="1"/>
    <n v="34"/>
    <n v="0"/>
    <x v="127"/>
    <x v="2"/>
    <x v="2"/>
    <x v="2"/>
    <x v="9"/>
    <x v="1"/>
    <x v="0"/>
    <x v="1"/>
    <x v="241"/>
    <x v="246"/>
    <x v="2"/>
    <x v="4"/>
    <x v="0"/>
    <x v="2"/>
    <x v="1"/>
    <x v="10"/>
    <x v="1"/>
    <x v="19"/>
    <x v="5"/>
    <x v="8"/>
    <x v="12"/>
  </r>
  <r>
    <x v="1"/>
    <x v="0"/>
    <x v="0"/>
    <x v="1"/>
    <x v="2"/>
    <x v="0"/>
    <x v="1"/>
    <x v="1"/>
    <x v="1"/>
    <x v="2"/>
    <n v="37"/>
    <n v="0"/>
    <x v="224"/>
    <x v="0"/>
    <x v="0"/>
    <x v="1"/>
    <x v="21"/>
    <x v="1"/>
    <x v="1"/>
    <x v="2"/>
    <x v="242"/>
    <x v="247"/>
    <x v="7"/>
    <x v="9"/>
    <x v="0"/>
    <x v="0"/>
    <x v="1"/>
    <x v="6"/>
    <x v="2"/>
    <x v="11"/>
    <x v="10"/>
    <x v="0"/>
    <x v="3"/>
  </r>
  <r>
    <x v="1"/>
    <x v="1"/>
    <x v="1"/>
    <x v="1"/>
    <x v="0"/>
    <x v="1"/>
    <x v="4"/>
    <x v="1"/>
    <x v="1"/>
    <x v="4"/>
    <n v="45"/>
    <n v="0"/>
    <x v="225"/>
    <x v="15"/>
    <x v="2"/>
    <x v="3"/>
    <x v="57"/>
    <x v="2"/>
    <x v="0"/>
    <x v="1"/>
    <x v="243"/>
    <x v="248"/>
    <x v="5"/>
    <x v="8"/>
    <x v="0"/>
    <x v="1"/>
    <x v="1"/>
    <x v="15"/>
    <x v="1"/>
    <x v="11"/>
    <x v="3"/>
    <x v="0"/>
    <x v="3"/>
  </r>
  <r>
    <x v="0"/>
    <x v="1"/>
    <x v="0"/>
    <x v="1"/>
    <x v="2"/>
    <x v="1"/>
    <x v="4"/>
    <x v="2"/>
    <x v="1"/>
    <x v="3"/>
    <n v="37"/>
    <n v="1"/>
    <x v="226"/>
    <x v="17"/>
    <x v="3"/>
    <x v="3"/>
    <x v="1"/>
    <x v="0"/>
    <x v="2"/>
    <x v="2"/>
    <x v="244"/>
    <x v="249"/>
    <x v="2"/>
    <x v="0"/>
    <x v="0"/>
    <x v="2"/>
    <x v="3"/>
    <x v="6"/>
    <x v="1"/>
    <x v="6"/>
    <x v="2"/>
    <x v="0"/>
    <x v="2"/>
  </r>
  <r>
    <x v="1"/>
    <x v="1"/>
    <x v="0"/>
    <x v="1"/>
    <x v="4"/>
    <x v="0"/>
    <x v="8"/>
    <x v="0"/>
    <x v="1"/>
    <x v="4"/>
    <n v="39"/>
    <n v="0"/>
    <x v="227"/>
    <x v="2"/>
    <x v="2"/>
    <x v="2"/>
    <x v="51"/>
    <x v="0"/>
    <x v="2"/>
    <x v="0"/>
    <x v="245"/>
    <x v="250"/>
    <x v="4"/>
    <x v="14"/>
    <x v="1"/>
    <x v="1"/>
    <x v="0"/>
    <x v="26"/>
    <x v="1"/>
    <x v="27"/>
    <x v="8"/>
    <x v="14"/>
    <x v="5"/>
  </r>
  <r>
    <x v="1"/>
    <x v="0"/>
    <x v="2"/>
    <x v="1"/>
    <x v="0"/>
    <x v="1"/>
    <x v="1"/>
    <x v="0"/>
    <x v="1"/>
    <x v="4"/>
    <n v="29"/>
    <n v="0"/>
    <x v="102"/>
    <x v="8"/>
    <x v="3"/>
    <x v="1"/>
    <x v="53"/>
    <x v="0"/>
    <x v="1"/>
    <x v="1"/>
    <x v="246"/>
    <x v="251"/>
    <x v="1"/>
    <x v="12"/>
    <x v="0"/>
    <x v="0"/>
    <x v="0"/>
    <x v="3"/>
    <x v="1"/>
    <x v="0"/>
    <x v="4"/>
    <x v="1"/>
    <x v="0"/>
  </r>
  <r>
    <x v="1"/>
    <x v="0"/>
    <x v="0"/>
    <x v="1"/>
    <x v="0"/>
    <x v="0"/>
    <x v="1"/>
    <x v="0"/>
    <x v="0"/>
    <x v="4"/>
    <n v="42"/>
    <n v="0"/>
    <x v="228"/>
    <x v="27"/>
    <x v="0"/>
    <x v="2"/>
    <x v="19"/>
    <x v="2"/>
    <x v="0"/>
    <x v="1"/>
    <x v="247"/>
    <x v="76"/>
    <x v="9"/>
    <x v="4"/>
    <x v="0"/>
    <x v="3"/>
    <x v="0"/>
    <x v="1"/>
    <x v="1"/>
    <x v="11"/>
    <x v="3"/>
    <x v="0"/>
    <x v="3"/>
  </r>
  <r>
    <x v="1"/>
    <x v="0"/>
    <x v="2"/>
    <x v="0"/>
    <x v="3"/>
    <x v="1"/>
    <x v="0"/>
    <x v="2"/>
    <x v="1"/>
    <x v="2"/>
    <n v="29"/>
    <n v="0"/>
    <x v="229"/>
    <x v="25"/>
    <x v="0"/>
    <x v="2"/>
    <x v="18"/>
    <x v="0"/>
    <x v="0"/>
    <x v="3"/>
    <x v="248"/>
    <x v="252"/>
    <x v="7"/>
    <x v="9"/>
    <x v="0"/>
    <x v="1"/>
    <x v="1"/>
    <x v="1"/>
    <x v="1"/>
    <x v="11"/>
    <x v="3"/>
    <x v="0"/>
    <x v="3"/>
  </r>
  <r>
    <x v="1"/>
    <x v="0"/>
    <x v="2"/>
    <x v="1"/>
    <x v="0"/>
    <x v="0"/>
    <x v="4"/>
    <x v="1"/>
    <x v="1"/>
    <x v="1"/>
    <n v="25"/>
    <n v="0"/>
    <x v="230"/>
    <x v="0"/>
    <x v="3"/>
    <x v="3"/>
    <x v="50"/>
    <x v="0"/>
    <x v="0"/>
    <x v="1"/>
    <x v="249"/>
    <x v="253"/>
    <x v="4"/>
    <x v="3"/>
    <x v="0"/>
    <x v="1"/>
    <x v="3"/>
    <x v="7"/>
    <x v="1"/>
    <x v="9"/>
    <x v="3"/>
    <x v="1"/>
    <x v="3"/>
  </r>
  <r>
    <x v="1"/>
    <x v="0"/>
    <x v="0"/>
    <x v="1"/>
    <x v="2"/>
    <x v="0"/>
    <x v="2"/>
    <x v="2"/>
    <x v="0"/>
    <x v="5"/>
    <n v="42"/>
    <n v="0"/>
    <x v="231"/>
    <x v="2"/>
    <x v="3"/>
    <x v="2"/>
    <x v="3"/>
    <x v="1"/>
    <x v="1"/>
    <x v="2"/>
    <x v="250"/>
    <x v="254"/>
    <x v="4"/>
    <x v="0"/>
    <x v="0"/>
    <x v="3"/>
    <x v="1"/>
    <x v="1"/>
    <x v="1"/>
    <x v="7"/>
    <x v="8"/>
    <x v="4"/>
    <x v="5"/>
  </r>
  <r>
    <x v="1"/>
    <x v="0"/>
    <x v="0"/>
    <x v="1"/>
    <x v="2"/>
    <x v="1"/>
    <x v="7"/>
    <x v="2"/>
    <x v="1"/>
    <x v="3"/>
    <n v="40"/>
    <n v="0"/>
    <x v="232"/>
    <x v="2"/>
    <x v="0"/>
    <x v="3"/>
    <x v="10"/>
    <x v="0"/>
    <x v="4"/>
    <x v="2"/>
    <x v="251"/>
    <x v="255"/>
    <x v="4"/>
    <x v="12"/>
    <x v="0"/>
    <x v="1"/>
    <x v="1"/>
    <x v="14"/>
    <x v="1"/>
    <x v="17"/>
    <x v="1"/>
    <x v="2"/>
    <x v="12"/>
  </r>
  <r>
    <x v="1"/>
    <x v="0"/>
    <x v="1"/>
    <x v="1"/>
    <x v="0"/>
    <x v="1"/>
    <x v="1"/>
    <x v="1"/>
    <x v="1"/>
    <x v="0"/>
    <n v="51"/>
    <n v="0"/>
    <x v="233"/>
    <x v="0"/>
    <x v="3"/>
    <x v="1"/>
    <x v="16"/>
    <x v="0"/>
    <x v="1"/>
    <x v="1"/>
    <x v="252"/>
    <x v="256"/>
    <x v="1"/>
    <x v="0"/>
    <x v="0"/>
    <x v="2"/>
    <x v="0"/>
    <x v="5"/>
    <x v="2"/>
    <x v="6"/>
    <x v="2"/>
    <x v="0"/>
    <x v="2"/>
  </r>
  <r>
    <x v="0"/>
    <x v="1"/>
    <x v="2"/>
    <x v="1"/>
    <x v="2"/>
    <x v="1"/>
    <x v="2"/>
    <x v="0"/>
    <x v="1"/>
    <x v="2"/>
    <n v="31"/>
    <n v="1"/>
    <x v="234"/>
    <x v="22"/>
    <x v="0"/>
    <x v="1"/>
    <x v="36"/>
    <x v="1"/>
    <x v="1"/>
    <x v="2"/>
    <x v="253"/>
    <x v="257"/>
    <x v="4"/>
    <x v="0"/>
    <x v="0"/>
    <x v="2"/>
    <x v="0"/>
    <x v="3"/>
    <x v="3"/>
    <x v="8"/>
    <x v="0"/>
    <x v="1"/>
    <x v="10"/>
  </r>
  <r>
    <x v="1"/>
    <x v="1"/>
    <x v="2"/>
    <x v="1"/>
    <x v="0"/>
    <x v="1"/>
    <x v="2"/>
    <x v="1"/>
    <x v="1"/>
    <x v="1"/>
    <n v="32"/>
    <n v="0"/>
    <x v="235"/>
    <x v="15"/>
    <x v="3"/>
    <x v="0"/>
    <x v="54"/>
    <x v="2"/>
    <x v="1"/>
    <x v="1"/>
    <x v="254"/>
    <x v="258"/>
    <x v="1"/>
    <x v="5"/>
    <x v="1"/>
    <x v="3"/>
    <x v="0"/>
    <x v="7"/>
    <x v="0"/>
    <x v="8"/>
    <x v="10"/>
    <x v="0"/>
    <x v="6"/>
  </r>
  <r>
    <x v="1"/>
    <x v="2"/>
    <x v="0"/>
    <x v="0"/>
    <x v="0"/>
    <x v="1"/>
    <x v="0"/>
    <x v="1"/>
    <x v="1"/>
    <x v="0"/>
    <n v="38"/>
    <n v="0"/>
    <x v="222"/>
    <x v="2"/>
    <x v="0"/>
    <x v="2"/>
    <x v="56"/>
    <x v="1"/>
    <x v="0"/>
    <x v="1"/>
    <x v="255"/>
    <x v="259"/>
    <x v="9"/>
    <x v="11"/>
    <x v="0"/>
    <x v="1"/>
    <x v="1"/>
    <x v="10"/>
    <x v="1"/>
    <x v="3"/>
    <x v="1"/>
    <x v="4"/>
    <x v="0"/>
  </r>
  <r>
    <x v="1"/>
    <x v="0"/>
    <x v="2"/>
    <x v="1"/>
    <x v="4"/>
    <x v="1"/>
    <x v="2"/>
    <x v="0"/>
    <x v="1"/>
    <x v="3"/>
    <n v="32"/>
    <n v="0"/>
    <x v="236"/>
    <x v="2"/>
    <x v="1"/>
    <x v="2"/>
    <x v="9"/>
    <x v="1"/>
    <x v="0"/>
    <x v="0"/>
    <x v="256"/>
    <x v="260"/>
    <x v="5"/>
    <x v="4"/>
    <x v="0"/>
    <x v="1"/>
    <x v="0"/>
    <x v="15"/>
    <x v="1"/>
    <x v="0"/>
    <x v="3"/>
    <x v="0"/>
    <x v="10"/>
  </r>
  <r>
    <x v="1"/>
    <x v="0"/>
    <x v="1"/>
    <x v="0"/>
    <x v="4"/>
    <x v="0"/>
    <x v="5"/>
    <x v="1"/>
    <x v="0"/>
    <x v="2"/>
    <n v="46"/>
    <n v="0"/>
    <x v="237"/>
    <x v="2"/>
    <x v="3"/>
    <x v="2"/>
    <x v="29"/>
    <x v="3"/>
    <x v="3"/>
    <x v="0"/>
    <x v="257"/>
    <x v="261"/>
    <x v="9"/>
    <x v="3"/>
    <x v="0"/>
    <x v="2"/>
    <x v="1"/>
    <x v="23"/>
    <x v="2"/>
    <x v="5"/>
    <x v="1"/>
    <x v="4"/>
    <x v="1"/>
  </r>
  <r>
    <x v="0"/>
    <x v="0"/>
    <x v="2"/>
    <x v="1"/>
    <x v="0"/>
    <x v="1"/>
    <x v="2"/>
    <x v="0"/>
    <x v="1"/>
    <x v="3"/>
    <n v="28"/>
    <n v="1"/>
    <x v="238"/>
    <x v="2"/>
    <x v="2"/>
    <x v="3"/>
    <x v="5"/>
    <x v="0"/>
    <x v="1"/>
    <x v="1"/>
    <x v="258"/>
    <x v="262"/>
    <x v="7"/>
    <x v="0"/>
    <x v="0"/>
    <x v="3"/>
    <x v="0"/>
    <x v="7"/>
    <x v="0"/>
    <x v="2"/>
    <x v="2"/>
    <x v="0"/>
    <x v="2"/>
  </r>
  <r>
    <x v="1"/>
    <x v="0"/>
    <x v="2"/>
    <x v="0"/>
    <x v="2"/>
    <x v="1"/>
    <x v="0"/>
    <x v="1"/>
    <x v="1"/>
    <x v="2"/>
    <n v="29"/>
    <n v="0"/>
    <x v="239"/>
    <x v="2"/>
    <x v="3"/>
    <x v="3"/>
    <x v="17"/>
    <x v="1"/>
    <x v="0"/>
    <x v="2"/>
    <x v="259"/>
    <x v="263"/>
    <x v="7"/>
    <x v="12"/>
    <x v="0"/>
    <x v="2"/>
    <x v="3"/>
    <x v="1"/>
    <x v="1"/>
    <x v="2"/>
    <x v="2"/>
    <x v="0"/>
    <x v="2"/>
  </r>
  <r>
    <x v="1"/>
    <x v="0"/>
    <x v="2"/>
    <x v="1"/>
    <x v="2"/>
    <x v="1"/>
    <x v="8"/>
    <x v="1"/>
    <x v="1"/>
    <x v="2"/>
    <n v="31"/>
    <n v="0"/>
    <x v="240"/>
    <x v="5"/>
    <x v="3"/>
    <x v="0"/>
    <x v="51"/>
    <x v="1"/>
    <x v="0"/>
    <x v="0"/>
    <x v="260"/>
    <x v="264"/>
    <x v="4"/>
    <x v="7"/>
    <x v="1"/>
    <x v="2"/>
    <x v="1"/>
    <x v="1"/>
    <x v="1"/>
    <x v="7"/>
    <x v="2"/>
    <x v="4"/>
    <x v="5"/>
  </r>
  <r>
    <x v="1"/>
    <x v="2"/>
    <x v="2"/>
    <x v="1"/>
    <x v="0"/>
    <x v="1"/>
    <x v="8"/>
    <x v="2"/>
    <x v="1"/>
    <x v="2"/>
    <n v="25"/>
    <n v="0"/>
    <x v="241"/>
    <x v="12"/>
    <x v="0"/>
    <x v="0"/>
    <x v="65"/>
    <x v="2"/>
    <x v="0"/>
    <x v="1"/>
    <x v="261"/>
    <x v="265"/>
    <x v="1"/>
    <x v="3"/>
    <x v="0"/>
    <x v="1"/>
    <x v="3"/>
    <x v="3"/>
    <x v="1"/>
    <x v="0"/>
    <x v="7"/>
    <x v="1"/>
    <x v="0"/>
  </r>
  <r>
    <x v="1"/>
    <x v="0"/>
    <x v="1"/>
    <x v="1"/>
    <x v="2"/>
    <x v="1"/>
    <x v="8"/>
    <x v="1"/>
    <x v="0"/>
    <x v="2"/>
    <n v="45"/>
    <n v="0"/>
    <x v="242"/>
    <x v="25"/>
    <x v="0"/>
    <x v="1"/>
    <x v="5"/>
    <x v="0"/>
    <x v="3"/>
    <x v="0"/>
    <x v="262"/>
    <x v="266"/>
    <x v="4"/>
    <x v="9"/>
    <x v="0"/>
    <x v="2"/>
    <x v="0"/>
    <x v="24"/>
    <x v="1"/>
    <x v="23"/>
    <x v="1"/>
    <x v="5"/>
    <x v="13"/>
  </r>
  <r>
    <x v="1"/>
    <x v="0"/>
    <x v="0"/>
    <x v="1"/>
    <x v="0"/>
    <x v="1"/>
    <x v="2"/>
    <x v="1"/>
    <x v="1"/>
    <x v="5"/>
    <n v="36"/>
    <n v="0"/>
    <x v="243"/>
    <x v="16"/>
    <x v="3"/>
    <x v="2"/>
    <x v="35"/>
    <x v="0"/>
    <x v="1"/>
    <x v="1"/>
    <x v="263"/>
    <x v="267"/>
    <x v="4"/>
    <x v="0"/>
    <x v="0"/>
    <x v="3"/>
    <x v="1"/>
    <x v="28"/>
    <x v="1"/>
    <x v="15"/>
    <x v="9"/>
    <x v="13"/>
    <x v="7"/>
  </r>
  <r>
    <x v="1"/>
    <x v="0"/>
    <x v="3"/>
    <x v="1"/>
    <x v="2"/>
    <x v="1"/>
    <x v="5"/>
    <x v="0"/>
    <x v="0"/>
    <x v="2"/>
    <n v="55"/>
    <n v="0"/>
    <x v="244"/>
    <x v="0"/>
    <x v="3"/>
    <x v="2"/>
    <x v="6"/>
    <x v="0"/>
    <x v="4"/>
    <x v="2"/>
    <x v="264"/>
    <x v="268"/>
    <x v="4"/>
    <x v="9"/>
    <x v="0"/>
    <x v="3"/>
    <x v="0"/>
    <x v="29"/>
    <x v="1"/>
    <x v="28"/>
    <x v="15"/>
    <x v="5"/>
    <x v="15"/>
  </r>
  <r>
    <x v="0"/>
    <x v="2"/>
    <x v="1"/>
    <x v="1"/>
    <x v="0"/>
    <x v="1"/>
    <x v="5"/>
    <x v="1"/>
    <x v="0"/>
    <x v="2"/>
    <n v="47"/>
    <n v="1"/>
    <x v="245"/>
    <x v="22"/>
    <x v="2"/>
    <x v="3"/>
    <x v="64"/>
    <x v="0"/>
    <x v="2"/>
    <x v="1"/>
    <x v="265"/>
    <x v="269"/>
    <x v="1"/>
    <x v="3"/>
    <x v="0"/>
    <x v="1"/>
    <x v="1"/>
    <x v="1"/>
    <x v="2"/>
    <x v="1"/>
    <x v="1"/>
    <x v="10"/>
    <x v="12"/>
  </r>
  <r>
    <x v="1"/>
    <x v="0"/>
    <x v="2"/>
    <x v="1"/>
    <x v="2"/>
    <x v="1"/>
    <x v="1"/>
    <x v="1"/>
    <x v="1"/>
    <x v="1"/>
    <n v="28"/>
    <n v="0"/>
    <x v="246"/>
    <x v="14"/>
    <x v="3"/>
    <x v="2"/>
    <x v="0"/>
    <x v="0"/>
    <x v="1"/>
    <x v="0"/>
    <x v="266"/>
    <x v="270"/>
    <x v="1"/>
    <x v="1"/>
    <x v="1"/>
    <x v="1"/>
    <x v="1"/>
    <x v="7"/>
    <x v="2"/>
    <x v="8"/>
    <x v="3"/>
    <x v="0"/>
    <x v="10"/>
  </r>
  <r>
    <x v="1"/>
    <x v="0"/>
    <x v="0"/>
    <x v="0"/>
    <x v="2"/>
    <x v="1"/>
    <x v="0"/>
    <x v="1"/>
    <x v="1"/>
    <x v="3"/>
    <n v="37"/>
    <n v="0"/>
    <x v="247"/>
    <x v="16"/>
    <x v="2"/>
    <x v="1"/>
    <x v="33"/>
    <x v="0"/>
    <x v="0"/>
    <x v="0"/>
    <x v="267"/>
    <x v="271"/>
    <x v="5"/>
    <x v="9"/>
    <x v="0"/>
    <x v="2"/>
    <x v="1"/>
    <x v="2"/>
    <x v="3"/>
    <x v="8"/>
    <x v="0"/>
    <x v="0"/>
    <x v="9"/>
  </r>
  <r>
    <x v="1"/>
    <x v="0"/>
    <x v="4"/>
    <x v="1"/>
    <x v="2"/>
    <x v="1"/>
    <x v="1"/>
    <x v="0"/>
    <x v="1"/>
    <x v="5"/>
    <n v="21"/>
    <n v="0"/>
    <x v="248"/>
    <x v="3"/>
    <x v="0"/>
    <x v="2"/>
    <x v="54"/>
    <x v="1"/>
    <x v="1"/>
    <x v="2"/>
    <x v="268"/>
    <x v="272"/>
    <x v="1"/>
    <x v="8"/>
    <x v="0"/>
    <x v="0"/>
    <x v="0"/>
    <x v="8"/>
    <x v="3"/>
    <x v="11"/>
    <x v="3"/>
    <x v="1"/>
    <x v="2"/>
  </r>
  <r>
    <x v="1"/>
    <x v="2"/>
    <x v="0"/>
    <x v="1"/>
    <x v="2"/>
    <x v="0"/>
    <x v="7"/>
    <x v="2"/>
    <x v="0"/>
    <x v="2"/>
    <n v="37"/>
    <n v="0"/>
    <x v="249"/>
    <x v="0"/>
    <x v="2"/>
    <x v="3"/>
    <x v="15"/>
    <x v="0"/>
    <x v="2"/>
    <x v="0"/>
    <x v="269"/>
    <x v="273"/>
    <x v="7"/>
    <x v="11"/>
    <x v="0"/>
    <x v="0"/>
    <x v="3"/>
    <x v="20"/>
    <x v="1"/>
    <x v="8"/>
    <x v="3"/>
    <x v="0"/>
    <x v="3"/>
  </r>
  <r>
    <x v="1"/>
    <x v="0"/>
    <x v="0"/>
    <x v="1"/>
    <x v="0"/>
    <x v="0"/>
    <x v="5"/>
    <x v="2"/>
    <x v="1"/>
    <x v="6"/>
    <n v="35"/>
    <n v="0"/>
    <x v="250"/>
    <x v="23"/>
    <x v="3"/>
    <x v="0"/>
    <x v="36"/>
    <x v="2"/>
    <x v="2"/>
    <x v="1"/>
    <x v="270"/>
    <x v="274"/>
    <x v="8"/>
    <x v="11"/>
    <x v="0"/>
    <x v="2"/>
    <x v="1"/>
    <x v="1"/>
    <x v="2"/>
    <x v="5"/>
    <x v="1"/>
    <x v="7"/>
    <x v="3"/>
  </r>
  <r>
    <x v="1"/>
    <x v="0"/>
    <x v="0"/>
    <x v="0"/>
    <x v="2"/>
    <x v="0"/>
    <x v="0"/>
    <x v="2"/>
    <x v="0"/>
    <x v="1"/>
    <n v="38"/>
    <n v="0"/>
    <x v="251"/>
    <x v="15"/>
    <x v="0"/>
    <x v="3"/>
    <x v="8"/>
    <x v="2"/>
    <x v="0"/>
    <x v="2"/>
    <x v="147"/>
    <x v="275"/>
    <x v="1"/>
    <x v="13"/>
    <x v="1"/>
    <x v="3"/>
    <x v="1"/>
    <x v="0"/>
    <x v="1"/>
    <x v="3"/>
    <x v="2"/>
    <x v="4"/>
    <x v="1"/>
  </r>
  <r>
    <x v="1"/>
    <x v="1"/>
    <x v="2"/>
    <x v="1"/>
    <x v="0"/>
    <x v="0"/>
    <x v="4"/>
    <x v="2"/>
    <x v="1"/>
    <x v="6"/>
    <n v="26"/>
    <n v="0"/>
    <x v="252"/>
    <x v="0"/>
    <x v="3"/>
    <x v="1"/>
    <x v="9"/>
    <x v="0"/>
    <x v="0"/>
    <x v="1"/>
    <x v="271"/>
    <x v="276"/>
    <x v="1"/>
    <x v="5"/>
    <x v="1"/>
    <x v="0"/>
    <x v="1"/>
    <x v="3"/>
    <x v="0"/>
    <x v="0"/>
    <x v="4"/>
    <x v="1"/>
    <x v="10"/>
  </r>
  <r>
    <x v="1"/>
    <x v="0"/>
    <x v="1"/>
    <x v="1"/>
    <x v="0"/>
    <x v="1"/>
    <x v="7"/>
    <x v="2"/>
    <x v="1"/>
    <x v="5"/>
    <n v="50"/>
    <n v="0"/>
    <x v="253"/>
    <x v="18"/>
    <x v="1"/>
    <x v="3"/>
    <x v="16"/>
    <x v="0"/>
    <x v="4"/>
    <x v="1"/>
    <x v="272"/>
    <x v="277"/>
    <x v="9"/>
    <x v="9"/>
    <x v="0"/>
    <x v="0"/>
    <x v="3"/>
    <x v="23"/>
    <x v="2"/>
    <x v="1"/>
    <x v="0"/>
    <x v="1"/>
    <x v="4"/>
  </r>
  <r>
    <x v="1"/>
    <x v="0"/>
    <x v="1"/>
    <x v="1"/>
    <x v="2"/>
    <x v="1"/>
    <x v="7"/>
    <x v="1"/>
    <x v="0"/>
    <x v="3"/>
    <n v="53"/>
    <n v="0"/>
    <x v="254"/>
    <x v="3"/>
    <x v="2"/>
    <x v="1"/>
    <x v="18"/>
    <x v="0"/>
    <x v="3"/>
    <x v="2"/>
    <x v="273"/>
    <x v="278"/>
    <x v="9"/>
    <x v="10"/>
    <x v="0"/>
    <x v="1"/>
    <x v="2"/>
    <x v="24"/>
    <x v="2"/>
    <x v="8"/>
    <x v="7"/>
    <x v="1"/>
    <x v="6"/>
  </r>
  <r>
    <x v="1"/>
    <x v="0"/>
    <x v="0"/>
    <x v="0"/>
    <x v="0"/>
    <x v="1"/>
    <x v="0"/>
    <x v="1"/>
    <x v="1"/>
    <x v="1"/>
    <n v="42"/>
    <n v="0"/>
    <x v="192"/>
    <x v="0"/>
    <x v="1"/>
    <x v="0"/>
    <x v="39"/>
    <x v="0"/>
    <x v="0"/>
    <x v="1"/>
    <x v="274"/>
    <x v="279"/>
    <x v="1"/>
    <x v="14"/>
    <x v="1"/>
    <x v="3"/>
    <x v="0"/>
    <x v="26"/>
    <x v="1"/>
    <x v="23"/>
    <x v="13"/>
    <x v="14"/>
    <x v="4"/>
  </r>
  <r>
    <x v="1"/>
    <x v="1"/>
    <x v="2"/>
    <x v="0"/>
    <x v="0"/>
    <x v="1"/>
    <x v="0"/>
    <x v="0"/>
    <x v="1"/>
    <x v="1"/>
    <n v="29"/>
    <n v="0"/>
    <x v="255"/>
    <x v="2"/>
    <x v="0"/>
    <x v="0"/>
    <x v="8"/>
    <x v="0"/>
    <x v="0"/>
    <x v="1"/>
    <x v="275"/>
    <x v="280"/>
    <x v="1"/>
    <x v="11"/>
    <x v="0"/>
    <x v="0"/>
    <x v="0"/>
    <x v="1"/>
    <x v="2"/>
    <x v="1"/>
    <x v="1"/>
    <x v="0"/>
    <x v="12"/>
  </r>
  <r>
    <x v="1"/>
    <x v="0"/>
    <x v="3"/>
    <x v="1"/>
    <x v="4"/>
    <x v="1"/>
    <x v="2"/>
    <x v="1"/>
    <x v="0"/>
    <x v="5"/>
    <n v="55"/>
    <n v="0"/>
    <x v="124"/>
    <x v="25"/>
    <x v="0"/>
    <x v="2"/>
    <x v="31"/>
    <x v="0"/>
    <x v="0"/>
    <x v="0"/>
    <x v="276"/>
    <x v="281"/>
    <x v="9"/>
    <x v="12"/>
    <x v="0"/>
    <x v="1"/>
    <x v="1"/>
    <x v="4"/>
    <x v="1"/>
    <x v="1"/>
    <x v="1"/>
    <x v="0"/>
    <x v="5"/>
  </r>
  <r>
    <x v="1"/>
    <x v="1"/>
    <x v="2"/>
    <x v="1"/>
    <x v="2"/>
    <x v="1"/>
    <x v="8"/>
    <x v="1"/>
    <x v="0"/>
    <x v="1"/>
    <n v="26"/>
    <n v="0"/>
    <x v="256"/>
    <x v="13"/>
    <x v="0"/>
    <x v="3"/>
    <x v="53"/>
    <x v="0"/>
    <x v="0"/>
    <x v="2"/>
    <x v="277"/>
    <x v="282"/>
    <x v="1"/>
    <x v="4"/>
    <x v="0"/>
    <x v="3"/>
    <x v="1"/>
    <x v="7"/>
    <x v="1"/>
    <x v="8"/>
    <x v="7"/>
    <x v="2"/>
    <x v="6"/>
  </r>
  <r>
    <x v="1"/>
    <x v="0"/>
    <x v="0"/>
    <x v="1"/>
    <x v="0"/>
    <x v="0"/>
    <x v="1"/>
    <x v="0"/>
    <x v="1"/>
    <x v="1"/>
    <n v="37"/>
    <n v="0"/>
    <x v="257"/>
    <x v="0"/>
    <x v="3"/>
    <x v="2"/>
    <x v="25"/>
    <x v="0"/>
    <x v="1"/>
    <x v="1"/>
    <x v="278"/>
    <x v="283"/>
    <x v="1"/>
    <x v="3"/>
    <x v="0"/>
    <x v="2"/>
    <x v="0"/>
    <x v="6"/>
    <x v="1"/>
    <x v="18"/>
    <x v="16"/>
    <x v="8"/>
    <x v="1"/>
  </r>
  <r>
    <x v="0"/>
    <x v="1"/>
    <x v="0"/>
    <x v="1"/>
    <x v="0"/>
    <x v="1"/>
    <x v="2"/>
    <x v="2"/>
    <x v="0"/>
    <x v="0"/>
    <n v="44"/>
    <n v="1"/>
    <x v="258"/>
    <x v="4"/>
    <x v="3"/>
    <x v="2"/>
    <x v="38"/>
    <x v="0"/>
    <x v="1"/>
    <x v="1"/>
    <x v="279"/>
    <x v="284"/>
    <x v="9"/>
    <x v="6"/>
    <x v="1"/>
    <x v="1"/>
    <x v="1"/>
    <x v="16"/>
    <x v="0"/>
    <x v="6"/>
    <x v="2"/>
    <x v="0"/>
    <x v="2"/>
  </r>
  <r>
    <x v="1"/>
    <x v="0"/>
    <x v="0"/>
    <x v="1"/>
    <x v="0"/>
    <x v="1"/>
    <x v="8"/>
    <x v="2"/>
    <x v="1"/>
    <x v="2"/>
    <n v="38"/>
    <n v="0"/>
    <x v="259"/>
    <x v="5"/>
    <x v="2"/>
    <x v="2"/>
    <x v="19"/>
    <x v="0"/>
    <x v="0"/>
    <x v="1"/>
    <x v="280"/>
    <x v="285"/>
    <x v="3"/>
    <x v="9"/>
    <x v="0"/>
    <x v="2"/>
    <x v="1"/>
    <x v="1"/>
    <x v="1"/>
    <x v="4"/>
    <x v="3"/>
    <x v="1"/>
    <x v="3"/>
  </r>
  <r>
    <x v="0"/>
    <x v="0"/>
    <x v="2"/>
    <x v="1"/>
    <x v="2"/>
    <x v="1"/>
    <x v="2"/>
    <x v="2"/>
    <x v="0"/>
    <x v="2"/>
    <n v="26"/>
    <n v="1"/>
    <x v="260"/>
    <x v="7"/>
    <x v="2"/>
    <x v="3"/>
    <x v="18"/>
    <x v="0"/>
    <x v="1"/>
    <x v="2"/>
    <x v="281"/>
    <x v="286"/>
    <x v="7"/>
    <x v="4"/>
    <x v="0"/>
    <x v="1"/>
    <x v="1"/>
    <x v="7"/>
    <x v="1"/>
    <x v="11"/>
    <x v="3"/>
    <x v="0"/>
    <x v="3"/>
  </r>
  <r>
    <x v="1"/>
    <x v="0"/>
    <x v="2"/>
    <x v="1"/>
    <x v="0"/>
    <x v="0"/>
    <x v="1"/>
    <x v="0"/>
    <x v="1"/>
    <x v="1"/>
    <n v="28"/>
    <n v="0"/>
    <x v="261"/>
    <x v="1"/>
    <x v="0"/>
    <x v="2"/>
    <x v="45"/>
    <x v="0"/>
    <x v="1"/>
    <x v="1"/>
    <x v="282"/>
    <x v="287"/>
    <x v="1"/>
    <x v="7"/>
    <x v="1"/>
    <x v="1"/>
    <x v="0"/>
    <x v="7"/>
    <x v="1"/>
    <x v="8"/>
    <x v="7"/>
    <x v="0"/>
    <x v="3"/>
  </r>
  <r>
    <x v="1"/>
    <x v="1"/>
    <x v="1"/>
    <x v="1"/>
    <x v="0"/>
    <x v="0"/>
    <x v="7"/>
    <x v="0"/>
    <x v="0"/>
    <x v="5"/>
    <n v="49"/>
    <n v="0"/>
    <x v="262"/>
    <x v="17"/>
    <x v="2"/>
    <x v="1"/>
    <x v="58"/>
    <x v="0"/>
    <x v="4"/>
    <x v="1"/>
    <x v="283"/>
    <x v="288"/>
    <x v="3"/>
    <x v="0"/>
    <x v="0"/>
    <x v="1"/>
    <x v="0"/>
    <x v="14"/>
    <x v="1"/>
    <x v="11"/>
    <x v="3"/>
    <x v="1"/>
    <x v="3"/>
  </r>
  <r>
    <x v="1"/>
    <x v="0"/>
    <x v="0"/>
    <x v="1"/>
    <x v="4"/>
    <x v="1"/>
    <x v="1"/>
    <x v="0"/>
    <x v="1"/>
    <x v="2"/>
    <n v="36"/>
    <n v="0"/>
    <x v="263"/>
    <x v="3"/>
    <x v="3"/>
    <x v="2"/>
    <x v="37"/>
    <x v="0"/>
    <x v="0"/>
    <x v="0"/>
    <x v="284"/>
    <x v="289"/>
    <x v="5"/>
    <x v="3"/>
    <x v="0"/>
    <x v="1"/>
    <x v="0"/>
    <x v="1"/>
    <x v="1"/>
    <x v="3"/>
    <x v="2"/>
    <x v="4"/>
    <x v="1"/>
  </r>
  <r>
    <x v="1"/>
    <x v="1"/>
    <x v="2"/>
    <x v="0"/>
    <x v="3"/>
    <x v="0"/>
    <x v="6"/>
    <x v="2"/>
    <x v="1"/>
    <x v="3"/>
    <n v="31"/>
    <n v="0"/>
    <x v="264"/>
    <x v="12"/>
    <x v="3"/>
    <x v="2"/>
    <x v="9"/>
    <x v="0"/>
    <x v="1"/>
    <x v="3"/>
    <x v="285"/>
    <x v="290"/>
    <x v="1"/>
    <x v="0"/>
    <x v="0"/>
    <x v="3"/>
    <x v="1"/>
    <x v="17"/>
    <x v="2"/>
    <x v="4"/>
    <x v="3"/>
    <x v="3"/>
    <x v="3"/>
  </r>
  <r>
    <x v="0"/>
    <x v="0"/>
    <x v="2"/>
    <x v="0"/>
    <x v="3"/>
    <x v="1"/>
    <x v="0"/>
    <x v="0"/>
    <x v="0"/>
    <x v="0"/>
    <n v="26"/>
    <n v="1"/>
    <x v="265"/>
    <x v="18"/>
    <x v="2"/>
    <x v="2"/>
    <x v="24"/>
    <x v="1"/>
    <x v="0"/>
    <x v="3"/>
    <x v="286"/>
    <x v="291"/>
    <x v="1"/>
    <x v="3"/>
    <x v="0"/>
    <x v="2"/>
    <x v="0"/>
    <x v="0"/>
    <x v="1"/>
    <x v="3"/>
    <x v="1"/>
    <x v="4"/>
    <x v="10"/>
  </r>
  <r>
    <x v="1"/>
    <x v="1"/>
    <x v="0"/>
    <x v="1"/>
    <x v="2"/>
    <x v="1"/>
    <x v="1"/>
    <x v="1"/>
    <x v="0"/>
    <x v="1"/>
    <n v="37"/>
    <n v="0"/>
    <x v="266"/>
    <x v="14"/>
    <x v="3"/>
    <x v="0"/>
    <x v="20"/>
    <x v="0"/>
    <x v="1"/>
    <x v="0"/>
    <x v="287"/>
    <x v="292"/>
    <x v="1"/>
    <x v="3"/>
    <x v="0"/>
    <x v="3"/>
    <x v="2"/>
    <x v="21"/>
    <x v="2"/>
    <x v="9"/>
    <x v="3"/>
    <x v="1"/>
    <x v="3"/>
  </r>
  <r>
    <x v="1"/>
    <x v="1"/>
    <x v="0"/>
    <x v="0"/>
    <x v="3"/>
    <x v="0"/>
    <x v="0"/>
    <x v="1"/>
    <x v="1"/>
    <x v="2"/>
    <n v="42"/>
    <n v="0"/>
    <x v="267"/>
    <x v="9"/>
    <x v="3"/>
    <x v="1"/>
    <x v="57"/>
    <x v="0"/>
    <x v="3"/>
    <x v="3"/>
    <x v="288"/>
    <x v="293"/>
    <x v="6"/>
    <x v="9"/>
    <x v="0"/>
    <x v="1"/>
    <x v="1"/>
    <x v="18"/>
    <x v="3"/>
    <x v="23"/>
    <x v="0"/>
    <x v="5"/>
    <x v="5"/>
  </r>
  <r>
    <x v="0"/>
    <x v="0"/>
    <x v="4"/>
    <x v="1"/>
    <x v="0"/>
    <x v="1"/>
    <x v="2"/>
    <x v="0"/>
    <x v="1"/>
    <x v="2"/>
    <n v="18"/>
    <n v="1"/>
    <x v="268"/>
    <x v="3"/>
    <x v="3"/>
    <x v="1"/>
    <x v="60"/>
    <x v="0"/>
    <x v="1"/>
    <x v="1"/>
    <x v="289"/>
    <x v="294"/>
    <x v="1"/>
    <x v="4"/>
    <x v="0"/>
    <x v="3"/>
    <x v="0"/>
    <x v="11"/>
    <x v="1"/>
    <x v="2"/>
    <x v="2"/>
    <x v="0"/>
    <x v="2"/>
  </r>
  <r>
    <x v="1"/>
    <x v="0"/>
    <x v="0"/>
    <x v="0"/>
    <x v="3"/>
    <x v="1"/>
    <x v="0"/>
    <x v="1"/>
    <x v="1"/>
    <x v="1"/>
    <n v="35"/>
    <n v="0"/>
    <x v="269"/>
    <x v="7"/>
    <x v="3"/>
    <x v="1"/>
    <x v="16"/>
    <x v="0"/>
    <x v="2"/>
    <x v="3"/>
    <x v="290"/>
    <x v="295"/>
    <x v="4"/>
    <x v="2"/>
    <x v="0"/>
    <x v="3"/>
    <x v="3"/>
    <x v="4"/>
    <x v="2"/>
    <x v="19"/>
    <x v="5"/>
    <x v="7"/>
    <x v="12"/>
  </r>
  <r>
    <x v="1"/>
    <x v="1"/>
    <x v="0"/>
    <x v="1"/>
    <x v="0"/>
    <x v="1"/>
    <x v="2"/>
    <x v="1"/>
    <x v="1"/>
    <x v="2"/>
    <n v="36"/>
    <n v="0"/>
    <x v="270"/>
    <x v="21"/>
    <x v="2"/>
    <x v="1"/>
    <x v="6"/>
    <x v="2"/>
    <x v="1"/>
    <x v="1"/>
    <x v="291"/>
    <x v="296"/>
    <x v="5"/>
    <x v="11"/>
    <x v="0"/>
    <x v="1"/>
    <x v="3"/>
    <x v="21"/>
    <x v="1"/>
    <x v="6"/>
    <x v="2"/>
    <x v="0"/>
    <x v="2"/>
  </r>
  <r>
    <x v="1"/>
    <x v="0"/>
    <x v="1"/>
    <x v="1"/>
    <x v="2"/>
    <x v="1"/>
    <x v="4"/>
    <x v="2"/>
    <x v="1"/>
    <x v="1"/>
    <n v="51"/>
    <n v="0"/>
    <x v="271"/>
    <x v="2"/>
    <x v="3"/>
    <x v="2"/>
    <x v="9"/>
    <x v="3"/>
    <x v="0"/>
    <x v="2"/>
    <x v="292"/>
    <x v="297"/>
    <x v="6"/>
    <x v="11"/>
    <x v="0"/>
    <x v="1"/>
    <x v="1"/>
    <x v="10"/>
    <x v="1"/>
    <x v="9"/>
    <x v="10"/>
    <x v="1"/>
    <x v="3"/>
  </r>
  <r>
    <x v="1"/>
    <x v="0"/>
    <x v="0"/>
    <x v="0"/>
    <x v="0"/>
    <x v="1"/>
    <x v="5"/>
    <x v="0"/>
    <x v="1"/>
    <x v="2"/>
    <n v="41"/>
    <n v="0"/>
    <x v="16"/>
    <x v="2"/>
    <x v="2"/>
    <x v="2"/>
    <x v="64"/>
    <x v="0"/>
    <x v="3"/>
    <x v="1"/>
    <x v="293"/>
    <x v="298"/>
    <x v="1"/>
    <x v="12"/>
    <x v="0"/>
    <x v="2"/>
    <x v="0"/>
    <x v="14"/>
    <x v="1"/>
    <x v="14"/>
    <x v="15"/>
    <x v="0"/>
    <x v="10"/>
  </r>
  <r>
    <x v="1"/>
    <x v="0"/>
    <x v="4"/>
    <x v="0"/>
    <x v="2"/>
    <x v="0"/>
    <x v="6"/>
    <x v="0"/>
    <x v="1"/>
    <x v="2"/>
    <n v="18"/>
    <n v="0"/>
    <x v="272"/>
    <x v="17"/>
    <x v="3"/>
    <x v="2"/>
    <x v="68"/>
    <x v="1"/>
    <x v="1"/>
    <x v="2"/>
    <x v="294"/>
    <x v="299"/>
    <x v="1"/>
    <x v="3"/>
    <x v="0"/>
    <x v="0"/>
    <x v="0"/>
    <x v="11"/>
    <x v="1"/>
    <x v="2"/>
    <x v="2"/>
    <x v="0"/>
    <x v="2"/>
  </r>
  <r>
    <x v="1"/>
    <x v="0"/>
    <x v="2"/>
    <x v="1"/>
    <x v="2"/>
    <x v="1"/>
    <x v="8"/>
    <x v="0"/>
    <x v="1"/>
    <x v="2"/>
    <n v="28"/>
    <n v="0"/>
    <x v="273"/>
    <x v="7"/>
    <x v="0"/>
    <x v="0"/>
    <x v="67"/>
    <x v="2"/>
    <x v="0"/>
    <x v="2"/>
    <x v="295"/>
    <x v="300"/>
    <x v="4"/>
    <x v="12"/>
    <x v="0"/>
    <x v="3"/>
    <x v="0"/>
    <x v="15"/>
    <x v="1"/>
    <x v="3"/>
    <x v="7"/>
    <x v="0"/>
    <x v="1"/>
  </r>
  <r>
    <x v="1"/>
    <x v="0"/>
    <x v="2"/>
    <x v="0"/>
    <x v="4"/>
    <x v="1"/>
    <x v="0"/>
    <x v="1"/>
    <x v="1"/>
    <x v="1"/>
    <n v="31"/>
    <n v="0"/>
    <x v="274"/>
    <x v="15"/>
    <x v="3"/>
    <x v="2"/>
    <x v="54"/>
    <x v="2"/>
    <x v="0"/>
    <x v="0"/>
    <x v="296"/>
    <x v="301"/>
    <x v="5"/>
    <x v="0"/>
    <x v="0"/>
    <x v="2"/>
    <x v="1"/>
    <x v="1"/>
    <x v="2"/>
    <x v="3"/>
    <x v="1"/>
    <x v="4"/>
    <x v="1"/>
  </r>
  <r>
    <x v="1"/>
    <x v="0"/>
    <x v="0"/>
    <x v="1"/>
    <x v="2"/>
    <x v="1"/>
    <x v="8"/>
    <x v="2"/>
    <x v="1"/>
    <x v="3"/>
    <n v="39"/>
    <n v="0"/>
    <x v="275"/>
    <x v="0"/>
    <x v="3"/>
    <x v="1"/>
    <x v="24"/>
    <x v="2"/>
    <x v="2"/>
    <x v="0"/>
    <x v="297"/>
    <x v="302"/>
    <x v="4"/>
    <x v="8"/>
    <x v="0"/>
    <x v="0"/>
    <x v="2"/>
    <x v="16"/>
    <x v="2"/>
    <x v="29"/>
    <x v="15"/>
    <x v="2"/>
    <x v="1"/>
  </r>
  <r>
    <x v="1"/>
    <x v="2"/>
    <x v="0"/>
    <x v="1"/>
    <x v="0"/>
    <x v="0"/>
    <x v="2"/>
    <x v="1"/>
    <x v="1"/>
    <x v="1"/>
    <n v="36"/>
    <n v="0"/>
    <x v="276"/>
    <x v="4"/>
    <x v="2"/>
    <x v="0"/>
    <x v="35"/>
    <x v="0"/>
    <x v="0"/>
    <x v="1"/>
    <x v="298"/>
    <x v="303"/>
    <x v="8"/>
    <x v="2"/>
    <x v="0"/>
    <x v="3"/>
    <x v="1"/>
    <x v="27"/>
    <x v="1"/>
    <x v="7"/>
    <x v="6"/>
    <x v="0"/>
    <x v="5"/>
  </r>
  <r>
    <x v="1"/>
    <x v="0"/>
    <x v="2"/>
    <x v="0"/>
    <x v="0"/>
    <x v="1"/>
    <x v="0"/>
    <x v="1"/>
    <x v="1"/>
    <x v="1"/>
    <n v="32"/>
    <n v="0"/>
    <x v="277"/>
    <x v="15"/>
    <x v="3"/>
    <x v="2"/>
    <x v="59"/>
    <x v="1"/>
    <x v="0"/>
    <x v="1"/>
    <x v="299"/>
    <x v="304"/>
    <x v="1"/>
    <x v="9"/>
    <x v="0"/>
    <x v="3"/>
    <x v="1"/>
    <x v="10"/>
    <x v="2"/>
    <x v="20"/>
    <x v="6"/>
    <x v="5"/>
    <x v="5"/>
  </r>
  <r>
    <x v="1"/>
    <x v="0"/>
    <x v="0"/>
    <x v="1"/>
    <x v="0"/>
    <x v="0"/>
    <x v="7"/>
    <x v="1"/>
    <x v="1"/>
    <x v="2"/>
    <n v="38"/>
    <n v="0"/>
    <x v="278"/>
    <x v="19"/>
    <x v="0"/>
    <x v="3"/>
    <x v="6"/>
    <x v="1"/>
    <x v="2"/>
    <x v="1"/>
    <x v="300"/>
    <x v="305"/>
    <x v="9"/>
    <x v="8"/>
    <x v="0"/>
    <x v="3"/>
    <x v="1"/>
    <x v="16"/>
    <x v="1"/>
    <x v="1"/>
    <x v="6"/>
    <x v="0"/>
    <x v="9"/>
  </r>
  <r>
    <x v="1"/>
    <x v="2"/>
    <x v="3"/>
    <x v="1"/>
    <x v="0"/>
    <x v="1"/>
    <x v="8"/>
    <x v="2"/>
    <x v="0"/>
    <x v="2"/>
    <n v="58"/>
    <n v="0"/>
    <x v="279"/>
    <x v="0"/>
    <x v="2"/>
    <x v="2"/>
    <x v="47"/>
    <x v="3"/>
    <x v="0"/>
    <x v="1"/>
    <x v="301"/>
    <x v="306"/>
    <x v="7"/>
    <x v="4"/>
    <x v="0"/>
    <x v="1"/>
    <x v="1"/>
    <x v="4"/>
    <x v="1"/>
    <x v="8"/>
    <x v="7"/>
    <x v="1"/>
    <x v="3"/>
  </r>
  <r>
    <x v="1"/>
    <x v="0"/>
    <x v="2"/>
    <x v="1"/>
    <x v="4"/>
    <x v="1"/>
    <x v="1"/>
    <x v="1"/>
    <x v="0"/>
    <x v="5"/>
    <n v="31"/>
    <n v="0"/>
    <x v="27"/>
    <x v="12"/>
    <x v="2"/>
    <x v="2"/>
    <x v="27"/>
    <x v="0"/>
    <x v="1"/>
    <x v="0"/>
    <x v="302"/>
    <x v="307"/>
    <x v="4"/>
    <x v="3"/>
    <x v="0"/>
    <x v="3"/>
    <x v="1"/>
    <x v="3"/>
    <x v="1"/>
    <x v="8"/>
    <x v="3"/>
    <x v="0"/>
    <x v="6"/>
  </r>
  <r>
    <x v="1"/>
    <x v="0"/>
    <x v="2"/>
    <x v="3"/>
    <x v="5"/>
    <x v="1"/>
    <x v="9"/>
    <x v="1"/>
    <x v="1"/>
    <x v="4"/>
    <n v="31"/>
    <n v="0"/>
    <x v="280"/>
    <x v="2"/>
    <x v="3"/>
    <x v="3"/>
    <x v="50"/>
    <x v="1"/>
    <x v="0"/>
    <x v="2"/>
    <x v="303"/>
    <x v="308"/>
    <x v="9"/>
    <x v="3"/>
    <x v="0"/>
    <x v="1"/>
    <x v="0"/>
    <x v="15"/>
    <x v="1"/>
    <x v="4"/>
    <x v="3"/>
    <x v="1"/>
    <x v="2"/>
  </r>
  <r>
    <x v="1"/>
    <x v="1"/>
    <x v="1"/>
    <x v="1"/>
    <x v="0"/>
    <x v="1"/>
    <x v="2"/>
    <x v="2"/>
    <x v="1"/>
    <x v="2"/>
    <n v="45"/>
    <n v="0"/>
    <x v="281"/>
    <x v="15"/>
    <x v="3"/>
    <x v="3"/>
    <x v="28"/>
    <x v="0"/>
    <x v="2"/>
    <x v="1"/>
    <x v="304"/>
    <x v="309"/>
    <x v="1"/>
    <x v="11"/>
    <x v="0"/>
    <x v="0"/>
    <x v="1"/>
    <x v="13"/>
    <x v="1"/>
    <x v="25"/>
    <x v="5"/>
    <x v="10"/>
    <x v="7"/>
  </r>
  <r>
    <x v="1"/>
    <x v="0"/>
    <x v="2"/>
    <x v="1"/>
    <x v="0"/>
    <x v="1"/>
    <x v="1"/>
    <x v="2"/>
    <x v="0"/>
    <x v="2"/>
    <n v="31"/>
    <n v="0"/>
    <x v="282"/>
    <x v="2"/>
    <x v="2"/>
    <x v="1"/>
    <x v="47"/>
    <x v="0"/>
    <x v="1"/>
    <x v="1"/>
    <x v="305"/>
    <x v="310"/>
    <x v="4"/>
    <x v="11"/>
    <x v="0"/>
    <x v="2"/>
    <x v="1"/>
    <x v="8"/>
    <x v="0"/>
    <x v="4"/>
    <x v="3"/>
    <x v="3"/>
    <x v="3"/>
  </r>
  <r>
    <x v="1"/>
    <x v="1"/>
    <x v="2"/>
    <x v="1"/>
    <x v="0"/>
    <x v="0"/>
    <x v="5"/>
    <x v="1"/>
    <x v="1"/>
    <x v="2"/>
    <n v="33"/>
    <n v="0"/>
    <x v="283"/>
    <x v="12"/>
    <x v="2"/>
    <x v="2"/>
    <x v="69"/>
    <x v="0"/>
    <x v="2"/>
    <x v="1"/>
    <x v="306"/>
    <x v="311"/>
    <x v="2"/>
    <x v="0"/>
    <x v="0"/>
    <x v="2"/>
    <x v="3"/>
    <x v="4"/>
    <x v="1"/>
    <x v="1"/>
    <x v="8"/>
    <x v="6"/>
    <x v="5"/>
  </r>
  <r>
    <x v="1"/>
    <x v="0"/>
    <x v="0"/>
    <x v="1"/>
    <x v="2"/>
    <x v="1"/>
    <x v="5"/>
    <x v="1"/>
    <x v="0"/>
    <x v="1"/>
    <n v="39"/>
    <n v="0"/>
    <x v="284"/>
    <x v="17"/>
    <x v="1"/>
    <x v="1"/>
    <x v="39"/>
    <x v="0"/>
    <x v="3"/>
    <x v="2"/>
    <x v="307"/>
    <x v="312"/>
    <x v="1"/>
    <x v="9"/>
    <x v="0"/>
    <x v="1"/>
    <x v="0"/>
    <x v="24"/>
    <x v="1"/>
    <x v="17"/>
    <x v="5"/>
    <x v="14"/>
    <x v="13"/>
  </r>
  <r>
    <x v="1"/>
    <x v="1"/>
    <x v="0"/>
    <x v="1"/>
    <x v="0"/>
    <x v="0"/>
    <x v="2"/>
    <x v="0"/>
    <x v="1"/>
    <x v="3"/>
    <n v="43"/>
    <n v="0"/>
    <x v="285"/>
    <x v="17"/>
    <x v="2"/>
    <x v="1"/>
    <x v="30"/>
    <x v="0"/>
    <x v="1"/>
    <x v="1"/>
    <x v="308"/>
    <x v="313"/>
    <x v="4"/>
    <x v="12"/>
    <x v="0"/>
    <x v="0"/>
    <x v="0"/>
    <x v="15"/>
    <x v="1"/>
    <x v="3"/>
    <x v="1"/>
    <x v="1"/>
    <x v="1"/>
  </r>
  <r>
    <x v="1"/>
    <x v="0"/>
    <x v="1"/>
    <x v="1"/>
    <x v="4"/>
    <x v="0"/>
    <x v="8"/>
    <x v="0"/>
    <x v="0"/>
    <x v="2"/>
    <n v="49"/>
    <n v="0"/>
    <x v="286"/>
    <x v="0"/>
    <x v="0"/>
    <x v="2"/>
    <x v="62"/>
    <x v="1"/>
    <x v="3"/>
    <x v="0"/>
    <x v="309"/>
    <x v="314"/>
    <x v="8"/>
    <x v="3"/>
    <x v="0"/>
    <x v="1"/>
    <x v="0"/>
    <x v="25"/>
    <x v="1"/>
    <x v="5"/>
    <x v="10"/>
    <x v="0"/>
    <x v="1"/>
  </r>
  <r>
    <x v="0"/>
    <x v="0"/>
    <x v="1"/>
    <x v="1"/>
    <x v="2"/>
    <x v="1"/>
    <x v="1"/>
    <x v="1"/>
    <x v="1"/>
    <x v="1"/>
    <n v="52"/>
    <n v="1"/>
    <x v="287"/>
    <x v="1"/>
    <x v="2"/>
    <x v="1"/>
    <x v="65"/>
    <x v="1"/>
    <x v="0"/>
    <x v="2"/>
    <x v="132"/>
    <x v="315"/>
    <x v="7"/>
    <x v="2"/>
    <x v="0"/>
    <x v="0"/>
    <x v="0"/>
    <x v="27"/>
    <x v="2"/>
    <x v="3"/>
    <x v="3"/>
    <x v="4"/>
    <x v="1"/>
  </r>
  <r>
    <x v="1"/>
    <x v="0"/>
    <x v="2"/>
    <x v="1"/>
    <x v="0"/>
    <x v="0"/>
    <x v="1"/>
    <x v="0"/>
    <x v="0"/>
    <x v="2"/>
    <n v="27"/>
    <n v="0"/>
    <x v="288"/>
    <x v="12"/>
    <x v="3"/>
    <x v="1"/>
    <x v="65"/>
    <x v="0"/>
    <x v="1"/>
    <x v="1"/>
    <x v="310"/>
    <x v="316"/>
    <x v="1"/>
    <x v="3"/>
    <x v="0"/>
    <x v="2"/>
    <x v="0"/>
    <x v="21"/>
    <x v="2"/>
    <x v="9"/>
    <x v="7"/>
    <x v="1"/>
    <x v="3"/>
  </r>
  <r>
    <x v="1"/>
    <x v="0"/>
    <x v="2"/>
    <x v="0"/>
    <x v="4"/>
    <x v="0"/>
    <x v="0"/>
    <x v="1"/>
    <x v="0"/>
    <x v="2"/>
    <n v="32"/>
    <n v="0"/>
    <x v="289"/>
    <x v="1"/>
    <x v="0"/>
    <x v="2"/>
    <x v="63"/>
    <x v="1"/>
    <x v="0"/>
    <x v="0"/>
    <x v="311"/>
    <x v="317"/>
    <x v="1"/>
    <x v="0"/>
    <x v="0"/>
    <x v="1"/>
    <x v="0"/>
    <x v="10"/>
    <x v="1"/>
    <x v="20"/>
    <x v="16"/>
    <x v="14"/>
    <x v="12"/>
  </r>
  <r>
    <x v="1"/>
    <x v="0"/>
    <x v="2"/>
    <x v="0"/>
    <x v="0"/>
    <x v="1"/>
    <x v="0"/>
    <x v="0"/>
    <x v="0"/>
    <x v="1"/>
    <n v="27"/>
    <n v="0"/>
    <x v="290"/>
    <x v="2"/>
    <x v="3"/>
    <x v="2"/>
    <x v="69"/>
    <x v="0"/>
    <x v="0"/>
    <x v="1"/>
    <x v="312"/>
    <x v="318"/>
    <x v="1"/>
    <x v="0"/>
    <x v="0"/>
    <x v="0"/>
    <x v="0"/>
    <x v="7"/>
    <x v="1"/>
    <x v="8"/>
    <x v="0"/>
    <x v="0"/>
    <x v="10"/>
  </r>
  <r>
    <x v="1"/>
    <x v="0"/>
    <x v="2"/>
    <x v="0"/>
    <x v="3"/>
    <x v="1"/>
    <x v="0"/>
    <x v="2"/>
    <x v="1"/>
    <x v="1"/>
    <n v="31"/>
    <n v="0"/>
    <x v="27"/>
    <x v="15"/>
    <x v="3"/>
    <x v="2"/>
    <x v="32"/>
    <x v="0"/>
    <x v="0"/>
    <x v="3"/>
    <x v="313"/>
    <x v="319"/>
    <x v="5"/>
    <x v="3"/>
    <x v="0"/>
    <x v="1"/>
    <x v="2"/>
    <x v="10"/>
    <x v="1"/>
    <x v="5"/>
    <x v="1"/>
    <x v="1"/>
    <x v="1"/>
  </r>
  <r>
    <x v="1"/>
    <x v="0"/>
    <x v="2"/>
    <x v="1"/>
    <x v="2"/>
    <x v="0"/>
    <x v="1"/>
    <x v="0"/>
    <x v="1"/>
    <x v="0"/>
    <n v="32"/>
    <n v="0"/>
    <x v="291"/>
    <x v="2"/>
    <x v="2"/>
    <x v="3"/>
    <x v="69"/>
    <x v="2"/>
    <x v="0"/>
    <x v="0"/>
    <x v="314"/>
    <x v="320"/>
    <x v="8"/>
    <x v="10"/>
    <x v="0"/>
    <x v="3"/>
    <x v="0"/>
    <x v="1"/>
    <x v="2"/>
    <x v="5"/>
    <x v="1"/>
    <x v="0"/>
    <x v="1"/>
  </r>
  <r>
    <x v="0"/>
    <x v="0"/>
    <x v="2"/>
    <x v="1"/>
    <x v="2"/>
    <x v="1"/>
    <x v="1"/>
    <x v="1"/>
    <x v="0"/>
    <x v="5"/>
    <n v="28"/>
    <n v="1"/>
    <x v="161"/>
    <x v="2"/>
    <x v="2"/>
    <x v="3"/>
    <x v="9"/>
    <x v="3"/>
    <x v="1"/>
    <x v="0"/>
    <x v="315"/>
    <x v="321"/>
    <x v="6"/>
    <x v="4"/>
    <x v="0"/>
    <x v="1"/>
    <x v="0"/>
    <x v="7"/>
    <x v="2"/>
    <x v="11"/>
    <x v="3"/>
    <x v="3"/>
    <x v="3"/>
  </r>
  <r>
    <x v="1"/>
    <x v="0"/>
    <x v="2"/>
    <x v="1"/>
    <x v="2"/>
    <x v="0"/>
    <x v="1"/>
    <x v="1"/>
    <x v="1"/>
    <x v="2"/>
    <n v="30"/>
    <n v="0"/>
    <x v="292"/>
    <x v="26"/>
    <x v="0"/>
    <x v="2"/>
    <x v="51"/>
    <x v="0"/>
    <x v="0"/>
    <x v="0"/>
    <x v="316"/>
    <x v="322"/>
    <x v="1"/>
    <x v="4"/>
    <x v="0"/>
    <x v="1"/>
    <x v="3"/>
    <x v="27"/>
    <x v="1"/>
    <x v="1"/>
    <x v="6"/>
    <x v="1"/>
    <x v="12"/>
  </r>
  <r>
    <x v="1"/>
    <x v="1"/>
    <x v="2"/>
    <x v="1"/>
    <x v="0"/>
    <x v="0"/>
    <x v="4"/>
    <x v="1"/>
    <x v="1"/>
    <x v="2"/>
    <n v="31"/>
    <n v="0"/>
    <x v="293"/>
    <x v="15"/>
    <x v="0"/>
    <x v="1"/>
    <x v="24"/>
    <x v="1"/>
    <x v="2"/>
    <x v="1"/>
    <x v="317"/>
    <x v="323"/>
    <x v="1"/>
    <x v="13"/>
    <x v="1"/>
    <x v="0"/>
    <x v="1"/>
    <x v="1"/>
    <x v="1"/>
    <x v="1"/>
    <x v="5"/>
    <x v="6"/>
    <x v="12"/>
  </r>
  <r>
    <x v="1"/>
    <x v="1"/>
    <x v="0"/>
    <x v="1"/>
    <x v="2"/>
    <x v="1"/>
    <x v="5"/>
    <x v="1"/>
    <x v="1"/>
    <x v="2"/>
    <n v="39"/>
    <n v="0"/>
    <x v="294"/>
    <x v="15"/>
    <x v="0"/>
    <x v="1"/>
    <x v="60"/>
    <x v="1"/>
    <x v="4"/>
    <x v="0"/>
    <x v="318"/>
    <x v="324"/>
    <x v="1"/>
    <x v="2"/>
    <x v="0"/>
    <x v="0"/>
    <x v="1"/>
    <x v="24"/>
    <x v="1"/>
    <x v="17"/>
    <x v="5"/>
    <x v="11"/>
    <x v="6"/>
  </r>
  <r>
    <x v="0"/>
    <x v="0"/>
    <x v="0"/>
    <x v="0"/>
    <x v="2"/>
    <x v="0"/>
    <x v="0"/>
    <x v="1"/>
    <x v="0"/>
    <x v="1"/>
    <n v="39"/>
    <n v="1"/>
    <x v="295"/>
    <x v="3"/>
    <x v="0"/>
    <x v="2"/>
    <x v="26"/>
    <x v="0"/>
    <x v="0"/>
    <x v="2"/>
    <x v="319"/>
    <x v="325"/>
    <x v="5"/>
    <x v="11"/>
    <x v="0"/>
    <x v="0"/>
    <x v="0"/>
    <x v="4"/>
    <x v="2"/>
    <x v="6"/>
    <x v="2"/>
    <x v="0"/>
    <x v="2"/>
  </r>
  <r>
    <x v="1"/>
    <x v="1"/>
    <x v="2"/>
    <x v="0"/>
    <x v="3"/>
    <x v="1"/>
    <x v="0"/>
    <x v="0"/>
    <x v="1"/>
    <x v="6"/>
    <n v="33"/>
    <n v="0"/>
    <x v="296"/>
    <x v="17"/>
    <x v="3"/>
    <x v="0"/>
    <x v="55"/>
    <x v="1"/>
    <x v="0"/>
    <x v="3"/>
    <x v="320"/>
    <x v="326"/>
    <x v="9"/>
    <x v="9"/>
    <x v="0"/>
    <x v="3"/>
    <x v="0"/>
    <x v="15"/>
    <x v="2"/>
    <x v="5"/>
    <x v="1"/>
    <x v="0"/>
    <x v="9"/>
  </r>
  <r>
    <x v="1"/>
    <x v="0"/>
    <x v="1"/>
    <x v="1"/>
    <x v="0"/>
    <x v="1"/>
    <x v="7"/>
    <x v="1"/>
    <x v="1"/>
    <x v="2"/>
    <n v="47"/>
    <n v="0"/>
    <x v="297"/>
    <x v="12"/>
    <x v="4"/>
    <x v="2"/>
    <x v="25"/>
    <x v="0"/>
    <x v="4"/>
    <x v="1"/>
    <x v="321"/>
    <x v="327"/>
    <x v="5"/>
    <x v="0"/>
    <x v="0"/>
    <x v="2"/>
    <x v="1"/>
    <x v="24"/>
    <x v="1"/>
    <x v="11"/>
    <x v="3"/>
    <x v="1"/>
    <x v="9"/>
  </r>
  <r>
    <x v="1"/>
    <x v="1"/>
    <x v="0"/>
    <x v="1"/>
    <x v="0"/>
    <x v="0"/>
    <x v="2"/>
    <x v="2"/>
    <x v="1"/>
    <x v="1"/>
    <n v="43"/>
    <n v="0"/>
    <x v="298"/>
    <x v="17"/>
    <x v="2"/>
    <x v="1"/>
    <x v="19"/>
    <x v="1"/>
    <x v="0"/>
    <x v="1"/>
    <x v="322"/>
    <x v="328"/>
    <x v="1"/>
    <x v="0"/>
    <x v="0"/>
    <x v="2"/>
    <x v="1"/>
    <x v="15"/>
    <x v="3"/>
    <x v="7"/>
    <x v="1"/>
    <x v="0"/>
    <x v="2"/>
  </r>
  <r>
    <x v="1"/>
    <x v="2"/>
    <x v="2"/>
    <x v="0"/>
    <x v="3"/>
    <x v="1"/>
    <x v="0"/>
    <x v="1"/>
    <x v="0"/>
    <x v="0"/>
    <n v="27"/>
    <n v="0"/>
    <x v="299"/>
    <x v="0"/>
    <x v="1"/>
    <x v="1"/>
    <x v="32"/>
    <x v="0"/>
    <x v="0"/>
    <x v="3"/>
    <x v="323"/>
    <x v="329"/>
    <x v="4"/>
    <x v="4"/>
    <x v="0"/>
    <x v="1"/>
    <x v="1"/>
    <x v="3"/>
    <x v="1"/>
    <x v="8"/>
    <x v="0"/>
    <x v="1"/>
    <x v="10"/>
  </r>
  <r>
    <x v="1"/>
    <x v="1"/>
    <x v="1"/>
    <x v="1"/>
    <x v="0"/>
    <x v="0"/>
    <x v="1"/>
    <x v="0"/>
    <x v="1"/>
    <x v="5"/>
    <n v="54"/>
    <n v="0"/>
    <x v="300"/>
    <x v="25"/>
    <x v="2"/>
    <x v="2"/>
    <x v="11"/>
    <x v="0"/>
    <x v="0"/>
    <x v="1"/>
    <x v="324"/>
    <x v="330"/>
    <x v="9"/>
    <x v="3"/>
    <x v="0"/>
    <x v="1"/>
    <x v="0"/>
    <x v="26"/>
    <x v="2"/>
    <x v="9"/>
    <x v="7"/>
    <x v="0"/>
    <x v="6"/>
  </r>
  <r>
    <x v="1"/>
    <x v="0"/>
    <x v="0"/>
    <x v="1"/>
    <x v="0"/>
    <x v="0"/>
    <x v="8"/>
    <x v="1"/>
    <x v="1"/>
    <x v="4"/>
    <n v="43"/>
    <n v="0"/>
    <x v="301"/>
    <x v="15"/>
    <x v="3"/>
    <x v="1"/>
    <x v="38"/>
    <x v="0"/>
    <x v="2"/>
    <x v="1"/>
    <x v="325"/>
    <x v="331"/>
    <x v="0"/>
    <x v="10"/>
    <x v="0"/>
    <x v="0"/>
    <x v="1"/>
    <x v="1"/>
    <x v="2"/>
    <x v="6"/>
    <x v="2"/>
    <x v="0"/>
    <x v="2"/>
  </r>
  <r>
    <x v="1"/>
    <x v="0"/>
    <x v="1"/>
    <x v="1"/>
    <x v="1"/>
    <x v="1"/>
    <x v="1"/>
    <x v="1"/>
    <x v="1"/>
    <x v="1"/>
    <n v="45"/>
    <n v="0"/>
    <x v="302"/>
    <x v="1"/>
    <x v="2"/>
    <x v="2"/>
    <x v="29"/>
    <x v="0"/>
    <x v="0"/>
    <x v="0"/>
    <x v="326"/>
    <x v="332"/>
    <x v="3"/>
    <x v="9"/>
    <x v="0"/>
    <x v="0"/>
    <x v="3"/>
    <x v="4"/>
    <x v="1"/>
    <x v="1"/>
    <x v="5"/>
    <x v="10"/>
    <x v="5"/>
  </r>
  <r>
    <x v="1"/>
    <x v="0"/>
    <x v="0"/>
    <x v="0"/>
    <x v="2"/>
    <x v="1"/>
    <x v="0"/>
    <x v="1"/>
    <x v="0"/>
    <x v="2"/>
    <n v="40"/>
    <n v="0"/>
    <x v="303"/>
    <x v="0"/>
    <x v="0"/>
    <x v="0"/>
    <x v="42"/>
    <x v="3"/>
    <x v="0"/>
    <x v="0"/>
    <x v="327"/>
    <x v="333"/>
    <x v="7"/>
    <x v="6"/>
    <x v="1"/>
    <x v="3"/>
    <x v="2"/>
    <x v="3"/>
    <x v="2"/>
    <x v="9"/>
    <x v="7"/>
    <x v="0"/>
    <x v="3"/>
  </r>
  <r>
    <x v="0"/>
    <x v="0"/>
    <x v="2"/>
    <x v="1"/>
    <x v="1"/>
    <x v="1"/>
    <x v="2"/>
    <x v="1"/>
    <x v="0"/>
    <x v="5"/>
    <n v="29"/>
    <n v="1"/>
    <x v="69"/>
    <x v="1"/>
    <x v="2"/>
    <x v="0"/>
    <x v="57"/>
    <x v="3"/>
    <x v="1"/>
    <x v="2"/>
    <x v="328"/>
    <x v="334"/>
    <x v="1"/>
    <x v="0"/>
    <x v="0"/>
    <x v="1"/>
    <x v="0"/>
    <x v="2"/>
    <x v="2"/>
    <x v="5"/>
    <x v="1"/>
    <x v="0"/>
    <x v="1"/>
  </r>
  <r>
    <x v="1"/>
    <x v="0"/>
    <x v="2"/>
    <x v="1"/>
    <x v="1"/>
    <x v="1"/>
    <x v="2"/>
    <x v="0"/>
    <x v="1"/>
    <x v="2"/>
    <n v="29"/>
    <n v="0"/>
    <x v="304"/>
    <x v="14"/>
    <x v="4"/>
    <x v="0"/>
    <x v="37"/>
    <x v="1"/>
    <x v="1"/>
    <x v="0"/>
    <x v="329"/>
    <x v="335"/>
    <x v="4"/>
    <x v="8"/>
    <x v="0"/>
    <x v="3"/>
    <x v="0"/>
    <x v="21"/>
    <x v="1"/>
    <x v="11"/>
    <x v="3"/>
    <x v="3"/>
    <x v="3"/>
  </r>
  <r>
    <x v="1"/>
    <x v="0"/>
    <x v="2"/>
    <x v="0"/>
    <x v="3"/>
    <x v="0"/>
    <x v="0"/>
    <x v="2"/>
    <x v="1"/>
    <x v="2"/>
    <n v="30"/>
    <n v="0"/>
    <x v="305"/>
    <x v="12"/>
    <x v="3"/>
    <x v="2"/>
    <x v="37"/>
    <x v="1"/>
    <x v="0"/>
    <x v="3"/>
    <x v="330"/>
    <x v="336"/>
    <x v="1"/>
    <x v="4"/>
    <x v="0"/>
    <x v="3"/>
    <x v="2"/>
    <x v="1"/>
    <x v="1"/>
    <x v="1"/>
    <x v="5"/>
    <x v="1"/>
    <x v="3"/>
  </r>
  <r>
    <x v="1"/>
    <x v="0"/>
    <x v="2"/>
    <x v="0"/>
    <x v="3"/>
    <x v="0"/>
    <x v="0"/>
    <x v="1"/>
    <x v="1"/>
    <x v="1"/>
    <n v="27"/>
    <n v="0"/>
    <x v="306"/>
    <x v="1"/>
    <x v="2"/>
    <x v="0"/>
    <x v="3"/>
    <x v="0"/>
    <x v="0"/>
    <x v="3"/>
    <x v="331"/>
    <x v="337"/>
    <x v="1"/>
    <x v="11"/>
    <x v="0"/>
    <x v="0"/>
    <x v="1"/>
    <x v="0"/>
    <x v="1"/>
    <x v="3"/>
    <x v="1"/>
    <x v="0"/>
    <x v="1"/>
  </r>
  <r>
    <x v="1"/>
    <x v="0"/>
    <x v="0"/>
    <x v="1"/>
    <x v="2"/>
    <x v="1"/>
    <x v="4"/>
    <x v="2"/>
    <x v="1"/>
    <x v="2"/>
    <n v="37"/>
    <n v="0"/>
    <x v="307"/>
    <x v="12"/>
    <x v="0"/>
    <x v="2"/>
    <x v="1"/>
    <x v="0"/>
    <x v="0"/>
    <x v="0"/>
    <x v="136"/>
    <x v="338"/>
    <x v="8"/>
    <x v="10"/>
    <x v="0"/>
    <x v="3"/>
    <x v="3"/>
    <x v="0"/>
    <x v="2"/>
    <x v="0"/>
    <x v="3"/>
    <x v="0"/>
    <x v="10"/>
  </r>
  <r>
    <x v="1"/>
    <x v="0"/>
    <x v="0"/>
    <x v="1"/>
    <x v="0"/>
    <x v="1"/>
    <x v="7"/>
    <x v="2"/>
    <x v="0"/>
    <x v="1"/>
    <n v="38"/>
    <n v="0"/>
    <x v="308"/>
    <x v="8"/>
    <x v="0"/>
    <x v="1"/>
    <x v="2"/>
    <x v="1"/>
    <x v="2"/>
    <x v="1"/>
    <x v="332"/>
    <x v="339"/>
    <x v="4"/>
    <x v="9"/>
    <x v="0"/>
    <x v="2"/>
    <x v="1"/>
    <x v="4"/>
    <x v="1"/>
    <x v="19"/>
    <x v="15"/>
    <x v="3"/>
    <x v="12"/>
  </r>
  <r>
    <x v="1"/>
    <x v="0"/>
    <x v="2"/>
    <x v="1"/>
    <x v="2"/>
    <x v="0"/>
    <x v="4"/>
    <x v="0"/>
    <x v="0"/>
    <x v="2"/>
    <n v="31"/>
    <n v="0"/>
    <x v="269"/>
    <x v="15"/>
    <x v="2"/>
    <x v="1"/>
    <x v="56"/>
    <x v="0"/>
    <x v="2"/>
    <x v="0"/>
    <x v="333"/>
    <x v="340"/>
    <x v="1"/>
    <x v="9"/>
    <x v="0"/>
    <x v="3"/>
    <x v="0"/>
    <x v="27"/>
    <x v="2"/>
    <x v="19"/>
    <x v="5"/>
    <x v="5"/>
    <x v="13"/>
  </r>
  <r>
    <x v="1"/>
    <x v="0"/>
    <x v="2"/>
    <x v="0"/>
    <x v="3"/>
    <x v="0"/>
    <x v="0"/>
    <x v="2"/>
    <x v="0"/>
    <x v="2"/>
    <n v="29"/>
    <n v="0"/>
    <x v="309"/>
    <x v="17"/>
    <x v="1"/>
    <x v="2"/>
    <x v="56"/>
    <x v="1"/>
    <x v="0"/>
    <x v="3"/>
    <x v="334"/>
    <x v="341"/>
    <x v="1"/>
    <x v="9"/>
    <x v="0"/>
    <x v="0"/>
    <x v="3"/>
    <x v="2"/>
    <x v="1"/>
    <x v="5"/>
    <x v="1"/>
    <x v="1"/>
    <x v="1"/>
  </r>
  <r>
    <x v="1"/>
    <x v="0"/>
    <x v="0"/>
    <x v="1"/>
    <x v="4"/>
    <x v="1"/>
    <x v="4"/>
    <x v="0"/>
    <x v="1"/>
    <x v="3"/>
    <n v="35"/>
    <n v="0"/>
    <x v="310"/>
    <x v="12"/>
    <x v="2"/>
    <x v="2"/>
    <x v="50"/>
    <x v="0"/>
    <x v="2"/>
    <x v="0"/>
    <x v="335"/>
    <x v="342"/>
    <x v="4"/>
    <x v="4"/>
    <x v="0"/>
    <x v="1"/>
    <x v="0"/>
    <x v="6"/>
    <x v="1"/>
    <x v="22"/>
    <x v="8"/>
    <x v="0"/>
    <x v="15"/>
  </r>
  <r>
    <x v="1"/>
    <x v="0"/>
    <x v="4"/>
    <x v="1"/>
    <x v="0"/>
    <x v="1"/>
    <x v="1"/>
    <x v="2"/>
    <x v="1"/>
    <x v="2"/>
    <n v="23"/>
    <n v="0"/>
    <x v="311"/>
    <x v="9"/>
    <x v="1"/>
    <x v="1"/>
    <x v="21"/>
    <x v="0"/>
    <x v="1"/>
    <x v="1"/>
    <x v="336"/>
    <x v="343"/>
    <x v="1"/>
    <x v="3"/>
    <x v="0"/>
    <x v="3"/>
    <x v="3"/>
    <x v="21"/>
    <x v="2"/>
    <x v="9"/>
    <x v="3"/>
    <x v="0"/>
    <x v="3"/>
  </r>
  <r>
    <x v="1"/>
    <x v="0"/>
    <x v="0"/>
    <x v="1"/>
    <x v="2"/>
    <x v="1"/>
    <x v="4"/>
    <x v="0"/>
    <x v="0"/>
    <x v="1"/>
    <n v="41"/>
    <n v="0"/>
    <x v="312"/>
    <x v="16"/>
    <x v="3"/>
    <x v="2"/>
    <x v="41"/>
    <x v="1"/>
    <x v="0"/>
    <x v="2"/>
    <x v="337"/>
    <x v="344"/>
    <x v="2"/>
    <x v="2"/>
    <x v="0"/>
    <x v="1"/>
    <x v="0"/>
    <x v="0"/>
    <x v="1"/>
    <x v="8"/>
    <x v="0"/>
    <x v="1"/>
    <x v="3"/>
  </r>
  <r>
    <x v="1"/>
    <x v="1"/>
    <x v="1"/>
    <x v="0"/>
    <x v="2"/>
    <x v="1"/>
    <x v="6"/>
    <x v="0"/>
    <x v="1"/>
    <x v="1"/>
    <n v="47"/>
    <n v="0"/>
    <x v="311"/>
    <x v="18"/>
    <x v="1"/>
    <x v="0"/>
    <x v="39"/>
    <x v="0"/>
    <x v="0"/>
    <x v="2"/>
    <x v="338"/>
    <x v="345"/>
    <x v="9"/>
    <x v="12"/>
    <x v="0"/>
    <x v="0"/>
    <x v="0"/>
    <x v="7"/>
    <x v="1"/>
    <x v="2"/>
    <x v="2"/>
    <x v="0"/>
    <x v="2"/>
  </r>
  <r>
    <x v="1"/>
    <x v="0"/>
    <x v="0"/>
    <x v="1"/>
    <x v="0"/>
    <x v="0"/>
    <x v="7"/>
    <x v="0"/>
    <x v="1"/>
    <x v="2"/>
    <n v="42"/>
    <n v="0"/>
    <x v="313"/>
    <x v="5"/>
    <x v="4"/>
    <x v="3"/>
    <x v="8"/>
    <x v="0"/>
    <x v="3"/>
    <x v="1"/>
    <x v="339"/>
    <x v="346"/>
    <x v="7"/>
    <x v="9"/>
    <x v="0"/>
    <x v="2"/>
    <x v="0"/>
    <x v="28"/>
    <x v="1"/>
    <x v="6"/>
    <x v="2"/>
    <x v="0"/>
    <x v="2"/>
  </r>
  <r>
    <x v="1"/>
    <x v="2"/>
    <x v="2"/>
    <x v="0"/>
    <x v="0"/>
    <x v="1"/>
    <x v="0"/>
    <x v="1"/>
    <x v="1"/>
    <x v="1"/>
    <n v="29"/>
    <n v="0"/>
    <x v="75"/>
    <x v="2"/>
    <x v="3"/>
    <x v="2"/>
    <x v="1"/>
    <x v="0"/>
    <x v="0"/>
    <x v="1"/>
    <x v="340"/>
    <x v="347"/>
    <x v="1"/>
    <x v="9"/>
    <x v="0"/>
    <x v="0"/>
    <x v="1"/>
    <x v="21"/>
    <x v="2"/>
    <x v="9"/>
    <x v="7"/>
    <x v="0"/>
    <x v="3"/>
  </r>
  <r>
    <x v="1"/>
    <x v="0"/>
    <x v="0"/>
    <x v="3"/>
    <x v="4"/>
    <x v="1"/>
    <x v="9"/>
    <x v="2"/>
    <x v="0"/>
    <x v="3"/>
    <n v="42"/>
    <n v="0"/>
    <x v="314"/>
    <x v="2"/>
    <x v="1"/>
    <x v="2"/>
    <x v="48"/>
    <x v="0"/>
    <x v="1"/>
    <x v="0"/>
    <x v="341"/>
    <x v="348"/>
    <x v="4"/>
    <x v="0"/>
    <x v="0"/>
    <x v="3"/>
    <x v="1"/>
    <x v="21"/>
    <x v="1"/>
    <x v="11"/>
    <x v="3"/>
    <x v="1"/>
    <x v="2"/>
  </r>
  <r>
    <x v="1"/>
    <x v="0"/>
    <x v="2"/>
    <x v="1"/>
    <x v="2"/>
    <x v="0"/>
    <x v="2"/>
    <x v="1"/>
    <x v="1"/>
    <x v="5"/>
    <n v="32"/>
    <n v="0"/>
    <x v="315"/>
    <x v="2"/>
    <x v="3"/>
    <x v="1"/>
    <x v="29"/>
    <x v="0"/>
    <x v="1"/>
    <x v="2"/>
    <x v="342"/>
    <x v="349"/>
    <x v="1"/>
    <x v="4"/>
    <x v="0"/>
    <x v="3"/>
    <x v="1"/>
    <x v="0"/>
    <x v="1"/>
    <x v="3"/>
    <x v="2"/>
    <x v="0"/>
    <x v="1"/>
  </r>
  <r>
    <x v="1"/>
    <x v="0"/>
    <x v="1"/>
    <x v="0"/>
    <x v="2"/>
    <x v="0"/>
    <x v="5"/>
    <x v="1"/>
    <x v="1"/>
    <x v="1"/>
    <n v="48"/>
    <n v="0"/>
    <x v="89"/>
    <x v="22"/>
    <x v="1"/>
    <x v="3"/>
    <x v="59"/>
    <x v="0"/>
    <x v="2"/>
    <x v="2"/>
    <x v="343"/>
    <x v="350"/>
    <x v="9"/>
    <x v="7"/>
    <x v="1"/>
    <x v="2"/>
    <x v="1"/>
    <x v="20"/>
    <x v="0"/>
    <x v="2"/>
    <x v="2"/>
    <x v="0"/>
    <x v="2"/>
  </r>
  <r>
    <x v="1"/>
    <x v="0"/>
    <x v="0"/>
    <x v="1"/>
    <x v="2"/>
    <x v="1"/>
    <x v="1"/>
    <x v="2"/>
    <x v="0"/>
    <x v="2"/>
    <n v="37"/>
    <n v="0"/>
    <x v="316"/>
    <x v="16"/>
    <x v="3"/>
    <x v="1"/>
    <x v="14"/>
    <x v="2"/>
    <x v="0"/>
    <x v="2"/>
    <x v="344"/>
    <x v="351"/>
    <x v="5"/>
    <x v="4"/>
    <x v="0"/>
    <x v="0"/>
    <x v="3"/>
    <x v="10"/>
    <x v="1"/>
    <x v="5"/>
    <x v="1"/>
    <x v="7"/>
    <x v="1"/>
  </r>
  <r>
    <x v="1"/>
    <x v="2"/>
    <x v="2"/>
    <x v="0"/>
    <x v="4"/>
    <x v="0"/>
    <x v="0"/>
    <x v="1"/>
    <x v="0"/>
    <x v="2"/>
    <n v="30"/>
    <n v="0"/>
    <x v="317"/>
    <x v="19"/>
    <x v="0"/>
    <x v="2"/>
    <x v="65"/>
    <x v="0"/>
    <x v="0"/>
    <x v="0"/>
    <x v="345"/>
    <x v="352"/>
    <x v="8"/>
    <x v="3"/>
    <x v="0"/>
    <x v="2"/>
    <x v="1"/>
    <x v="21"/>
    <x v="3"/>
    <x v="4"/>
    <x v="3"/>
    <x v="3"/>
    <x v="3"/>
  </r>
  <r>
    <x v="1"/>
    <x v="0"/>
    <x v="2"/>
    <x v="0"/>
    <x v="0"/>
    <x v="1"/>
    <x v="0"/>
    <x v="1"/>
    <x v="1"/>
    <x v="1"/>
    <n v="26"/>
    <n v="0"/>
    <x v="143"/>
    <x v="0"/>
    <x v="3"/>
    <x v="1"/>
    <x v="42"/>
    <x v="0"/>
    <x v="0"/>
    <x v="1"/>
    <x v="346"/>
    <x v="353"/>
    <x v="1"/>
    <x v="8"/>
    <x v="0"/>
    <x v="2"/>
    <x v="1"/>
    <x v="0"/>
    <x v="1"/>
    <x v="3"/>
    <x v="1"/>
    <x v="4"/>
    <x v="1"/>
  </r>
  <r>
    <x v="1"/>
    <x v="0"/>
    <x v="0"/>
    <x v="1"/>
    <x v="1"/>
    <x v="1"/>
    <x v="8"/>
    <x v="0"/>
    <x v="1"/>
    <x v="6"/>
    <n v="42"/>
    <n v="0"/>
    <x v="318"/>
    <x v="2"/>
    <x v="2"/>
    <x v="3"/>
    <x v="33"/>
    <x v="1"/>
    <x v="0"/>
    <x v="0"/>
    <x v="347"/>
    <x v="354"/>
    <x v="9"/>
    <x v="1"/>
    <x v="1"/>
    <x v="2"/>
    <x v="0"/>
    <x v="19"/>
    <x v="1"/>
    <x v="6"/>
    <x v="2"/>
    <x v="0"/>
    <x v="2"/>
  </r>
  <r>
    <x v="0"/>
    <x v="1"/>
    <x v="4"/>
    <x v="0"/>
    <x v="4"/>
    <x v="0"/>
    <x v="6"/>
    <x v="0"/>
    <x v="0"/>
    <x v="1"/>
    <n v="21"/>
    <n v="1"/>
    <x v="319"/>
    <x v="0"/>
    <x v="1"/>
    <x v="2"/>
    <x v="39"/>
    <x v="1"/>
    <x v="1"/>
    <x v="0"/>
    <x v="348"/>
    <x v="355"/>
    <x v="1"/>
    <x v="0"/>
    <x v="0"/>
    <x v="3"/>
    <x v="0"/>
    <x v="8"/>
    <x v="1"/>
    <x v="11"/>
    <x v="3"/>
    <x v="1"/>
    <x v="3"/>
  </r>
  <r>
    <x v="1"/>
    <x v="2"/>
    <x v="0"/>
    <x v="0"/>
    <x v="2"/>
    <x v="0"/>
    <x v="0"/>
    <x v="0"/>
    <x v="1"/>
    <x v="6"/>
    <n v="36"/>
    <n v="0"/>
    <x v="320"/>
    <x v="0"/>
    <x v="4"/>
    <x v="2"/>
    <x v="18"/>
    <x v="0"/>
    <x v="0"/>
    <x v="0"/>
    <x v="349"/>
    <x v="356"/>
    <x v="5"/>
    <x v="2"/>
    <x v="0"/>
    <x v="2"/>
    <x v="0"/>
    <x v="2"/>
    <x v="1"/>
    <x v="6"/>
    <x v="2"/>
    <x v="0"/>
    <x v="2"/>
  </r>
  <r>
    <x v="1"/>
    <x v="1"/>
    <x v="0"/>
    <x v="0"/>
    <x v="2"/>
    <x v="1"/>
    <x v="0"/>
    <x v="1"/>
    <x v="1"/>
    <x v="2"/>
    <n v="36"/>
    <n v="0"/>
    <x v="85"/>
    <x v="3"/>
    <x v="2"/>
    <x v="3"/>
    <x v="24"/>
    <x v="1"/>
    <x v="2"/>
    <x v="0"/>
    <x v="350"/>
    <x v="357"/>
    <x v="5"/>
    <x v="0"/>
    <x v="0"/>
    <x v="0"/>
    <x v="1"/>
    <x v="28"/>
    <x v="1"/>
    <x v="20"/>
    <x v="5"/>
    <x v="1"/>
    <x v="11"/>
  </r>
  <r>
    <x v="1"/>
    <x v="0"/>
    <x v="3"/>
    <x v="1"/>
    <x v="2"/>
    <x v="1"/>
    <x v="8"/>
    <x v="1"/>
    <x v="1"/>
    <x v="2"/>
    <n v="57"/>
    <n v="0"/>
    <x v="321"/>
    <x v="0"/>
    <x v="2"/>
    <x v="2"/>
    <x v="64"/>
    <x v="0"/>
    <x v="0"/>
    <x v="2"/>
    <x v="351"/>
    <x v="358"/>
    <x v="7"/>
    <x v="0"/>
    <x v="0"/>
    <x v="3"/>
    <x v="0"/>
    <x v="20"/>
    <x v="1"/>
    <x v="11"/>
    <x v="3"/>
    <x v="1"/>
    <x v="3"/>
  </r>
  <r>
    <x v="1"/>
    <x v="0"/>
    <x v="0"/>
    <x v="1"/>
    <x v="0"/>
    <x v="0"/>
    <x v="2"/>
    <x v="1"/>
    <x v="0"/>
    <x v="1"/>
    <n v="40"/>
    <n v="0"/>
    <x v="322"/>
    <x v="17"/>
    <x v="2"/>
    <x v="2"/>
    <x v="55"/>
    <x v="2"/>
    <x v="1"/>
    <x v="1"/>
    <x v="352"/>
    <x v="359"/>
    <x v="9"/>
    <x v="4"/>
    <x v="0"/>
    <x v="3"/>
    <x v="1"/>
    <x v="1"/>
    <x v="1"/>
    <x v="5"/>
    <x v="1"/>
    <x v="1"/>
    <x v="1"/>
  </r>
  <r>
    <x v="1"/>
    <x v="2"/>
    <x v="4"/>
    <x v="0"/>
    <x v="2"/>
    <x v="1"/>
    <x v="6"/>
    <x v="0"/>
    <x v="1"/>
    <x v="1"/>
    <n v="21"/>
    <n v="0"/>
    <x v="33"/>
    <x v="14"/>
    <x v="0"/>
    <x v="3"/>
    <x v="56"/>
    <x v="0"/>
    <x v="1"/>
    <x v="0"/>
    <x v="353"/>
    <x v="360"/>
    <x v="1"/>
    <x v="13"/>
    <x v="1"/>
    <x v="3"/>
    <x v="0"/>
    <x v="8"/>
    <x v="2"/>
    <x v="11"/>
    <x v="3"/>
    <x v="3"/>
    <x v="3"/>
  </r>
  <r>
    <x v="0"/>
    <x v="0"/>
    <x v="2"/>
    <x v="0"/>
    <x v="3"/>
    <x v="0"/>
    <x v="6"/>
    <x v="0"/>
    <x v="0"/>
    <x v="2"/>
    <n v="33"/>
    <n v="1"/>
    <x v="323"/>
    <x v="12"/>
    <x v="3"/>
    <x v="2"/>
    <x v="61"/>
    <x v="0"/>
    <x v="1"/>
    <x v="3"/>
    <x v="354"/>
    <x v="355"/>
    <x v="1"/>
    <x v="4"/>
    <x v="0"/>
    <x v="2"/>
    <x v="0"/>
    <x v="5"/>
    <x v="1"/>
    <x v="6"/>
    <x v="2"/>
    <x v="0"/>
    <x v="2"/>
  </r>
  <r>
    <x v="1"/>
    <x v="0"/>
    <x v="0"/>
    <x v="1"/>
    <x v="2"/>
    <x v="0"/>
    <x v="2"/>
    <x v="1"/>
    <x v="1"/>
    <x v="1"/>
    <n v="37"/>
    <n v="0"/>
    <x v="324"/>
    <x v="17"/>
    <x v="3"/>
    <x v="1"/>
    <x v="33"/>
    <x v="0"/>
    <x v="1"/>
    <x v="2"/>
    <x v="138"/>
    <x v="361"/>
    <x v="2"/>
    <x v="5"/>
    <x v="1"/>
    <x v="2"/>
    <x v="1"/>
    <x v="6"/>
    <x v="1"/>
    <x v="8"/>
    <x v="0"/>
    <x v="0"/>
    <x v="6"/>
  </r>
  <r>
    <x v="1"/>
    <x v="2"/>
    <x v="1"/>
    <x v="1"/>
    <x v="2"/>
    <x v="0"/>
    <x v="4"/>
    <x v="1"/>
    <x v="1"/>
    <x v="2"/>
    <n v="46"/>
    <n v="0"/>
    <x v="325"/>
    <x v="15"/>
    <x v="2"/>
    <x v="1"/>
    <x v="37"/>
    <x v="0"/>
    <x v="0"/>
    <x v="2"/>
    <x v="355"/>
    <x v="362"/>
    <x v="7"/>
    <x v="9"/>
    <x v="0"/>
    <x v="3"/>
    <x v="0"/>
    <x v="2"/>
    <x v="3"/>
    <x v="6"/>
    <x v="2"/>
    <x v="0"/>
    <x v="2"/>
  </r>
  <r>
    <x v="0"/>
    <x v="1"/>
    <x v="0"/>
    <x v="0"/>
    <x v="3"/>
    <x v="1"/>
    <x v="0"/>
    <x v="0"/>
    <x v="1"/>
    <x v="3"/>
    <n v="41"/>
    <n v="1"/>
    <x v="326"/>
    <x v="18"/>
    <x v="3"/>
    <x v="3"/>
    <x v="3"/>
    <x v="0"/>
    <x v="0"/>
    <x v="3"/>
    <x v="356"/>
    <x v="363"/>
    <x v="1"/>
    <x v="11"/>
    <x v="0"/>
    <x v="3"/>
    <x v="0"/>
    <x v="0"/>
    <x v="1"/>
    <x v="3"/>
    <x v="1"/>
    <x v="4"/>
    <x v="1"/>
  </r>
  <r>
    <x v="1"/>
    <x v="0"/>
    <x v="1"/>
    <x v="1"/>
    <x v="4"/>
    <x v="1"/>
    <x v="8"/>
    <x v="0"/>
    <x v="1"/>
    <x v="2"/>
    <n v="50"/>
    <n v="0"/>
    <x v="327"/>
    <x v="17"/>
    <x v="3"/>
    <x v="2"/>
    <x v="54"/>
    <x v="1"/>
    <x v="2"/>
    <x v="0"/>
    <x v="357"/>
    <x v="364"/>
    <x v="2"/>
    <x v="2"/>
    <x v="0"/>
    <x v="1"/>
    <x v="0"/>
    <x v="26"/>
    <x v="1"/>
    <x v="9"/>
    <x v="7"/>
    <x v="1"/>
    <x v="6"/>
  </r>
  <r>
    <x v="0"/>
    <x v="0"/>
    <x v="0"/>
    <x v="0"/>
    <x v="3"/>
    <x v="1"/>
    <x v="0"/>
    <x v="1"/>
    <x v="0"/>
    <x v="6"/>
    <n v="40"/>
    <n v="1"/>
    <x v="328"/>
    <x v="23"/>
    <x v="0"/>
    <x v="1"/>
    <x v="67"/>
    <x v="1"/>
    <x v="0"/>
    <x v="3"/>
    <x v="358"/>
    <x v="365"/>
    <x v="7"/>
    <x v="3"/>
    <x v="0"/>
    <x v="0"/>
    <x v="3"/>
    <x v="0"/>
    <x v="1"/>
    <x v="0"/>
    <x v="0"/>
    <x v="1"/>
    <x v="2"/>
  </r>
  <r>
    <x v="1"/>
    <x v="0"/>
    <x v="2"/>
    <x v="1"/>
    <x v="0"/>
    <x v="1"/>
    <x v="1"/>
    <x v="0"/>
    <x v="0"/>
    <x v="3"/>
    <n v="31"/>
    <n v="0"/>
    <x v="47"/>
    <x v="14"/>
    <x v="2"/>
    <x v="1"/>
    <x v="25"/>
    <x v="1"/>
    <x v="1"/>
    <x v="1"/>
    <x v="210"/>
    <x v="366"/>
    <x v="4"/>
    <x v="10"/>
    <x v="0"/>
    <x v="1"/>
    <x v="0"/>
    <x v="8"/>
    <x v="1"/>
    <x v="4"/>
    <x v="3"/>
    <x v="3"/>
    <x v="3"/>
  </r>
  <r>
    <x v="0"/>
    <x v="0"/>
    <x v="4"/>
    <x v="0"/>
    <x v="0"/>
    <x v="0"/>
    <x v="6"/>
    <x v="0"/>
    <x v="1"/>
    <x v="0"/>
    <n v="21"/>
    <n v="1"/>
    <x v="329"/>
    <x v="20"/>
    <x v="3"/>
    <x v="1"/>
    <x v="62"/>
    <x v="2"/>
    <x v="1"/>
    <x v="1"/>
    <x v="359"/>
    <x v="367"/>
    <x v="1"/>
    <x v="2"/>
    <x v="0"/>
    <x v="1"/>
    <x v="0"/>
    <x v="5"/>
    <x v="1"/>
    <x v="6"/>
    <x v="2"/>
    <x v="0"/>
    <x v="2"/>
  </r>
  <r>
    <x v="1"/>
    <x v="0"/>
    <x v="2"/>
    <x v="1"/>
    <x v="0"/>
    <x v="1"/>
    <x v="1"/>
    <x v="0"/>
    <x v="1"/>
    <x v="5"/>
    <n v="29"/>
    <n v="0"/>
    <x v="330"/>
    <x v="5"/>
    <x v="3"/>
    <x v="2"/>
    <x v="60"/>
    <x v="0"/>
    <x v="1"/>
    <x v="1"/>
    <x v="360"/>
    <x v="368"/>
    <x v="3"/>
    <x v="10"/>
    <x v="0"/>
    <x v="1"/>
    <x v="0"/>
    <x v="3"/>
    <x v="1"/>
    <x v="11"/>
    <x v="3"/>
    <x v="1"/>
    <x v="3"/>
  </r>
  <r>
    <x v="1"/>
    <x v="0"/>
    <x v="0"/>
    <x v="1"/>
    <x v="0"/>
    <x v="1"/>
    <x v="8"/>
    <x v="0"/>
    <x v="1"/>
    <x v="3"/>
    <n v="35"/>
    <n v="0"/>
    <x v="331"/>
    <x v="14"/>
    <x v="2"/>
    <x v="1"/>
    <x v="28"/>
    <x v="1"/>
    <x v="0"/>
    <x v="1"/>
    <x v="361"/>
    <x v="369"/>
    <x v="3"/>
    <x v="12"/>
    <x v="0"/>
    <x v="3"/>
    <x v="0"/>
    <x v="1"/>
    <x v="1"/>
    <x v="6"/>
    <x v="10"/>
    <x v="0"/>
    <x v="2"/>
  </r>
  <r>
    <x v="1"/>
    <x v="0"/>
    <x v="2"/>
    <x v="1"/>
    <x v="2"/>
    <x v="1"/>
    <x v="2"/>
    <x v="2"/>
    <x v="1"/>
    <x v="2"/>
    <n v="27"/>
    <n v="0"/>
    <x v="198"/>
    <x v="0"/>
    <x v="0"/>
    <x v="2"/>
    <x v="19"/>
    <x v="0"/>
    <x v="1"/>
    <x v="2"/>
    <x v="362"/>
    <x v="370"/>
    <x v="1"/>
    <x v="0"/>
    <x v="0"/>
    <x v="2"/>
    <x v="1"/>
    <x v="7"/>
    <x v="1"/>
    <x v="8"/>
    <x v="3"/>
    <x v="0"/>
    <x v="10"/>
  </r>
  <r>
    <x v="1"/>
    <x v="0"/>
    <x v="2"/>
    <x v="0"/>
    <x v="0"/>
    <x v="1"/>
    <x v="0"/>
    <x v="0"/>
    <x v="1"/>
    <x v="4"/>
    <n v="28"/>
    <n v="0"/>
    <x v="332"/>
    <x v="14"/>
    <x v="2"/>
    <x v="0"/>
    <x v="2"/>
    <x v="0"/>
    <x v="0"/>
    <x v="1"/>
    <x v="363"/>
    <x v="371"/>
    <x v="1"/>
    <x v="10"/>
    <x v="0"/>
    <x v="1"/>
    <x v="0"/>
    <x v="2"/>
    <x v="1"/>
    <x v="5"/>
    <x v="4"/>
    <x v="0"/>
    <x v="1"/>
  </r>
  <r>
    <x v="1"/>
    <x v="0"/>
    <x v="1"/>
    <x v="1"/>
    <x v="1"/>
    <x v="1"/>
    <x v="8"/>
    <x v="0"/>
    <x v="1"/>
    <x v="2"/>
    <n v="49"/>
    <n v="0"/>
    <x v="184"/>
    <x v="15"/>
    <x v="3"/>
    <x v="0"/>
    <x v="11"/>
    <x v="1"/>
    <x v="2"/>
    <x v="2"/>
    <x v="364"/>
    <x v="372"/>
    <x v="0"/>
    <x v="13"/>
    <x v="1"/>
    <x v="3"/>
    <x v="0"/>
    <x v="12"/>
    <x v="1"/>
    <x v="8"/>
    <x v="3"/>
    <x v="0"/>
    <x v="2"/>
  </r>
  <r>
    <x v="1"/>
    <x v="0"/>
    <x v="1"/>
    <x v="0"/>
    <x v="0"/>
    <x v="0"/>
    <x v="0"/>
    <x v="1"/>
    <x v="1"/>
    <x v="2"/>
    <n v="51"/>
    <n v="0"/>
    <x v="333"/>
    <x v="24"/>
    <x v="0"/>
    <x v="1"/>
    <x v="44"/>
    <x v="0"/>
    <x v="0"/>
    <x v="1"/>
    <x v="365"/>
    <x v="373"/>
    <x v="5"/>
    <x v="0"/>
    <x v="0"/>
    <x v="3"/>
    <x v="1"/>
    <x v="33"/>
    <x v="2"/>
    <x v="5"/>
    <x v="1"/>
    <x v="0"/>
    <x v="1"/>
  </r>
  <r>
    <x v="1"/>
    <x v="0"/>
    <x v="0"/>
    <x v="1"/>
    <x v="0"/>
    <x v="0"/>
    <x v="1"/>
    <x v="1"/>
    <x v="1"/>
    <x v="1"/>
    <n v="36"/>
    <n v="0"/>
    <x v="334"/>
    <x v="2"/>
    <x v="3"/>
    <x v="2"/>
    <x v="16"/>
    <x v="0"/>
    <x v="1"/>
    <x v="1"/>
    <x v="366"/>
    <x v="374"/>
    <x v="5"/>
    <x v="4"/>
    <x v="0"/>
    <x v="2"/>
    <x v="1"/>
    <x v="3"/>
    <x v="1"/>
    <x v="4"/>
    <x v="3"/>
    <x v="3"/>
    <x v="3"/>
  </r>
  <r>
    <x v="0"/>
    <x v="2"/>
    <x v="2"/>
    <x v="0"/>
    <x v="3"/>
    <x v="1"/>
    <x v="0"/>
    <x v="0"/>
    <x v="0"/>
    <x v="1"/>
    <n v="34"/>
    <n v="1"/>
    <x v="335"/>
    <x v="10"/>
    <x v="3"/>
    <x v="3"/>
    <x v="7"/>
    <x v="2"/>
    <x v="0"/>
    <x v="3"/>
    <x v="367"/>
    <x v="375"/>
    <x v="0"/>
    <x v="4"/>
    <x v="0"/>
    <x v="2"/>
    <x v="0"/>
    <x v="15"/>
    <x v="2"/>
    <x v="8"/>
    <x v="3"/>
    <x v="0"/>
    <x v="10"/>
  </r>
  <r>
    <x v="1"/>
    <x v="0"/>
    <x v="3"/>
    <x v="1"/>
    <x v="0"/>
    <x v="0"/>
    <x v="5"/>
    <x v="0"/>
    <x v="0"/>
    <x v="2"/>
    <n v="55"/>
    <n v="0"/>
    <x v="235"/>
    <x v="2"/>
    <x v="3"/>
    <x v="1"/>
    <x v="28"/>
    <x v="0"/>
    <x v="3"/>
    <x v="1"/>
    <x v="368"/>
    <x v="376"/>
    <x v="7"/>
    <x v="4"/>
    <x v="0"/>
    <x v="3"/>
    <x v="0"/>
    <x v="31"/>
    <x v="1"/>
    <x v="8"/>
    <x v="0"/>
    <x v="1"/>
    <x v="3"/>
  </r>
  <r>
    <x v="1"/>
    <x v="0"/>
    <x v="4"/>
    <x v="0"/>
    <x v="3"/>
    <x v="0"/>
    <x v="0"/>
    <x v="2"/>
    <x v="0"/>
    <x v="2"/>
    <n v="24"/>
    <n v="0"/>
    <x v="336"/>
    <x v="17"/>
    <x v="2"/>
    <x v="2"/>
    <x v="57"/>
    <x v="0"/>
    <x v="0"/>
    <x v="3"/>
    <x v="369"/>
    <x v="377"/>
    <x v="1"/>
    <x v="3"/>
    <x v="0"/>
    <x v="1"/>
    <x v="1"/>
    <x v="7"/>
    <x v="3"/>
    <x v="8"/>
    <x v="3"/>
    <x v="0"/>
    <x v="6"/>
  </r>
  <r>
    <x v="1"/>
    <x v="0"/>
    <x v="2"/>
    <x v="0"/>
    <x v="4"/>
    <x v="1"/>
    <x v="6"/>
    <x v="1"/>
    <x v="1"/>
    <x v="1"/>
    <n v="30"/>
    <n v="0"/>
    <x v="337"/>
    <x v="2"/>
    <x v="1"/>
    <x v="2"/>
    <x v="23"/>
    <x v="0"/>
    <x v="1"/>
    <x v="0"/>
    <x v="370"/>
    <x v="378"/>
    <x v="1"/>
    <x v="11"/>
    <x v="0"/>
    <x v="0"/>
    <x v="1"/>
    <x v="5"/>
    <x v="1"/>
    <x v="6"/>
    <x v="2"/>
    <x v="0"/>
    <x v="2"/>
  </r>
  <r>
    <x v="0"/>
    <x v="1"/>
    <x v="2"/>
    <x v="1"/>
    <x v="4"/>
    <x v="1"/>
    <x v="1"/>
    <x v="0"/>
    <x v="1"/>
    <x v="2"/>
    <n v="26"/>
    <n v="1"/>
    <x v="328"/>
    <x v="3"/>
    <x v="1"/>
    <x v="2"/>
    <x v="32"/>
    <x v="0"/>
    <x v="1"/>
    <x v="0"/>
    <x v="371"/>
    <x v="379"/>
    <x v="4"/>
    <x v="6"/>
    <x v="1"/>
    <x v="3"/>
    <x v="0"/>
    <x v="2"/>
    <x v="1"/>
    <x v="0"/>
    <x v="0"/>
    <x v="0"/>
    <x v="10"/>
  </r>
  <r>
    <x v="1"/>
    <x v="0"/>
    <x v="4"/>
    <x v="1"/>
    <x v="2"/>
    <x v="0"/>
    <x v="1"/>
    <x v="1"/>
    <x v="1"/>
    <x v="4"/>
    <n v="22"/>
    <n v="0"/>
    <x v="338"/>
    <x v="13"/>
    <x v="3"/>
    <x v="3"/>
    <x v="38"/>
    <x v="0"/>
    <x v="1"/>
    <x v="2"/>
    <x v="372"/>
    <x v="380"/>
    <x v="1"/>
    <x v="4"/>
    <x v="0"/>
    <x v="1"/>
    <x v="1"/>
    <x v="17"/>
    <x v="1"/>
    <x v="4"/>
    <x v="10"/>
    <x v="1"/>
    <x v="3"/>
  </r>
  <r>
    <x v="1"/>
    <x v="0"/>
    <x v="0"/>
    <x v="0"/>
    <x v="2"/>
    <x v="1"/>
    <x v="0"/>
    <x v="1"/>
    <x v="1"/>
    <x v="2"/>
    <n v="36"/>
    <n v="0"/>
    <x v="339"/>
    <x v="2"/>
    <x v="0"/>
    <x v="0"/>
    <x v="1"/>
    <x v="1"/>
    <x v="2"/>
    <x v="2"/>
    <x v="373"/>
    <x v="381"/>
    <x v="1"/>
    <x v="4"/>
    <x v="0"/>
    <x v="2"/>
    <x v="3"/>
    <x v="1"/>
    <x v="1"/>
    <x v="1"/>
    <x v="5"/>
    <x v="10"/>
    <x v="2"/>
  </r>
  <r>
    <x v="0"/>
    <x v="1"/>
    <x v="2"/>
    <x v="1"/>
    <x v="4"/>
    <x v="1"/>
    <x v="1"/>
    <x v="0"/>
    <x v="0"/>
    <x v="5"/>
    <n v="30"/>
    <n v="1"/>
    <x v="40"/>
    <x v="18"/>
    <x v="3"/>
    <x v="2"/>
    <x v="4"/>
    <x v="0"/>
    <x v="1"/>
    <x v="0"/>
    <x v="374"/>
    <x v="382"/>
    <x v="3"/>
    <x v="1"/>
    <x v="1"/>
    <x v="3"/>
    <x v="0"/>
    <x v="8"/>
    <x v="1"/>
    <x v="6"/>
    <x v="2"/>
    <x v="0"/>
    <x v="2"/>
  </r>
  <r>
    <x v="1"/>
    <x v="0"/>
    <x v="0"/>
    <x v="1"/>
    <x v="0"/>
    <x v="0"/>
    <x v="2"/>
    <x v="2"/>
    <x v="1"/>
    <x v="2"/>
    <n v="37"/>
    <n v="0"/>
    <x v="340"/>
    <x v="24"/>
    <x v="3"/>
    <x v="2"/>
    <x v="41"/>
    <x v="0"/>
    <x v="1"/>
    <x v="1"/>
    <x v="375"/>
    <x v="383"/>
    <x v="1"/>
    <x v="3"/>
    <x v="0"/>
    <x v="3"/>
    <x v="1"/>
    <x v="33"/>
    <x v="2"/>
    <x v="29"/>
    <x v="1"/>
    <x v="12"/>
    <x v="8"/>
  </r>
  <r>
    <x v="1"/>
    <x v="0"/>
    <x v="0"/>
    <x v="0"/>
    <x v="3"/>
    <x v="0"/>
    <x v="0"/>
    <x v="2"/>
    <x v="1"/>
    <x v="3"/>
    <n v="40"/>
    <n v="0"/>
    <x v="341"/>
    <x v="2"/>
    <x v="0"/>
    <x v="2"/>
    <x v="55"/>
    <x v="0"/>
    <x v="0"/>
    <x v="3"/>
    <x v="376"/>
    <x v="384"/>
    <x v="8"/>
    <x v="3"/>
    <x v="0"/>
    <x v="3"/>
    <x v="3"/>
    <x v="0"/>
    <x v="1"/>
    <x v="8"/>
    <x v="0"/>
    <x v="1"/>
    <x v="6"/>
  </r>
  <r>
    <x v="1"/>
    <x v="0"/>
    <x v="0"/>
    <x v="1"/>
    <x v="0"/>
    <x v="0"/>
    <x v="2"/>
    <x v="2"/>
    <x v="1"/>
    <x v="3"/>
    <n v="42"/>
    <n v="0"/>
    <x v="140"/>
    <x v="0"/>
    <x v="2"/>
    <x v="0"/>
    <x v="41"/>
    <x v="0"/>
    <x v="1"/>
    <x v="1"/>
    <x v="377"/>
    <x v="385"/>
    <x v="9"/>
    <x v="10"/>
    <x v="0"/>
    <x v="2"/>
    <x v="1"/>
    <x v="0"/>
    <x v="1"/>
    <x v="8"/>
    <x v="3"/>
    <x v="1"/>
    <x v="3"/>
  </r>
  <r>
    <x v="1"/>
    <x v="0"/>
    <x v="0"/>
    <x v="1"/>
    <x v="0"/>
    <x v="1"/>
    <x v="4"/>
    <x v="0"/>
    <x v="0"/>
    <x v="2"/>
    <n v="37"/>
    <n v="0"/>
    <x v="342"/>
    <x v="17"/>
    <x v="2"/>
    <x v="1"/>
    <x v="10"/>
    <x v="0"/>
    <x v="0"/>
    <x v="1"/>
    <x v="378"/>
    <x v="386"/>
    <x v="7"/>
    <x v="3"/>
    <x v="0"/>
    <x v="1"/>
    <x v="0"/>
    <x v="33"/>
    <x v="2"/>
    <x v="6"/>
    <x v="2"/>
    <x v="0"/>
    <x v="9"/>
  </r>
  <r>
    <x v="1"/>
    <x v="0"/>
    <x v="0"/>
    <x v="1"/>
    <x v="0"/>
    <x v="1"/>
    <x v="7"/>
    <x v="2"/>
    <x v="1"/>
    <x v="1"/>
    <n v="43"/>
    <n v="0"/>
    <x v="343"/>
    <x v="20"/>
    <x v="3"/>
    <x v="3"/>
    <x v="40"/>
    <x v="1"/>
    <x v="3"/>
    <x v="1"/>
    <x v="379"/>
    <x v="387"/>
    <x v="1"/>
    <x v="0"/>
    <x v="0"/>
    <x v="3"/>
    <x v="1"/>
    <x v="25"/>
    <x v="1"/>
    <x v="10"/>
    <x v="15"/>
    <x v="2"/>
    <x v="12"/>
  </r>
  <r>
    <x v="1"/>
    <x v="0"/>
    <x v="0"/>
    <x v="1"/>
    <x v="2"/>
    <x v="0"/>
    <x v="2"/>
    <x v="1"/>
    <x v="1"/>
    <x v="1"/>
    <n v="40"/>
    <n v="0"/>
    <x v="267"/>
    <x v="2"/>
    <x v="3"/>
    <x v="0"/>
    <x v="17"/>
    <x v="1"/>
    <x v="0"/>
    <x v="2"/>
    <x v="380"/>
    <x v="388"/>
    <x v="2"/>
    <x v="6"/>
    <x v="1"/>
    <x v="2"/>
    <x v="1"/>
    <x v="26"/>
    <x v="1"/>
    <x v="6"/>
    <x v="2"/>
    <x v="0"/>
    <x v="2"/>
  </r>
  <r>
    <x v="1"/>
    <x v="0"/>
    <x v="1"/>
    <x v="1"/>
    <x v="2"/>
    <x v="1"/>
    <x v="7"/>
    <x v="1"/>
    <x v="1"/>
    <x v="5"/>
    <n v="54"/>
    <n v="0"/>
    <x v="344"/>
    <x v="12"/>
    <x v="0"/>
    <x v="3"/>
    <x v="27"/>
    <x v="0"/>
    <x v="4"/>
    <x v="2"/>
    <x v="381"/>
    <x v="389"/>
    <x v="5"/>
    <x v="0"/>
    <x v="0"/>
    <x v="3"/>
    <x v="1"/>
    <x v="13"/>
    <x v="2"/>
    <x v="9"/>
    <x v="3"/>
    <x v="1"/>
    <x v="3"/>
  </r>
  <r>
    <x v="1"/>
    <x v="2"/>
    <x v="2"/>
    <x v="0"/>
    <x v="3"/>
    <x v="0"/>
    <x v="0"/>
    <x v="1"/>
    <x v="1"/>
    <x v="1"/>
    <n v="34"/>
    <n v="0"/>
    <x v="345"/>
    <x v="18"/>
    <x v="2"/>
    <x v="1"/>
    <x v="23"/>
    <x v="0"/>
    <x v="0"/>
    <x v="3"/>
    <x v="382"/>
    <x v="390"/>
    <x v="3"/>
    <x v="2"/>
    <x v="0"/>
    <x v="0"/>
    <x v="1"/>
    <x v="3"/>
    <x v="1"/>
    <x v="11"/>
    <x v="3"/>
    <x v="1"/>
    <x v="3"/>
  </r>
  <r>
    <x v="1"/>
    <x v="0"/>
    <x v="2"/>
    <x v="1"/>
    <x v="2"/>
    <x v="0"/>
    <x v="4"/>
    <x v="1"/>
    <x v="1"/>
    <x v="3"/>
    <n v="31"/>
    <n v="0"/>
    <x v="346"/>
    <x v="15"/>
    <x v="0"/>
    <x v="0"/>
    <x v="11"/>
    <x v="0"/>
    <x v="0"/>
    <x v="2"/>
    <x v="383"/>
    <x v="391"/>
    <x v="1"/>
    <x v="3"/>
    <x v="0"/>
    <x v="2"/>
    <x v="1"/>
    <x v="10"/>
    <x v="0"/>
    <x v="20"/>
    <x v="15"/>
    <x v="2"/>
    <x v="11"/>
  </r>
  <r>
    <x v="1"/>
    <x v="1"/>
    <x v="0"/>
    <x v="1"/>
    <x v="2"/>
    <x v="1"/>
    <x v="2"/>
    <x v="1"/>
    <x v="1"/>
    <x v="4"/>
    <n v="43"/>
    <n v="0"/>
    <x v="177"/>
    <x v="11"/>
    <x v="3"/>
    <x v="2"/>
    <x v="1"/>
    <x v="0"/>
    <x v="1"/>
    <x v="0"/>
    <x v="384"/>
    <x v="392"/>
    <x v="8"/>
    <x v="5"/>
    <x v="1"/>
    <x v="0"/>
    <x v="1"/>
    <x v="0"/>
    <x v="1"/>
    <x v="11"/>
    <x v="3"/>
    <x v="1"/>
    <x v="3"/>
  </r>
  <r>
    <x v="1"/>
    <x v="0"/>
    <x v="0"/>
    <x v="1"/>
    <x v="1"/>
    <x v="0"/>
    <x v="8"/>
    <x v="2"/>
    <x v="0"/>
    <x v="1"/>
    <n v="43"/>
    <n v="0"/>
    <x v="347"/>
    <x v="1"/>
    <x v="2"/>
    <x v="1"/>
    <x v="69"/>
    <x v="0"/>
    <x v="0"/>
    <x v="2"/>
    <x v="385"/>
    <x v="393"/>
    <x v="5"/>
    <x v="9"/>
    <x v="0"/>
    <x v="1"/>
    <x v="0"/>
    <x v="0"/>
    <x v="1"/>
    <x v="8"/>
    <x v="3"/>
    <x v="0"/>
    <x v="3"/>
  </r>
  <r>
    <x v="1"/>
    <x v="0"/>
    <x v="2"/>
    <x v="0"/>
    <x v="0"/>
    <x v="0"/>
    <x v="0"/>
    <x v="0"/>
    <x v="0"/>
    <x v="1"/>
    <n v="25"/>
    <n v="0"/>
    <x v="348"/>
    <x v="18"/>
    <x v="0"/>
    <x v="0"/>
    <x v="39"/>
    <x v="1"/>
    <x v="0"/>
    <x v="1"/>
    <x v="386"/>
    <x v="394"/>
    <x v="1"/>
    <x v="0"/>
    <x v="0"/>
    <x v="2"/>
    <x v="0"/>
    <x v="7"/>
    <x v="1"/>
    <x v="8"/>
    <x v="0"/>
    <x v="1"/>
    <x v="6"/>
  </r>
  <r>
    <x v="1"/>
    <x v="2"/>
    <x v="0"/>
    <x v="1"/>
    <x v="2"/>
    <x v="0"/>
    <x v="1"/>
    <x v="1"/>
    <x v="0"/>
    <x v="2"/>
    <n v="37"/>
    <n v="0"/>
    <x v="349"/>
    <x v="19"/>
    <x v="4"/>
    <x v="0"/>
    <x v="23"/>
    <x v="0"/>
    <x v="0"/>
    <x v="2"/>
    <x v="387"/>
    <x v="395"/>
    <x v="9"/>
    <x v="2"/>
    <x v="0"/>
    <x v="0"/>
    <x v="3"/>
    <x v="20"/>
    <x v="1"/>
    <x v="20"/>
    <x v="14"/>
    <x v="13"/>
    <x v="1"/>
  </r>
  <r>
    <x v="1"/>
    <x v="0"/>
    <x v="2"/>
    <x v="1"/>
    <x v="0"/>
    <x v="1"/>
    <x v="2"/>
    <x v="1"/>
    <x v="1"/>
    <x v="1"/>
    <n v="31"/>
    <n v="0"/>
    <x v="334"/>
    <x v="0"/>
    <x v="0"/>
    <x v="2"/>
    <x v="33"/>
    <x v="1"/>
    <x v="1"/>
    <x v="1"/>
    <x v="388"/>
    <x v="396"/>
    <x v="1"/>
    <x v="3"/>
    <x v="0"/>
    <x v="3"/>
    <x v="1"/>
    <x v="21"/>
    <x v="1"/>
    <x v="9"/>
    <x v="3"/>
    <x v="2"/>
    <x v="3"/>
  </r>
  <r>
    <x v="1"/>
    <x v="1"/>
    <x v="0"/>
    <x v="1"/>
    <x v="0"/>
    <x v="1"/>
    <x v="5"/>
    <x v="2"/>
    <x v="0"/>
    <x v="1"/>
    <n v="39"/>
    <n v="0"/>
    <x v="21"/>
    <x v="0"/>
    <x v="1"/>
    <x v="0"/>
    <x v="48"/>
    <x v="0"/>
    <x v="4"/>
    <x v="1"/>
    <x v="389"/>
    <x v="397"/>
    <x v="1"/>
    <x v="9"/>
    <x v="0"/>
    <x v="3"/>
    <x v="1"/>
    <x v="24"/>
    <x v="1"/>
    <x v="17"/>
    <x v="6"/>
    <x v="1"/>
    <x v="4"/>
  </r>
  <r>
    <x v="1"/>
    <x v="1"/>
    <x v="3"/>
    <x v="0"/>
    <x v="0"/>
    <x v="0"/>
    <x v="0"/>
    <x v="1"/>
    <x v="1"/>
    <x v="0"/>
    <n v="56"/>
    <n v="0"/>
    <x v="277"/>
    <x v="16"/>
    <x v="3"/>
    <x v="1"/>
    <x v="27"/>
    <x v="2"/>
    <x v="3"/>
    <x v="1"/>
    <x v="390"/>
    <x v="398"/>
    <x v="3"/>
    <x v="0"/>
    <x v="0"/>
    <x v="1"/>
    <x v="2"/>
    <x v="34"/>
    <x v="2"/>
    <x v="5"/>
    <x v="1"/>
    <x v="4"/>
    <x v="1"/>
  </r>
  <r>
    <x v="1"/>
    <x v="0"/>
    <x v="2"/>
    <x v="0"/>
    <x v="4"/>
    <x v="0"/>
    <x v="0"/>
    <x v="0"/>
    <x v="1"/>
    <x v="6"/>
    <n v="30"/>
    <n v="0"/>
    <x v="72"/>
    <x v="20"/>
    <x v="3"/>
    <x v="2"/>
    <x v="21"/>
    <x v="0"/>
    <x v="0"/>
    <x v="0"/>
    <x v="391"/>
    <x v="399"/>
    <x v="4"/>
    <x v="0"/>
    <x v="0"/>
    <x v="2"/>
    <x v="0"/>
    <x v="3"/>
    <x v="1"/>
    <x v="8"/>
    <x v="0"/>
    <x v="5"/>
    <x v="10"/>
  </r>
  <r>
    <x v="1"/>
    <x v="0"/>
    <x v="0"/>
    <x v="0"/>
    <x v="3"/>
    <x v="1"/>
    <x v="0"/>
    <x v="1"/>
    <x v="1"/>
    <x v="2"/>
    <n v="41"/>
    <n v="0"/>
    <x v="350"/>
    <x v="0"/>
    <x v="3"/>
    <x v="0"/>
    <x v="10"/>
    <x v="2"/>
    <x v="2"/>
    <x v="3"/>
    <x v="392"/>
    <x v="400"/>
    <x v="1"/>
    <x v="10"/>
    <x v="0"/>
    <x v="3"/>
    <x v="1"/>
    <x v="1"/>
    <x v="1"/>
    <x v="1"/>
    <x v="1"/>
    <x v="0"/>
    <x v="1"/>
  </r>
  <r>
    <x v="1"/>
    <x v="0"/>
    <x v="2"/>
    <x v="1"/>
    <x v="2"/>
    <x v="1"/>
    <x v="2"/>
    <x v="2"/>
    <x v="1"/>
    <x v="2"/>
    <n v="28"/>
    <n v="0"/>
    <x v="220"/>
    <x v="27"/>
    <x v="0"/>
    <x v="1"/>
    <x v="5"/>
    <x v="0"/>
    <x v="0"/>
    <x v="2"/>
    <x v="393"/>
    <x v="401"/>
    <x v="1"/>
    <x v="3"/>
    <x v="0"/>
    <x v="1"/>
    <x v="1"/>
    <x v="1"/>
    <x v="1"/>
    <x v="1"/>
    <x v="2"/>
    <x v="1"/>
    <x v="5"/>
  </r>
  <r>
    <x v="0"/>
    <x v="0"/>
    <x v="2"/>
    <x v="1"/>
    <x v="2"/>
    <x v="1"/>
    <x v="2"/>
    <x v="1"/>
    <x v="1"/>
    <x v="3"/>
    <n v="25"/>
    <n v="1"/>
    <x v="259"/>
    <x v="3"/>
    <x v="3"/>
    <x v="3"/>
    <x v="59"/>
    <x v="0"/>
    <x v="1"/>
    <x v="2"/>
    <x v="394"/>
    <x v="402"/>
    <x v="6"/>
    <x v="4"/>
    <x v="0"/>
    <x v="3"/>
    <x v="1"/>
    <x v="3"/>
    <x v="1"/>
    <x v="4"/>
    <x v="3"/>
    <x v="0"/>
    <x v="3"/>
  </r>
  <r>
    <x v="1"/>
    <x v="0"/>
    <x v="1"/>
    <x v="1"/>
    <x v="2"/>
    <x v="1"/>
    <x v="4"/>
    <x v="1"/>
    <x v="0"/>
    <x v="5"/>
    <n v="52"/>
    <n v="0"/>
    <x v="207"/>
    <x v="3"/>
    <x v="3"/>
    <x v="2"/>
    <x v="56"/>
    <x v="1"/>
    <x v="2"/>
    <x v="2"/>
    <x v="395"/>
    <x v="403"/>
    <x v="7"/>
    <x v="9"/>
    <x v="0"/>
    <x v="3"/>
    <x v="0"/>
    <x v="23"/>
    <x v="1"/>
    <x v="8"/>
    <x v="0"/>
    <x v="0"/>
    <x v="10"/>
  </r>
  <r>
    <x v="1"/>
    <x v="0"/>
    <x v="1"/>
    <x v="1"/>
    <x v="0"/>
    <x v="1"/>
    <x v="1"/>
    <x v="1"/>
    <x v="1"/>
    <x v="1"/>
    <n v="45"/>
    <n v="0"/>
    <x v="282"/>
    <x v="17"/>
    <x v="0"/>
    <x v="3"/>
    <x v="68"/>
    <x v="0"/>
    <x v="1"/>
    <x v="1"/>
    <x v="396"/>
    <x v="404"/>
    <x v="9"/>
    <x v="7"/>
    <x v="1"/>
    <x v="1"/>
    <x v="3"/>
    <x v="0"/>
    <x v="2"/>
    <x v="4"/>
    <x v="3"/>
    <x v="0"/>
    <x v="3"/>
  </r>
  <r>
    <x v="1"/>
    <x v="0"/>
    <x v="1"/>
    <x v="1"/>
    <x v="0"/>
    <x v="0"/>
    <x v="5"/>
    <x v="1"/>
    <x v="1"/>
    <x v="2"/>
    <n v="52"/>
    <n v="0"/>
    <x v="351"/>
    <x v="18"/>
    <x v="0"/>
    <x v="2"/>
    <x v="37"/>
    <x v="0"/>
    <x v="3"/>
    <x v="1"/>
    <x v="397"/>
    <x v="405"/>
    <x v="7"/>
    <x v="4"/>
    <x v="0"/>
    <x v="1"/>
    <x v="0"/>
    <x v="9"/>
    <x v="0"/>
    <x v="8"/>
    <x v="3"/>
    <x v="1"/>
    <x v="10"/>
  </r>
  <r>
    <x v="1"/>
    <x v="1"/>
    <x v="0"/>
    <x v="1"/>
    <x v="0"/>
    <x v="0"/>
    <x v="1"/>
    <x v="2"/>
    <x v="1"/>
    <x v="1"/>
    <n v="42"/>
    <n v="0"/>
    <x v="211"/>
    <x v="22"/>
    <x v="0"/>
    <x v="3"/>
    <x v="2"/>
    <x v="0"/>
    <x v="0"/>
    <x v="1"/>
    <x v="398"/>
    <x v="406"/>
    <x v="7"/>
    <x v="0"/>
    <x v="0"/>
    <x v="2"/>
    <x v="1"/>
    <x v="16"/>
    <x v="1"/>
    <x v="8"/>
    <x v="0"/>
    <x v="0"/>
    <x v="3"/>
  </r>
  <r>
    <x v="1"/>
    <x v="0"/>
    <x v="2"/>
    <x v="1"/>
    <x v="0"/>
    <x v="0"/>
    <x v="4"/>
    <x v="0"/>
    <x v="1"/>
    <x v="2"/>
    <n v="30"/>
    <n v="0"/>
    <x v="352"/>
    <x v="2"/>
    <x v="3"/>
    <x v="1"/>
    <x v="38"/>
    <x v="3"/>
    <x v="0"/>
    <x v="1"/>
    <x v="399"/>
    <x v="407"/>
    <x v="7"/>
    <x v="5"/>
    <x v="1"/>
    <x v="3"/>
    <x v="0"/>
    <x v="27"/>
    <x v="1"/>
    <x v="8"/>
    <x v="0"/>
    <x v="0"/>
    <x v="3"/>
  </r>
  <r>
    <x v="1"/>
    <x v="0"/>
    <x v="3"/>
    <x v="1"/>
    <x v="0"/>
    <x v="0"/>
    <x v="5"/>
    <x v="1"/>
    <x v="1"/>
    <x v="3"/>
    <n v="60"/>
    <n v="0"/>
    <x v="353"/>
    <x v="15"/>
    <x v="3"/>
    <x v="3"/>
    <x v="26"/>
    <x v="0"/>
    <x v="4"/>
    <x v="1"/>
    <x v="400"/>
    <x v="408"/>
    <x v="6"/>
    <x v="0"/>
    <x v="0"/>
    <x v="1"/>
    <x v="0"/>
    <x v="37"/>
    <x v="0"/>
    <x v="30"/>
    <x v="6"/>
    <x v="14"/>
    <x v="13"/>
  </r>
  <r>
    <x v="1"/>
    <x v="0"/>
    <x v="1"/>
    <x v="1"/>
    <x v="2"/>
    <x v="0"/>
    <x v="4"/>
    <x v="2"/>
    <x v="1"/>
    <x v="3"/>
    <n v="46"/>
    <n v="0"/>
    <x v="354"/>
    <x v="21"/>
    <x v="3"/>
    <x v="1"/>
    <x v="44"/>
    <x v="0"/>
    <x v="0"/>
    <x v="2"/>
    <x v="401"/>
    <x v="409"/>
    <x v="7"/>
    <x v="9"/>
    <x v="0"/>
    <x v="3"/>
    <x v="1"/>
    <x v="16"/>
    <x v="2"/>
    <x v="1"/>
    <x v="1"/>
    <x v="0"/>
    <x v="5"/>
  </r>
  <r>
    <x v="1"/>
    <x v="1"/>
    <x v="0"/>
    <x v="1"/>
    <x v="4"/>
    <x v="0"/>
    <x v="8"/>
    <x v="1"/>
    <x v="1"/>
    <x v="5"/>
    <n v="42"/>
    <n v="0"/>
    <x v="355"/>
    <x v="26"/>
    <x v="2"/>
    <x v="2"/>
    <x v="64"/>
    <x v="1"/>
    <x v="0"/>
    <x v="0"/>
    <x v="402"/>
    <x v="410"/>
    <x v="4"/>
    <x v="0"/>
    <x v="0"/>
    <x v="1"/>
    <x v="2"/>
    <x v="2"/>
    <x v="3"/>
    <x v="0"/>
    <x v="4"/>
    <x v="0"/>
    <x v="10"/>
  </r>
  <r>
    <x v="0"/>
    <x v="0"/>
    <x v="4"/>
    <x v="0"/>
    <x v="4"/>
    <x v="0"/>
    <x v="6"/>
    <x v="0"/>
    <x v="0"/>
    <x v="5"/>
    <n v="24"/>
    <n v="1"/>
    <x v="356"/>
    <x v="0"/>
    <x v="1"/>
    <x v="2"/>
    <x v="50"/>
    <x v="0"/>
    <x v="1"/>
    <x v="0"/>
    <x v="403"/>
    <x v="411"/>
    <x v="1"/>
    <x v="10"/>
    <x v="0"/>
    <x v="2"/>
    <x v="0"/>
    <x v="3"/>
    <x v="1"/>
    <x v="8"/>
    <x v="7"/>
    <x v="1"/>
    <x v="10"/>
  </r>
  <r>
    <x v="0"/>
    <x v="1"/>
    <x v="2"/>
    <x v="0"/>
    <x v="3"/>
    <x v="0"/>
    <x v="6"/>
    <x v="2"/>
    <x v="1"/>
    <x v="1"/>
    <n v="34"/>
    <n v="1"/>
    <x v="357"/>
    <x v="16"/>
    <x v="0"/>
    <x v="2"/>
    <x v="30"/>
    <x v="3"/>
    <x v="1"/>
    <x v="3"/>
    <x v="404"/>
    <x v="412"/>
    <x v="4"/>
    <x v="10"/>
    <x v="0"/>
    <x v="1"/>
    <x v="1"/>
    <x v="8"/>
    <x v="2"/>
    <x v="4"/>
    <x v="3"/>
    <x v="1"/>
    <x v="2"/>
  </r>
  <r>
    <x v="1"/>
    <x v="1"/>
    <x v="0"/>
    <x v="1"/>
    <x v="0"/>
    <x v="1"/>
    <x v="2"/>
    <x v="1"/>
    <x v="0"/>
    <x v="1"/>
    <n v="38"/>
    <n v="0"/>
    <x v="351"/>
    <x v="2"/>
    <x v="0"/>
    <x v="2"/>
    <x v="25"/>
    <x v="0"/>
    <x v="1"/>
    <x v="1"/>
    <x v="405"/>
    <x v="413"/>
    <x v="1"/>
    <x v="1"/>
    <x v="1"/>
    <x v="3"/>
    <x v="1"/>
    <x v="5"/>
    <x v="1"/>
    <x v="6"/>
    <x v="2"/>
    <x v="0"/>
    <x v="2"/>
  </r>
  <r>
    <x v="1"/>
    <x v="0"/>
    <x v="0"/>
    <x v="0"/>
    <x v="0"/>
    <x v="0"/>
    <x v="5"/>
    <x v="1"/>
    <x v="1"/>
    <x v="2"/>
    <n v="40"/>
    <n v="0"/>
    <x v="358"/>
    <x v="2"/>
    <x v="2"/>
    <x v="1"/>
    <x v="5"/>
    <x v="0"/>
    <x v="4"/>
    <x v="1"/>
    <x v="406"/>
    <x v="414"/>
    <x v="4"/>
    <x v="9"/>
    <x v="0"/>
    <x v="1"/>
    <x v="0"/>
    <x v="24"/>
    <x v="1"/>
    <x v="23"/>
    <x v="11"/>
    <x v="1"/>
    <x v="11"/>
  </r>
  <r>
    <x v="1"/>
    <x v="0"/>
    <x v="2"/>
    <x v="1"/>
    <x v="0"/>
    <x v="0"/>
    <x v="1"/>
    <x v="2"/>
    <x v="1"/>
    <x v="1"/>
    <n v="26"/>
    <n v="0"/>
    <x v="359"/>
    <x v="5"/>
    <x v="3"/>
    <x v="3"/>
    <x v="62"/>
    <x v="0"/>
    <x v="1"/>
    <x v="1"/>
    <x v="407"/>
    <x v="415"/>
    <x v="1"/>
    <x v="6"/>
    <x v="1"/>
    <x v="2"/>
    <x v="3"/>
    <x v="8"/>
    <x v="0"/>
    <x v="11"/>
    <x v="3"/>
    <x v="0"/>
    <x v="3"/>
  </r>
  <r>
    <x v="1"/>
    <x v="2"/>
    <x v="2"/>
    <x v="1"/>
    <x v="0"/>
    <x v="1"/>
    <x v="2"/>
    <x v="1"/>
    <x v="1"/>
    <x v="1"/>
    <n v="30"/>
    <n v="0"/>
    <x v="84"/>
    <x v="3"/>
    <x v="3"/>
    <x v="1"/>
    <x v="20"/>
    <x v="0"/>
    <x v="1"/>
    <x v="1"/>
    <x v="408"/>
    <x v="416"/>
    <x v="5"/>
    <x v="2"/>
    <x v="0"/>
    <x v="3"/>
    <x v="1"/>
    <x v="15"/>
    <x v="0"/>
    <x v="8"/>
    <x v="7"/>
    <x v="1"/>
    <x v="10"/>
  </r>
  <r>
    <x v="1"/>
    <x v="0"/>
    <x v="2"/>
    <x v="1"/>
    <x v="2"/>
    <x v="1"/>
    <x v="7"/>
    <x v="1"/>
    <x v="1"/>
    <x v="2"/>
    <n v="29"/>
    <n v="0"/>
    <x v="360"/>
    <x v="3"/>
    <x v="2"/>
    <x v="0"/>
    <x v="12"/>
    <x v="1"/>
    <x v="2"/>
    <x v="2"/>
    <x v="409"/>
    <x v="417"/>
    <x v="1"/>
    <x v="11"/>
    <x v="0"/>
    <x v="3"/>
    <x v="0"/>
    <x v="1"/>
    <x v="1"/>
    <x v="1"/>
    <x v="3"/>
    <x v="0"/>
    <x v="1"/>
  </r>
  <r>
    <x v="0"/>
    <x v="0"/>
    <x v="2"/>
    <x v="1"/>
    <x v="4"/>
    <x v="0"/>
    <x v="1"/>
    <x v="1"/>
    <x v="1"/>
    <x v="2"/>
    <n v="29"/>
    <n v="1"/>
    <x v="47"/>
    <x v="19"/>
    <x v="4"/>
    <x v="2"/>
    <x v="36"/>
    <x v="1"/>
    <x v="1"/>
    <x v="0"/>
    <x v="410"/>
    <x v="418"/>
    <x v="6"/>
    <x v="10"/>
    <x v="0"/>
    <x v="2"/>
    <x v="0"/>
    <x v="3"/>
    <x v="3"/>
    <x v="4"/>
    <x v="3"/>
    <x v="1"/>
    <x v="9"/>
  </r>
  <r>
    <x v="0"/>
    <x v="0"/>
    <x v="4"/>
    <x v="3"/>
    <x v="4"/>
    <x v="1"/>
    <x v="9"/>
    <x v="0"/>
    <x v="1"/>
    <x v="1"/>
    <n v="19"/>
    <n v="1"/>
    <x v="98"/>
    <x v="2"/>
    <x v="0"/>
    <x v="2"/>
    <x v="48"/>
    <x v="1"/>
    <x v="1"/>
    <x v="0"/>
    <x v="411"/>
    <x v="419"/>
    <x v="1"/>
    <x v="3"/>
    <x v="0"/>
    <x v="3"/>
    <x v="0"/>
    <x v="5"/>
    <x v="3"/>
    <x v="6"/>
    <x v="2"/>
    <x v="0"/>
    <x v="2"/>
  </r>
  <r>
    <x v="1"/>
    <x v="2"/>
    <x v="2"/>
    <x v="0"/>
    <x v="1"/>
    <x v="0"/>
    <x v="0"/>
    <x v="1"/>
    <x v="1"/>
    <x v="1"/>
    <n v="30"/>
    <n v="0"/>
    <x v="358"/>
    <x v="23"/>
    <x v="2"/>
    <x v="1"/>
    <x v="68"/>
    <x v="0"/>
    <x v="2"/>
    <x v="2"/>
    <x v="412"/>
    <x v="420"/>
    <x v="4"/>
    <x v="0"/>
    <x v="0"/>
    <x v="3"/>
    <x v="0"/>
    <x v="1"/>
    <x v="1"/>
    <x v="7"/>
    <x v="6"/>
    <x v="4"/>
    <x v="5"/>
  </r>
  <r>
    <x v="1"/>
    <x v="0"/>
    <x v="3"/>
    <x v="0"/>
    <x v="3"/>
    <x v="1"/>
    <x v="5"/>
    <x v="2"/>
    <x v="1"/>
    <x v="1"/>
    <n v="57"/>
    <n v="0"/>
    <x v="299"/>
    <x v="22"/>
    <x v="3"/>
    <x v="3"/>
    <x v="3"/>
    <x v="1"/>
    <x v="3"/>
    <x v="3"/>
    <x v="413"/>
    <x v="421"/>
    <x v="9"/>
    <x v="3"/>
    <x v="0"/>
    <x v="3"/>
    <x v="1"/>
    <x v="36"/>
    <x v="2"/>
    <x v="6"/>
    <x v="2"/>
    <x v="0"/>
    <x v="2"/>
  </r>
  <r>
    <x v="1"/>
    <x v="0"/>
    <x v="1"/>
    <x v="1"/>
    <x v="0"/>
    <x v="1"/>
    <x v="5"/>
    <x v="1"/>
    <x v="1"/>
    <x v="2"/>
    <n v="50"/>
    <n v="0"/>
    <x v="361"/>
    <x v="22"/>
    <x v="2"/>
    <x v="0"/>
    <x v="64"/>
    <x v="1"/>
    <x v="3"/>
    <x v="1"/>
    <x v="414"/>
    <x v="422"/>
    <x v="4"/>
    <x v="2"/>
    <x v="0"/>
    <x v="2"/>
    <x v="1"/>
    <x v="23"/>
    <x v="1"/>
    <x v="16"/>
    <x v="15"/>
    <x v="9"/>
    <x v="1"/>
  </r>
  <r>
    <x v="1"/>
    <x v="2"/>
    <x v="2"/>
    <x v="1"/>
    <x v="2"/>
    <x v="0"/>
    <x v="2"/>
    <x v="0"/>
    <x v="1"/>
    <x v="2"/>
    <n v="30"/>
    <n v="0"/>
    <x v="362"/>
    <x v="2"/>
    <x v="3"/>
    <x v="1"/>
    <x v="10"/>
    <x v="0"/>
    <x v="1"/>
    <x v="0"/>
    <x v="411"/>
    <x v="423"/>
    <x v="4"/>
    <x v="9"/>
    <x v="0"/>
    <x v="3"/>
    <x v="0"/>
    <x v="4"/>
    <x v="2"/>
    <x v="19"/>
    <x v="1"/>
    <x v="7"/>
    <x v="1"/>
  </r>
  <r>
    <x v="1"/>
    <x v="1"/>
    <x v="3"/>
    <x v="0"/>
    <x v="3"/>
    <x v="0"/>
    <x v="0"/>
    <x v="1"/>
    <x v="1"/>
    <x v="3"/>
    <n v="60"/>
    <n v="0"/>
    <x v="363"/>
    <x v="26"/>
    <x v="3"/>
    <x v="1"/>
    <x v="15"/>
    <x v="1"/>
    <x v="2"/>
    <x v="3"/>
    <x v="415"/>
    <x v="424"/>
    <x v="5"/>
    <x v="12"/>
    <x v="0"/>
    <x v="1"/>
    <x v="0"/>
    <x v="14"/>
    <x v="3"/>
    <x v="29"/>
    <x v="9"/>
    <x v="11"/>
    <x v="7"/>
  </r>
  <r>
    <x v="1"/>
    <x v="0"/>
    <x v="1"/>
    <x v="1"/>
    <x v="2"/>
    <x v="0"/>
    <x v="4"/>
    <x v="2"/>
    <x v="1"/>
    <x v="2"/>
    <n v="47"/>
    <n v="0"/>
    <x v="364"/>
    <x v="2"/>
    <x v="0"/>
    <x v="3"/>
    <x v="63"/>
    <x v="0"/>
    <x v="0"/>
    <x v="0"/>
    <x v="416"/>
    <x v="425"/>
    <x v="6"/>
    <x v="4"/>
    <x v="0"/>
    <x v="3"/>
    <x v="2"/>
    <x v="26"/>
    <x v="1"/>
    <x v="8"/>
    <x v="2"/>
    <x v="0"/>
    <x v="10"/>
  </r>
  <r>
    <x v="1"/>
    <x v="0"/>
    <x v="1"/>
    <x v="1"/>
    <x v="0"/>
    <x v="1"/>
    <x v="7"/>
    <x v="1"/>
    <x v="1"/>
    <x v="2"/>
    <n v="46"/>
    <n v="0"/>
    <x v="365"/>
    <x v="2"/>
    <x v="3"/>
    <x v="3"/>
    <x v="14"/>
    <x v="0"/>
    <x v="3"/>
    <x v="1"/>
    <x v="417"/>
    <x v="426"/>
    <x v="2"/>
    <x v="4"/>
    <x v="0"/>
    <x v="3"/>
    <x v="0"/>
    <x v="12"/>
    <x v="0"/>
    <x v="11"/>
    <x v="3"/>
    <x v="0"/>
    <x v="9"/>
  </r>
  <r>
    <x v="1"/>
    <x v="0"/>
    <x v="0"/>
    <x v="1"/>
    <x v="0"/>
    <x v="1"/>
    <x v="2"/>
    <x v="0"/>
    <x v="1"/>
    <x v="2"/>
    <n v="35"/>
    <n v="0"/>
    <x v="309"/>
    <x v="23"/>
    <x v="3"/>
    <x v="2"/>
    <x v="55"/>
    <x v="3"/>
    <x v="1"/>
    <x v="1"/>
    <x v="418"/>
    <x v="427"/>
    <x v="4"/>
    <x v="2"/>
    <x v="0"/>
    <x v="3"/>
    <x v="0"/>
    <x v="3"/>
    <x v="1"/>
    <x v="8"/>
    <x v="0"/>
    <x v="5"/>
    <x v="6"/>
  </r>
  <r>
    <x v="1"/>
    <x v="0"/>
    <x v="1"/>
    <x v="1"/>
    <x v="0"/>
    <x v="0"/>
    <x v="2"/>
    <x v="0"/>
    <x v="1"/>
    <x v="1"/>
    <n v="54"/>
    <n v="0"/>
    <x v="73"/>
    <x v="1"/>
    <x v="2"/>
    <x v="1"/>
    <x v="25"/>
    <x v="0"/>
    <x v="0"/>
    <x v="1"/>
    <x v="419"/>
    <x v="428"/>
    <x v="8"/>
    <x v="0"/>
    <x v="0"/>
    <x v="3"/>
    <x v="0"/>
    <x v="16"/>
    <x v="1"/>
    <x v="6"/>
    <x v="2"/>
    <x v="0"/>
    <x v="2"/>
  </r>
  <r>
    <x v="1"/>
    <x v="0"/>
    <x v="2"/>
    <x v="1"/>
    <x v="0"/>
    <x v="1"/>
    <x v="1"/>
    <x v="2"/>
    <x v="1"/>
    <x v="1"/>
    <n v="34"/>
    <n v="0"/>
    <x v="366"/>
    <x v="2"/>
    <x v="2"/>
    <x v="2"/>
    <x v="50"/>
    <x v="1"/>
    <x v="1"/>
    <x v="1"/>
    <x v="420"/>
    <x v="429"/>
    <x v="9"/>
    <x v="3"/>
    <x v="0"/>
    <x v="3"/>
    <x v="1"/>
    <x v="19"/>
    <x v="1"/>
    <x v="5"/>
    <x v="7"/>
    <x v="8"/>
    <x v="1"/>
  </r>
  <r>
    <x v="1"/>
    <x v="0"/>
    <x v="1"/>
    <x v="0"/>
    <x v="3"/>
    <x v="0"/>
    <x v="0"/>
    <x v="1"/>
    <x v="0"/>
    <x v="1"/>
    <n v="46"/>
    <n v="0"/>
    <x v="26"/>
    <x v="17"/>
    <x v="3"/>
    <x v="1"/>
    <x v="0"/>
    <x v="1"/>
    <x v="2"/>
    <x v="3"/>
    <x v="421"/>
    <x v="430"/>
    <x v="7"/>
    <x v="12"/>
    <x v="0"/>
    <x v="3"/>
    <x v="1"/>
    <x v="20"/>
    <x v="1"/>
    <x v="11"/>
    <x v="3"/>
    <x v="1"/>
    <x v="3"/>
  </r>
  <r>
    <x v="1"/>
    <x v="0"/>
    <x v="2"/>
    <x v="1"/>
    <x v="0"/>
    <x v="1"/>
    <x v="4"/>
    <x v="2"/>
    <x v="1"/>
    <x v="6"/>
    <n v="31"/>
    <n v="0"/>
    <x v="367"/>
    <x v="14"/>
    <x v="1"/>
    <x v="1"/>
    <x v="30"/>
    <x v="0"/>
    <x v="2"/>
    <x v="1"/>
    <x v="422"/>
    <x v="431"/>
    <x v="1"/>
    <x v="14"/>
    <x v="1"/>
    <x v="1"/>
    <x v="1"/>
    <x v="10"/>
    <x v="3"/>
    <x v="20"/>
    <x v="6"/>
    <x v="0"/>
    <x v="5"/>
  </r>
  <r>
    <x v="0"/>
    <x v="0"/>
    <x v="2"/>
    <x v="1"/>
    <x v="2"/>
    <x v="1"/>
    <x v="5"/>
    <x v="1"/>
    <x v="0"/>
    <x v="2"/>
    <n v="33"/>
    <n v="1"/>
    <x v="368"/>
    <x v="8"/>
    <x v="1"/>
    <x v="0"/>
    <x v="3"/>
    <x v="0"/>
    <x v="2"/>
    <x v="2"/>
    <x v="423"/>
    <x v="432"/>
    <x v="8"/>
    <x v="3"/>
    <x v="0"/>
    <x v="1"/>
    <x v="0"/>
    <x v="20"/>
    <x v="3"/>
    <x v="5"/>
    <x v="8"/>
    <x v="4"/>
    <x v="1"/>
  </r>
  <r>
    <x v="0"/>
    <x v="0"/>
    <x v="2"/>
    <x v="1"/>
    <x v="2"/>
    <x v="1"/>
    <x v="2"/>
    <x v="2"/>
    <x v="1"/>
    <x v="2"/>
    <n v="33"/>
    <n v="1"/>
    <x v="369"/>
    <x v="17"/>
    <x v="1"/>
    <x v="3"/>
    <x v="70"/>
    <x v="3"/>
    <x v="1"/>
    <x v="0"/>
    <x v="424"/>
    <x v="433"/>
    <x v="8"/>
    <x v="4"/>
    <x v="0"/>
    <x v="0"/>
    <x v="2"/>
    <x v="0"/>
    <x v="1"/>
    <x v="9"/>
    <x v="7"/>
    <x v="1"/>
    <x v="6"/>
  </r>
  <r>
    <x v="1"/>
    <x v="0"/>
    <x v="2"/>
    <x v="0"/>
    <x v="3"/>
    <x v="1"/>
    <x v="6"/>
    <x v="0"/>
    <x v="1"/>
    <x v="1"/>
    <n v="30"/>
    <n v="0"/>
    <x v="370"/>
    <x v="15"/>
    <x v="1"/>
    <x v="2"/>
    <x v="42"/>
    <x v="0"/>
    <x v="1"/>
    <x v="3"/>
    <x v="425"/>
    <x v="434"/>
    <x v="4"/>
    <x v="9"/>
    <x v="0"/>
    <x v="0"/>
    <x v="0"/>
    <x v="21"/>
    <x v="1"/>
    <x v="11"/>
    <x v="3"/>
    <x v="1"/>
    <x v="3"/>
  </r>
  <r>
    <x v="1"/>
    <x v="0"/>
    <x v="0"/>
    <x v="1"/>
    <x v="0"/>
    <x v="1"/>
    <x v="8"/>
    <x v="1"/>
    <x v="0"/>
    <x v="2"/>
    <n v="35"/>
    <n v="0"/>
    <x v="371"/>
    <x v="7"/>
    <x v="3"/>
    <x v="2"/>
    <x v="23"/>
    <x v="0"/>
    <x v="2"/>
    <x v="1"/>
    <x v="426"/>
    <x v="435"/>
    <x v="5"/>
    <x v="3"/>
    <x v="0"/>
    <x v="3"/>
    <x v="0"/>
    <x v="1"/>
    <x v="1"/>
    <x v="3"/>
    <x v="1"/>
    <x v="0"/>
    <x v="2"/>
  </r>
  <r>
    <x v="0"/>
    <x v="1"/>
    <x v="2"/>
    <x v="1"/>
    <x v="0"/>
    <x v="1"/>
    <x v="8"/>
    <x v="1"/>
    <x v="1"/>
    <x v="2"/>
    <n v="31"/>
    <n v="1"/>
    <x v="107"/>
    <x v="25"/>
    <x v="3"/>
    <x v="3"/>
    <x v="45"/>
    <x v="0"/>
    <x v="2"/>
    <x v="1"/>
    <x v="427"/>
    <x v="436"/>
    <x v="9"/>
    <x v="3"/>
    <x v="0"/>
    <x v="0"/>
    <x v="0"/>
    <x v="4"/>
    <x v="1"/>
    <x v="6"/>
    <x v="2"/>
    <x v="0"/>
    <x v="2"/>
  </r>
  <r>
    <x v="0"/>
    <x v="1"/>
    <x v="2"/>
    <x v="3"/>
    <x v="5"/>
    <x v="0"/>
    <x v="9"/>
    <x v="2"/>
    <x v="0"/>
    <x v="2"/>
    <n v="34"/>
    <n v="1"/>
    <x v="372"/>
    <x v="5"/>
    <x v="3"/>
    <x v="0"/>
    <x v="38"/>
    <x v="0"/>
    <x v="2"/>
    <x v="2"/>
    <x v="428"/>
    <x v="437"/>
    <x v="3"/>
    <x v="2"/>
    <x v="0"/>
    <x v="3"/>
    <x v="2"/>
    <x v="27"/>
    <x v="1"/>
    <x v="11"/>
    <x v="3"/>
    <x v="0"/>
    <x v="3"/>
  </r>
  <r>
    <x v="1"/>
    <x v="1"/>
    <x v="0"/>
    <x v="1"/>
    <x v="1"/>
    <x v="1"/>
    <x v="2"/>
    <x v="1"/>
    <x v="1"/>
    <x v="5"/>
    <n v="42"/>
    <n v="0"/>
    <x v="373"/>
    <x v="12"/>
    <x v="0"/>
    <x v="0"/>
    <x v="28"/>
    <x v="0"/>
    <x v="1"/>
    <x v="2"/>
    <x v="429"/>
    <x v="438"/>
    <x v="5"/>
    <x v="8"/>
    <x v="0"/>
    <x v="1"/>
    <x v="1"/>
    <x v="0"/>
    <x v="1"/>
    <x v="4"/>
    <x v="3"/>
    <x v="3"/>
    <x v="2"/>
  </r>
  <r>
    <x v="1"/>
    <x v="2"/>
    <x v="0"/>
    <x v="0"/>
    <x v="2"/>
    <x v="1"/>
    <x v="0"/>
    <x v="0"/>
    <x v="1"/>
    <x v="1"/>
    <n v="36"/>
    <n v="0"/>
    <x v="192"/>
    <x v="17"/>
    <x v="2"/>
    <x v="0"/>
    <x v="47"/>
    <x v="0"/>
    <x v="2"/>
    <x v="0"/>
    <x v="15"/>
    <x v="439"/>
    <x v="1"/>
    <x v="9"/>
    <x v="0"/>
    <x v="1"/>
    <x v="0"/>
    <x v="1"/>
    <x v="2"/>
    <x v="1"/>
    <x v="7"/>
    <x v="10"/>
    <x v="1"/>
  </r>
  <r>
    <x v="0"/>
    <x v="1"/>
    <x v="4"/>
    <x v="1"/>
    <x v="4"/>
    <x v="1"/>
    <x v="2"/>
    <x v="0"/>
    <x v="1"/>
    <x v="1"/>
    <n v="22"/>
    <n v="1"/>
    <x v="355"/>
    <x v="18"/>
    <x v="1"/>
    <x v="2"/>
    <x v="39"/>
    <x v="1"/>
    <x v="1"/>
    <x v="0"/>
    <x v="430"/>
    <x v="440"/>
    <x v="6"/>
    <x v="10"/>
    <x v="0"/>
    <x v="3"/>
    <x v="0"/>
    <x v="21"/>
    <x v="1"/>
    <x v="4"/>
    <x v="3"/>
    <x v="1"/>
    <x v="3"/>
  </r>
  <r>
    <x v="1"/>
    <x v="0"/>
    <x v="1"/>
    <x v="0"/>
    <x v="3"/>
    <x v="0"/>
    <x v="0"/>
    <x v="1"/>
    <x v="1"/>
    <x v="2"/>
    <n v="48"/>
    <n v="0"/>
    <x v="374"/>
    <x v="2"/>
    <x v="4"/>
    <x v="0"/>
    <x v="31"/>
    <x v="0"/>
    <x v="0"/>
    <x v="3"/>
    <x v="431"/>
    <x v="441"/>
    <x v="7"/>
    <x v="9"/>
    <x v="0"/>
    <x v="0"/>
    <x v="1"/>
    <x v="19"/>
    <x v="1"/>
    <x v="7"/>
    <x v="1"/>
    <x v="7"/>
    <x v="1"/>
  </r>
  <r>
    <x v="1"/>
    <x v="0"/>
    <x v="3"/>
    <x v="0"/>
    <x v="0"/>
    <x v="0"/>
    <x v="5"/>
    <x v="0"/>
    <x v="1"/>
    <x v="2"/>
    <n v="55"/>
    <n v="0"/>
    <x v="261"/>
    <x v="21"/>
    <x v="4"/>
    <x v="3"/>
    <x v="21"/>
    <x v="0"/>
    <x v="3"/>
    <x v="1"/>
    <x v="432"/>
    <x v="442"/>
    <x v="9"/>
    <x v="1"/>
    <x v="1"/>
    <x v="1"/>
    <x v="0"/>
    <x v="29"/>
    <x v="1"/>
    <x v="1"/>
    <x v="5"/>
    <x v="4"/>
    <x v="1"/>
  </r>
  <r>
    <x v="1"/>
    <x v="2"/>
    <x v="0"/>
    <x v="0"/>
    <x v="0"/>
    <x v="1"/>
    <x v="0"/>
    <x v="0"/>
    <x v="1"/>
    <x v="1"/>
    <n v="41"/>
    <n v="0"/>
    <x v="375"/>
    <x v="17"/>
    <x v="0"/>
    <x v="2"/>
    <x v="3"/>
    <x v="0"/>
    <x v="0"/>
    <x v="1"/>
    <x v="433"/>
    <x v="443"/>
    <x v="8"/>
    <x v="9"/>
    <x v="0"/>
    <x v="1"/>
    <x v="0"/>
    <x v="28"/>
    <x v="1"/>
    <x v="13"/>
    <x v="7"/>
    <x v="1"/>
    <x v="13"/>
  </r>
  <r>
    <x v="1"/>
    <x v="0"/>
    <x v="0"/>
    <x v="0"/>
    <x v="3"/>
    <x v="1"/>
    <x v="0"/>
    <x v="1"/>
    <x v="1"/>
    <x v="2"/>
    <n v="35"/>
    <n v="0"/>
    <x v="376"/>
    <x v="0"/>
    <x v="3"/>
    <x v="0"/>
    <x v="65"/>
    <x v="0"/>
    <x v="0"/>
    <x v="3"/>
    <x v="434"/>
    <x v="444"/>
    <x v="3"/>
    <x v="0"/>
    <x v="0"/>
    <x v="3"/>
    <x v="0"/>
    <x v="20"/>
    <x v="1"/>
    <x v="19"/>
    <x v="5"/>
    <x v="7"/>
    <x v="12"/>
  </r>
  <r>
    <x v="1"/>
    <x v="0"/>
    <x v="0"/>
    <x v="1"/>
    <x v="0"/>
    <x v="0"/>
    <x v="4"/>
    <x v="0"/>
    <x v="1"/>
    <x v="1"/>
    <n v="40"/>
    <n v="0"/>
    <x v="377"/>
    <x v="16"/>
    <x v="3"/>
    <x v="0"/>
    <x v="29"/>
    <x v="0"/>
    <x v="3"/>
    <x v="1"/>
    <x v="435"/>
    <x v="445"/>
    <x v="8"/>
    <x v="2"/>
    <x v="0"/>
    <x v="3"/>
    <x v="0"/>
    <x v="14"/>
    <x v="1"/>
    <x v="23"/>
    <x v="8"/>
    <x v="8"/>
    <x v="15"/>
  </r>
  <r>
    <x v="1"/>
    <x v="1"/>
    <x v="0"/>
    <x v="1"/>
    <x v="0"/>
    <x v="0"/>
    <x v="2"/>
    <x v="1"/>
    <x v="1"/>
    <x v="1"/>
    <n v="39"/>
    <n v="0"/>
    <x v="378"/>
    <x v="1"/>
    <x v="1"/>
    <x v="1"/>
    <x v="24"/>
    <x v="0"/>
    <x v="1"/>
    <x v="1"/>
    <x v="436"/>
    <x v="446"/>
    <x v="1"/>
    <x v="0"/>
    <x v="0"/>
    <x v="0"/>
    <x v="1"/>
    <x v="0"/>
    <x v="1"/>
    <x v="3"/>
    <x v="7"/>
    <x v="0"/>
    <x v="1"/>
  </r>
  <r>
    <x v="1"/>
    <x v="0"/>
    <x v="2"/>
    <x v="0"/>
    <x v="0"/>
    <x v="1"/>
    <x v="0"/>
    <x v="0"/>
    <x v="0"/>
    <x v="2"/>
    <n v="31"/>
    <n v="0"/>
    <x v="379"/>
    <x v="2"/>
    <x v="1"/>
    <x v="0"/>
    <x v="57"/>
    <x v="0"/>
    <x v="0"/>
    <x v="1"/>
    <x v="437"/>
    <x v="447"/>
    <x v="5"/>
    <x v="4"/>
    <x v="0"/>
    <x v="3"/>
    <x v="0"/>
    <x v="1"/>
    <x v="3"/>
    <x v="0"/>
    <x v="4"/>
    <x v="0"/>
    <x v="0"/>
  </r>
  <r>
    <x v="1"/>
    <x v="0"/>
    <x v="0"/>
    <x v="1"/>
    <x v="2"/>
    <x v="1"/>
    <x v="4"/>
    <x v="1"/>
    <x v="0"/>
    <x v="3"/>
    <n v="42"/>
    <n v="0"/>
    <x v="207"/>
    <x v="4"/>
    <x v="3"/>
    <x v="2"/>
    <x v="3"/>
    <x v="0"/>
    <x v="2"/>
    <x v="2"/>
    <x v="438"/>
    <x v="448"/>
    <x v="1"/>
    <x v="7"/>
    <x v="1"/>
    <x v="1"/>
    <x v="1"/>
    <x v="1"/>
    <x v="2"/>
    <x v="1"/>
    <x v="5"/>
    <x v="8"/>
    <x v="5"/>
  </r>
  <r>
    <x v="1"/>
    <x v="0"/>
    <x v="1"/>
    <x v="0"/>
    <x v="1"/>
    <x v="1"/>
    <x v="0"/>
    <x v="1"/>
    <x v="1"/>
    <x v="1"/>
    <n v="45"/>
    <n v="0"/>
    <x v="380"/>
    <x v="2"/>
    <x v="3"/>
    <x v="2"/>
    <x v="1"/>
    <x v="0"/>
    <x v="0"/>
    <x v="2"/>
    <x v="439"/>
    <x v="449"/>
    <x v="4"/>
    <x v="12"/>
    <x v="0"/>
    <x v="2"/>
    <x v="1"/>
    <x v="15"/>
    <x v="3"/>
    <x v="3"/>
    <x v="1"/>
    <x v="2"/>
    <x v="1"/>
  </r>
  <r>
    <x v="0"/>
    <x v="1"/>
    <x v="2"/>
    <x v="3"/>
    <x v="0"/>
    <x v="0"/>
    <x v="9"/>
    <x v="2"/>
    <x v="0"/>
    <x v="2"/>
    <n v="26"/>
    <n v="1"/>
    <x v="381"/>
    <x v="27"/>
    <x v="2"/>
    <x v="0"/>
    <x v="22"/>
    <x v="0"/>
    <x v="1"/>
    <x v="1"/>
    <x v="199"/>
    <x v="450"/>
    <x v="4"/>
    <x v="0"/>
    <x v="0"/>
    <x v="2"/>
    <x v="1"/>
    <x v="0"/>
    <x v="2"/>
    <x v="5"/>
    <x v="1"/>
    <x v="1"/>
    <x v="2"/>
  </r>
  <r>
    <x v="1"/>
    <x v="0"/>
    <x v="2"/>
    <x v="1"/>
    <x v="4"/>
    <x v="1"/>
    <x v="4"/>
    <x v="2"/>
    <x v="1"/>
    <x v="2"/>
    <n v="29"/>
    <n v="0"/>
    <x v="382"/>
    <x v="10"/>
    <x v="3"/>
    <x v="2"/>
    <x v="61"/>
    <x v="0"/>
    <x v="0"/>
    <x v="0"/>
    <x v="440"/>
    <x v="451"/>
    <x v="5"/>
    <x v="3"/>
    <x v="0"/>
    <x v="2"/>
    <x v="3"/>
    <x v="0"/>
    <x v="3"/>
    <x v="11"/>
    <x v="3"/>
    <x v="1"/>
    <x v="3"/>
  </r>
  <r>
    <x v="1"/>
    <x v="0"/>
    <x v="2"/>
    <x v="1"/>
    <x v="2"/>
    <x v="0"/>
    <x v="7"/>
    <x v="2"/>
    <x v="1"/>
    <x v="2"/>
    <n v="33"/>
    <n v="0"/>
    <x v="116"/>
    <x v="0"/>
    <x v="4"/>
    <x v="3"/>
    <x v="41"/>
    <x v="2"/>
    <x v="3"/>
    <x v="2"/>
    <x v="441"/>
    <x v="452"/>
    <x v="5"/>
    <x v="12"/>
    <x v="0"/>
    <x v="3"/>
    <x v="1"/>
    <x v="1"/>
    <x v="1"/>
    <x v="0"/>
    <x v="10"/>
    <x v="0"/>
    <x v="0"/>
  </r>
  <r>
    <x v="1"/>
    <x v="0"/>
    <x v="2"/>
    <x v="0"/>
    <x v="0"/>
    <x v="1"/>
    <x v="5"/>
    <x v="2"/>
    <x v="1"/>
    <x v="1"/>
    <n v="31"/>
    <n v="0"/>
    <x v="259"/>
    <x v="15"/>
    <x v="3"/>
    <x v="1"/>
    <x v="8"/>
    <x v="1"/>
    <x v="2"/>
    <x v="1"/>
    <x v="442"/>
    <x v="453"/>
    <x v="3"/>
    <x v="7"/>
    <x v="1"/>
    <x v="3"/>
    <x v="1"/>
    <x v="1"/>
    <x v="2"/>
    <x v="8"/>
    <x v="0"/>
    <x v="0"/>
    <x v="9"/>
  </r>
  <r>
    <x v="0"/>
    <x v="1"/>
    <x v="4"/>
    <x v="0"/>
    <x v="3"/>
    <x v="1"/>
    <x v="6"/>
    <x v="0"/>
    <x v="0"/>
    <x v="1"/>
    <n v="18"/>
    <n v="1"/>
    <x v="383"/>
    <x v="12"/>
    <x v="3"/>
    <x v="0"/>
    <x v="68"/>
    <x v="0"/>
    <x v="1"/>
    <x v="3"/>
    <x v="443"/>
    <x v="454"/>
    <x v="1"/>
    <x v="9"/>
    <x v="0"/>
    <x v="1"/>
    <x v="0"/>
    <x v="11"/>
    <x v="1"/>
    <x v="2"/>
    <x v="2"/>
    <x v="0"/>
    <x v="2"/>
  </r>
  <r>
    <x v="1"/>
    <x v="2"/>
    <x v="0"/>
    <x v="0"/>
    <x v="1"/>
    <x v="1"/>
    <x v="0"/>
    <x v="2"/>
    <x v="1"/>
    <x v="2"/>
    <n v="40"/>
    <n v="0"/>
    <x v="384"/>
    <x v="26"/>
    <x v="3"/>
    <x v="1"/>
    <x v="22"/>
    <x v="3"/>
    <x v="2"/>
    <x v="2"/>
    <x v="444"/>
    <x v="455"/>
    <x v="9"/>
    <x v="2"/>
    <x v="0"/>
    <x v="3"/>
    <x v="1"/>
    <x v="26"/>
    <x v="1"/>
    <x v="6"/>
    <x v="2"/>
    <x v="0"/>
    <x v="9"/>
  </r>
  <r>
    <x v="1"/>
    <x v="2"/>
    <x v="0"/>
    <x v="1"/>
    <x v="1"/>
    <x v="0"/>
    <x v="8"/>
    <x v="0"/>
    <x v="0"/>
    <x v="1"/>
    <n v="41"/>
    <n v="0"/>
    <x v="385"/>
    <x v="2"/>
    <x v="2"/>
    <x v="3"/>
    <x v="50"/>
    <x v="1"/>
    <x v="0"/>
    <x v="2"/>
    <x v="445"/>
    <x v="456"/>
    <x v="7"/>
    <x v="8"/>
    <x v="0"/>
    <x v="0"/>
    <x v="0"/>
    <x v="1"/>
    <x v="1"/>
    <x v="3"/>
    <x v="1"/>
    <x v="0"/>
    <x v="1"/>
  </r>
  <r>
    <x v="1"/>
    <x v="0"/>
    <x v="2"/>
    <x v="0"/>
    <x v="2"/>
    <x v="1"/>
    <x v="0"/>
    <x v="2"/>
    <x v="1"/>
    <x v="3"/>
    <n v="26"/>
    <n v="0"/>
    <x v="386"/>
    <x v="22"/>
    <x v="0"/>
    <x v="3"/>
    <x v="18"/>
    <x v="0"/>
    <x v="0"/>
    <x v="2"/>
    <x v="383"/>
    <x v="457"/>
    <x v="6"/>
    <x v="3"/>
    <x v="0"/>
    <x v="0"/>
    <x v="3"/>
    <x v="0"/>
    <x v="1"/>
    <x v="2"/>
    <x v="2"/>
    <x v="0"/>
    <x v="2"/>
  </r>
  <r>
    <x v="1"/>
    <x v="0"/>
    <x v="0"/>
    <x v="0"/>
    <x v="2"/>
    <x v="0"/>
    <x v="0"/>
    <x v="0"/>
    <x v="1"/>
    <x v="1"/>
    <n v="35"/>
    <n v="0"/>
    <x v="387"/>
    <x v="0"/>
    <x v="3"/>
    <x v="3"/>
    <x v="15"/>
    <x v="0"/>
    <x v="0"/>
    <x v="2"/>
    <x v="446"/>
    <x v="458"/>
    <x v="1"/>
    <x v="10"/>
    <x v="0"/>
    <x v="1"/>
    <x v="0"/>
    <x v="7"/>
    <x v="1"/>
    <x v="8"/>
    <x v="0"/>
    <x v="0"/>
    <x v="6"/>
  </r>
  <r>
    <x v="1"/>
    <x v="0"/>
    <x v="2"/>
    <x v="0"/>
    <x v="0"/>
    <x v="1"/>
    <x v="0"/>
    <x v="0"/>
    <x v="1"/>
    <x v="1"/>
    <n v="34"/>
    <n v="0"/>
    <x v="388"/>
    <x v="11"/>
    <x v="2"/>
    <x v="2"/>
    <x v="69"/>
    <x v="2"/>
    <x v="0"/>
    <x v="1"/>
    <x v="447"/>
    <x v="459"/>
    <x v="1"/>
    <x v="3"/>
    <x v="0"/>
    <x v="1"/>
    <x v="0"/>
    <x v="1"/>
    <x v="1"/>
    <x v="1"/>
    <x v="1"/>
    <x v="8"/>
    <x v="1"/>
  </r>
  <r>
    <x v="0"/>
    <x v="0"/>
    <x v="2"/>
    <x v="1"/>
    <x v="4"/>
    <x v="1"/>
    <x v="2"/>
    <x v="0"/>
    <x v="0"/>
    <x v="1"/>
    <n v="26"/>
    <n v="1"/>
    <x v="389"/>
    <x v="4"/>
    <x v="3"/>
    <x v="2"/>
    <x v="45"/>
    <x v="3"/>
    <x v="1"/>
    <x v="0"/>
    <x v="246"/>
    <x v="460"/>
    <x v="1"/>
    <x v="11"/>
    <x v="0"/>
    <x v="2"/>
    <x v="0"/>
    <x v="5"/>
    <x v="0"/>
    <x v="6"/>
    <x v="2"/>
    <x v="0"/>
    <x v="2"/>
  </r>
  <r>
    <x v="1"/>
    <x v="0"/>
    <x v="0"/>
    <x v="1"/>
    <x v="4"/>
    <x v="0"/>
    <x v="4"/>
    <x v="0"/>
    <x v="1"/>
    <x v="1"/>
    <n v="37"/>
    <n v="0"/>
    <x v="390"/>
    <x v="0"/>
    <x v="3"/>
    <x v="2"/>
    <x v="40"/>
    <x v="0"/>
    <x v="2"/>
    <x v="0"/>
    <x v="448"/>
    <x v="461"/>
    <x v="5"/>
    <x v="8"/>
    <x v="0"/>
    <x v="1"/>
    <x v="0"/>
    <x v="4"/>
    <x v="3"/>
    <x v="0"/>
    <x v="4"/>
    <x v="1"/>
    <x v="3"/>
  </r>
  <r>
    <x v="1"/>
    <x v="1"/>
    <x v="1"/>
    <x v="1"/>
    <x v="2"/>
    <x v="0"/>
    <x v="8"/>
    <x v="1"/>
    <x v="1"/>
    <x v="1"/>
    <n v="46"/>
    <n v="0"/>
    <x v="214"/>
    <x v="21"/>
    <x v="1"/>
    <x v="3"/>
    <x v="27"/>
    <x v="0"/>
    <x v="2"/>
    <x v="2"/>
    <x v="449"/>
    <x v="462"/>
    <x v="6"/>
    <x v="0"/>
    <x v="0"/>
    <x v="1"/>
    <x v="0"/>
    <x v="23"/>
    <x v="2"/>
    <x v="4"/>
    <x v="3"/>
    <x v="1"/>
    <x v="3"/>
  </r>
  <r>
    <x v="1"/>
    <x v="0"/>
    <x v="0"/>
    <x v="0"/>
    <x v="0"/>
    <x v="0"/>
    <x v="5"/>
    <x v="1"/>
    <x v="1"/>
    <x v="2"/>
    <n v="41"/>
    <n v="0"/>
    <x v="371"/>
    <x v="2"/>
    <x v="4"/>
    <x v="0"/>
    <x v="59"/>
    <x v="0"/>
    <x v="3"/>
    <x v="1"/>
    <x v="450"/>
    <x v="463"/>
    <x v="8"/>
    <x v="10"/>
    <x v="0"/>
    <x v="2"/>
    <x v="1"/>
    <x v="14"/>
    <x v="1"/>
    <x v="29"/>
    <x v="13"/>
    <x v="14"/>
    <x v="5"/>
  </r>
  <r>
    <x v="1"/>
    <x v="2"/>
    <x v="0"/>
    <x v="0"/>
    <x v="2"/>
    <x v="1"/>
    <x v="0"/>
    <x v="2"/>
    <x v="1"/>
    <x v="6"/>
    <n v="37"/>
    <n v="0"/>
    <x v="110"/>
    <x v="14"/>
    <x v="2"/>
    <x v="3"/>
    <x v="68"/>
    <x v="0"/>
    <x v="2"/>
    <x v="2"/>
    <x v="451"/>
    <x v="464"/>
    <x v="1"/>
    <x v="4"/>
    <x v="0"/>
    <x v="1"/>
    <x v="1"/>
    <x v="15"/>
    <x v="1"/>
    <x v="7"/>
    <x v="4"/>
    <x v="4"/>
    <x v="1"/>
  </r>
  <r>
    <x v="1"/>
    <x v="0"/>
    <x v="1"/>
    <x v="1"/>
    <x v="4"/>
    <x v="1"/>
    <x v="1"/>
    <x v="2"/>
    <x v="0"/>
    <x v="1"/>
    <n v="52"/>
    <n v="0"/>
    <x v="391"/>
    <x v="16"/>
    <x v="0"/>
    <x v="2"/>
    <x v="17"/>
    <x v="0"/>
    <x v="0"/>
    <x v="0"/>
    <x v="452"/>
    <x v="465"/>
    <x v="9"/>
    <x v="3"/>
    <x v="0"/>
    <x v="2"/>
    <x v="3"/>
    <x v="33"/>
    <x v="1"/>
    <x v="1"/>
    <x v="5"/>
    <x v="7"/>
    <x v="12"/>
  </r>
  <r>
    <x v="0"/>
    <x v="2"/>
    <x v="2"/>
    <x v="0"/>
    <x v="1"/>
    <x v="1"/>
    <x v="0"/>
    <x v="1"/>
    <x v="1"/>
    <x v="2"/>
    <n v="32"/>
    <n v="1"/>
    <x v="373"/>
    <x v="13"/>
    <x v="2"/>
    <x v="2"/>
    <x v="53"/>
    <x v="2"/>
    <x v="0"/>
    <x v="2"/>
    <x v="453"/>
    <x v="466"/>
    <x v="0"/>
    <x v="3"/>
    <x v="0"/>
    <x v="1"/>
    <x v="0"/>
    <x v="3"/>
    <x v="1"/>
    <x v="9"/>
    <x v="3"/>
    <x v="1"/>
    <x v="3"/>
  </r>
  <r>
    <x v="1"/>
    <x v="1"/>
    <x v="4"/>
    <x v="0"/>
    <x v="2"/>
    <x v="1"/>
    <x v="6"/>
    <x v="1"/>
    <x v="1"/>
    <x v="1"/>
    <n v="24"/>
    <n v="0"/>
    <x v="392"/>
    <x v="4"/>
    <x v="3"/>
    <x v="2"/>
    <x v="70"/>
    <x v="0"/>
    <x v="1"/>
    <x v="0"/>
    <x v="454"/>
    <x v="467"/>
    <x v="4"/>
    <x v="4"/>
    <x v="0"/>
    <x v="3"/>
    <x v="3"/>
    <x v="8"/>
    <x v="1"/>
    <x v="4"/>
    <x v="3"/>
    <x v="3"/>
    <x v="9"/>
  </r>
  <r>
    <x v="1"/>
    <x v="0"/>
    <x v="0"/>
    <x v="1"/>
    <x v="2"/>
    <x v="0"/>
    <x v="8"/>
    <x v="1"/>
    <x v="1"/>
    <x v="5"/>
    <n v="38"/>
    <n v="0"/>
    <x v="393"/>
    <x v="17"/>
    <x v="3"/>
    <x v="1"/>
    <x v="43"/>
    <x v="0"/>
    <x v="0"/>
    <x v="2"/>
    <x v="427"/>
    <x v="468"/>
    <x v="9"/>
    <x v="12"/>
    <x v="0"/>
    <x v="3"/>
    <x v="1"/>
    <x v="33"/>
    <x v="1"/>
    <x v="6"/>
    <x v="2"/>
    <x v="0"/>
    <x v="2"/>
  </r>
  <r>
    <x v="1"/>
    <x v="0"/>
    <x v="0"/>
    <x v="1"/>
    <x v="0"/>
    <x v="0"/>
    <x v="4"/>
    <x v="1"/>
    <x v="1"/>
    <x v="2"/>
    <n v="37"/>
    <n v="0"/>
    <x v="394"/>
    <x v="0"/>
    <x v="2"/>
    <x v="0"/>
    <x v="63"/>
    <x v="0"/>
    <x v="0"/>
    <x v="1"/>
    <x v="455"/>
    <x v="469"/>
    <x v="2"/>
    <x v="3"/>
    <x v="0"/>
    <x v="2"/>
    <x v="1"/>
    <x v="0"/>
    <x v="2"/>
    <x v="0"/>
    <x v="4"/>
    <x v="5"/>
    <x v="6"/>
  </r>
  <r>
    <x v="1"/>
    <x v="0"/>
    <x v="1"/>
    <x v="1"/>
    <x v="0"/>
    <x v="1"/>
    <x v="7"/>
    <x v="2"/>
    <x v="0"/>
    <x v="3"/>
    <n v="49"/>
    <n v="0"/>
    <x v="395"/>
    <x v="21"/>
    <x v="2"/>
    <x v="2"/>
    <x v="22"/>
    <x v="1"/>
    <x v="4"/>
    <x v="1"/>
    <x v="456"/>
    <x v="470"/>
    <x v="1"/>
    <x v="8"/>
    <x v="0"/>
    <x v="3"/>
    <x v="1"/>
    <x v="9"/>
    <x v="1"/>
    <x v="31"/>
    <x v="5"/>
    <x v="0"/>
    <x v="12"/>
  </r>
  <r>
    <x v="1"/>
    <x v="0"/>
    <x v="4"/>
    <x v="1"/>
    <x v="2"/>
    <x v="1"/>
    <x v="1"/>
    <x v="1"/>
    <x v="0"/>
    <x v="1"/>
    <n v="24"/>
    <n v="0"/>
    <x v="27"/>
    <x v="5"/>
    <x v="3"/>
    <x v="0"/>
    <x v="66"/>
    <x v="2"/>
    <x v="1"/>
    <x v="0"/>
    <x v="457"/>
    <x v="471"/>
    <x v="1"/>
    <x v="0"/>
    <x v="0"/>
    <x v="2"/>
    <x v="3"/>
    <x v="3"/>
    <x v="1"/>
    <x v="0"/>
    <x v="4"/>
    <x v="1"/>
    <x v="10"/>
  </r>
  <r>
    <x v="1"/>
    <x v="0"/>
    <x v="2"/>
    <x v="0"/>
    <x v="3"/>
    <x v="1"/>
    <x v="0"/>
    <x v="1"/>
    <x v="1"/>
    <x v="3"/>
    <n v="26"/>
    <n v="0"/>
    <x v="396"/>
    <x v="26"/>
    <x v="0"/>
    <x v="3"/>
    <x v="45"/>
    <x v="0"/>
    <x v="0"/>
    <x v="3"/>
    <x v="458"/>
    <x v="472"/>
    <x v="1"/>
    <x v="5"/>
    <x v="1"/>
    <x v="1"/>
    <x v="3"/>
    <x v="3"/>
    <x v="3"/>
    <x v="8"/>
    <x v="7"/>
    <x v="1"/>
    <x v="10"/>
  </r>
  <r>
    <x v="1"/>
    <x v="0"/>
    <x v="4"/>
    <x v="1"/>
    <x v="1"/>
    <x v="1"/>
    <x v="2"/>
    <x v="1"/>
    <x v="1"/>
    <x v="2"/>
    <n v="24"/>
    <n v="0"/>
    <x v="397"/>
    <x v="27"/>
    <x v="0"/>
    <x v="2"/>
    <x v="0"/>
    <x v="1"/>
    <x v="1"/>
    <x v="2"/>
    <x v="459"/>
    <x v="473"/>
    <x v="1"/>
    <x v="7"/>
    <x v="1"/>
    <x v="1"/>
    <x v="1"/>
    <x v="5"/>
    <x v="1"/>
    <x v="6"/>
    <x v="2"/>
    <x v="0"/>
    <x v="2"/>
  </r>
  <r>
    <x v="1"/>
    <x v="1"/>
    <x v="1"/>
    <x v="3"/>
    <x v="2"/>
    <x v="1"/>
    <x v="5"/>
    <x v="1"/>
    <x v="1"/>
    <x v="2"/>
    <n v="50"/>
    <n v="0"/>
    <x v="398"/>
    <x v="3"/>
    <x v="3"/>
    <x v="3"/>
    <x v="39"/>
    <x v="0"/>
    <x v="4"/>
    <x v="2"/>
    <x v="460"/>
    <x v="474"/>
    <x v="1"/>
    <x v="0"/>
    <x v="0"/>
    <x v="3"/>
    <x v="1"/>
    <x v="36"/>
    <x v="1"/>
    <x v="32"/>
    <x v="4"/>
    <x v="13"/>
    <x v="1"/>
  </r>
  <r>
    <x v="1"/>
    <x v="0"/>
    <x v="2"/>
    <x v="0"/>
    <x v="2"/>
    <x v="1"/>
    <x v="6"/>
    <x v="1"/>
    <x v="1"/>
    <x v="4"/>
    <n v="25"/>
    <n v="0"/>
    <x v="399"/>
    <x v="28"/>
    <x v="1"/>
    <x v="0"/>
    <x v="4"/>
    <x v="0"/>
    <x v="1"/>
    <x v="2"/>
    <x v="461"/>
    <x v="475"/>
    <x v="1"/>
    <x v="0"/>
    <x v="0"/>
    <x v="3"/>
    <x v="0"/>
    <x v="2"/>
    <x v="1"/>
    <x v="5"/>
    <x v="0"/>
    <x v="0"/>
    <x v="4"/>
  </r>
  <r>
    <x v="0"/>
    <x v="1"/>
    <x v="4"/>
    <x v="1"/>
    <x v="0"/>
    <x v="0"/>
    <x v="2"/>
    <x v="1"/>
    <x v="0"/>
    <x v="5"/>
    <n v="24"/>
    <n v="1"/>
    <x v="400"/>
    <x v="15"/>
    <x v="3"/>
    <x v="3"/>
    <x v="46"/>
    <x v="0"/>
    <x v="1"/>
    <x v="1"/>
    <x v="407"/>
    <x v="476"/>
    <x v="1"/>
    <x v="10"/>
    <x v="0"/>
    <x v="1"/>
    <x v="1"/>
    <x v="3"/>
    <x v="1"/>
    <x v="0"/>
    <x v="7"/>
    <x v="1"/>
    <x v="3"/>
  </r>
  <r>
    <x v="0"/>
    <x v="1"/>
    <x v="2"/>
    <x v="0"/>
    <x v="0"/>
    <x v="1"/>
    <x v="6"/>
    <x v="1"/>
    <x v="1"/>
    <x v="2"/>
    <n v="30"/>
    <n v="1"/>
    <x v="401"/>
    <x v="20"/>
    <x v="2"/>
    <x v="0"/>
    <x v="69"/>
    <x v="1"/>
    <x v="1"/>
    <x v="1"/>
    <x v="462"/>
    <x v="477"/>
    <x v="1"/>
    <x v="11"/>
    <x v="0"/>
    <x v="3"/>
    <x v="1"/>
    <x v="5"/>
    <x v="3"/>
    <x v="6"/>
    <x v="2"/>
    <x v="0"/>
    <x v="2"/>
  </r>
  <r>
    <x v="1"/>
    <x v="0"/>
    <x v="2"/>
    <x v="1"/>
    <x v="0"/>
    <x v="1"/>
    <x v="1"/>
    <x v="1"/>
    <x v="0"/>
    <x v="1"/>
    <n v="34"/>
    <n v="0"/>
    <x v="402"/>
    <x v="0"/>
    <x v="0"/>
    <x v="0"/>
    <x v="21"/>
    <x v="1"/>
    <x v="1"/>
    <x v="1"/>
    <x v="463"/>
    <x v="478"/>
    <x v="1"/>
    <x v="4"/>
    <x v="0"/>
    <x v="1"/>
    <x v="1"/>
    <x v="3"/>
    <x v="1"/>
    <x v="0"/>
    <x v="4"/>
    <x v="1"/>
    <x v="6"/>
  </r>
  <r>
    <x v="0"/>
    <x v="0"/>
    <x v="2"/>
    <x v="0"/>
    <x v="2"/>
    <x v="1"/>
    <x v="0"/>
    <x v="2"/>
    <x v="1"/>
    <x v="2"/>
    <n v="31"/>
    <n v="1"/>
    <x v="403"/>
    <x v="28"/>
    <x v="2"/>
    <x v="0"/>
    <x v="55"/>
    <x v="0"/>
    <x v="0"/>
    <x v="2"/>
    <x v="464"/>
    <x v="479"/>
    <x v="7"/>
    <x v="8"/>
    <x v="0"/>
    <x v="3"/>
    <x v="0"/>
    <x v="15"/>
    <x v="0"/>
    <x v="11"/>
    <x v="10"/>
    <x v="1"/>
    <x v="3"/>
  </r>
  <r>
    <x v="1"/>
    <x v="0"/>
    <x v="0"/>
    <x v="1"/>
    <x v="1"/>
    <x v="1"/>
    <x v="2"/>
    <x v="0"/>
    <x v="1"/>
    <x v="1"/>
    <n v="35"/>
    <n v="0"/>
    <x v="404"/>
    <x v="19"/>
    <x v="0"/>
    <x v="3"/>
    <x v="60"/>
    <x v="1"/>
    <x v="0"/>
    <x v="0"/>
    <x v="465"/>
    <x v="480"/>
    <x v="5"/>
    <x v="9"/>
    <x v="0"/>
    <x v="1"/>
    <x v="0"/>
    <x v="15"/>
    <x v="1"/>
    <x v="11"/>
    <x v="3"/>
    <x v="0"/>
    <x v="3"/>
  </r>
  <r>
    <x v="1"/>
    <x v="0"/>
    <x v="2"/>
    <x v="0"/>
    <x v="2"/>
    <x v="1"/>
    <x v="0"/>
    <x v="2"/>
    <x v="1"/>
    <x v="5"/>
    <n v="31"/>
    <n v="0"/>
    <x v="405"/>
    <x v="16"/>
    <x v="2"/>
    <x v="3"/>
    <x v="45"/>
    <x v="2"/>
    <x v="0"/>
    <x v="0"/>
    <x v="466"/>
    <x v="481"/>
    <x v="5"/>
    <x v="6"/>
    <x v="1"/>
    <x v="1"/>
    <x v="3"/>
    <x v="10"/>
    <x v="3"/>
    <x v="5"/>
    <x v="1"/>
    <x v="8"/>
    <x v="1"/>
  </r>
  <r>
    <x v="1"/>
    <x v="0"/>
    <x v="2"/>
    <x v="1"/>
    <x v="2"/>
    <x v="0"/>
    <x v="1"/>
    <x v="2"/>
    <x v="1"/>
    <x v="3"/>
    <n v="27"/>
    <n v="0"/>
    <x v="293"/>
    <x v="16"/>
    <x v="2"/>
    <x v="3"/>
    <x v="45"/>
    <x v="1"/>
    <x v="1"/>
    <x v="2"/>
    <x v="467"/>
    <x v="482"/>
    <x v="4"/>
    <x v="3"/>
    <x v="0"/>
    <x v="3"/>
    <x v="3"/>
    <x v="3"/>
    <x v="2"/>
    <x v="8"/>
    <x v="7"/>
    <x v="0"/>
    <x v="6"/>
  </r>
  <r>
    <x v="1"/>
    <x v="0"/>
    <x v="0"/>
    <x v="0"/>
    <x v="3"/>
    <x v="1"/>
    <x v="0"/>
    <x v="1"/>
    <x v="0"/>
    <x v="1"/>
    <n v="37"/>
    <n v="0"/>
    <x v="406"/>
    <x v="2"/>
    <x v="3"/>
    <x v="2"/>
    <x v="29"/>
    <x v="0"/>
    <x v="0"/>
    <x v="3"/>
    <x v="468"/>
    <x v="483"/>
    <x v="5"/>
    <x v="0"/>
    <x v="0"/>
    <x v="3"/>
    <x v="1"/>
    <x v="6"/>
    <x v="2"/>
    <x v="11"/>
    <x v="2"/>
    <x v="1"/>
    <x v="2"/>
  </r>
  <r>
    <x v="1"/>
    <x v="0"/>
    <x v="4"/>
    <x v="1"/>
    <x v="0"/>
    <x v="0"/>
    <x v="1"/>
    <x v="0"/>
    <x v="1"/>
    <x v="0"/>
    <n v="20"/>
    <n v="0"/>
    <x v="134"/>
    <x v="0"/>
    <x v="3"/>
    <x v="2"/>
    <x v="21"/>
    <x v="1"/>
    <x v="1"/>
    <x v="1"/>
    <x v="469"/>
    <x v="484"/>
    <x v="1"/>
    <x v="4"/>
    <x v="0"/>
    <x v="1"/>
    <x v="0"/>
    <x v="5"/>
    <x v="3"/>
    <x v="6"/>
    <x v="2"/>
    <x v="0"/>
    <x v="2"/>
  </r>
  <r>
    <x v="1"/>
    <x v="0"/>
    <x v="0"/>
    <x v="1"/>
    <x v="0"/>
    <x v="0"/>
    <x v="8"/>
    <x v="1"/>
    <x v="1"/>
    <x v="5"/>
    <n v="42"/>
    <n v="0"/>
    <x v="399"/>
    <x v="2"/>
    <x v="2"/>
    <x v="1"/>
    <x v="6"/>
    <x v="0"/>
    <x v="0"/>
    <x v="1"/>
    <x v="470"/>
    <x v="485"/>
    <x v="1"/>
    <x v="4"/>
    <x v="0"/>
    <x v="2"/>
    <x v="3"/>
    <x v="1"/>
    <x v="1"/>
    <x v="1"/>
    <x v="3"/>
    <x v="3"/>
    <x v="3"/>
  </r>
  <r>
    <x v="1"/>
    <x v="0"/>
    <x v="0"/>
    <x v="1"/>
    <x v="1"/>
    <x v="1"/>
    <x v="7"/>
    <x v="2"/>
    <x v="0"/>
    <x v="1"/>
    <n v="43"/>
    <n v="0"/>
    <x v="407"/>
    <x v="16"/>
    <x v="2"/>
    <x v="0"/>
    <x v="13"/>
    <x v="1"/>
    <x v="3"/>
    <x v="0"/>
    <x v="471"/>
    <x v="486"/>
    <x v="5"/>
    <x v="9"/>
    <x v="0"/>
    <x v="3"/>
    <x v="1"/>
    <x v="24"/>
    <x v="2"/>
    <x v="6"/>
    <x v="2"/>
    <x v="0"/>
    <x v="2"/>
  </r>
  <r>
    <x v="1"/>
    <x v="0"/>
    <x v="0"/>
    <x v="1"/>
    <x v="0"/>
    <x v="0"/>
    <x v="1"/>
    <x v="0"/>
    <x v="1"/>
    <x v="1"/>
    <n v="38"/>
    <n v="0"/>
    <x v="408"/>
    <x v="0"/>
    <x v="1"/>
    <x v="1"/>
    <x v="38"/>
    <x v="0"/>
    <x v="1"/>
    <x v="1"/>
    <x v="472"/>
    <x v="487"/>
    <x v="9"/>
    <x v="8"/>
    <x v="0"/>
    <x v="1"/>
    <x v="0"/>
    <x v="0"/>
    <x v="2"/>
    <x v="2"/>
    <x v="2"/>
    <x v="0"/>
    <x v="2"/>
  </r>
  <r>
    <x v="1"/>
    <x v="1"/>
    <x v="0"/>
    <x v="1"/>
    <x v="2"/>
    <x v="1"/>
    <x v="2"/>
    <x v="2"/>
    <x v="0"/>
    <x v="1"/>
    <n v="43"/>
    <n v="0"/>
    <x v="301"/>
    <x v="14"/>
    <x v="4"/>
    <x v="2"/>
    <x v="23"/>
    <x v="0"/>
    <x v="0"/>
    <x v="2"/>
    <x v="473"/>
    <x v="488"/>
    <x v="9"/>
    <x v="4"/>
    <x v="0"/>
    <x v="2"/>
    <x v="1"/>
    <x v="1"/>
    <x v="1"/>
    <x v="3"/>
    <x v="1"/>
    <x v="5"/>
    <x v="1"/>
  </r>
  <r>
    <x v="1"/>
    <x v="0"/>
    <x v="1"/>
    <x v="1"/>
    <x v="0"/>
    <x v="0"/>
    <x v="5"/>
    <x v="1"/>
    <x v="1"/>
    <x v="1"/>
    <n v="48"/>
    <n v="0"/>
    <x v="409"/>
    <x v="0"/>
    <x v="2"/>
    <x v="2"/>
    <x v="4"/>
    <x v="1"/>
    <x v="3"/>
    <x v="1"/>
    <x v="474"/>
    <x v="489"/>
    <x v="8"/>
    <x v="0"/>
    <x v="0"/>
    <x v="0"/>
    <x v="1"/>
    <x v="24"/>
    <x v="0"/>
    <x v="11"/>
    <x v="3"/>
    <x v="0"/>
    <x v="3"/>
  </r>
  <r>
    <x v="1"/>
    <x v="0"/>
    <x v="0"/>
    <x v="3"/>
    <x v="0"/>
    <x v="0"/>
    <x v="9"/>
    <x v="0"/>
    <x v="1"/>
    <x v="4"/>
    <n v="44"/>
    <n v="0"/>
    <x v="410"/>
    <x v="0"/>
    <x v="2"/>
    <x v="3"/>
    <x v="13"/>
    <x v="1"/>
    <x v="0"/>
    <x v="1"/>
    <x v="475"/>
    <x v="490"/>
    <x v="5"/>
    <x v="0"/>
    <x v="0"/>
    <x v="2"/>
    <x v="0"/>
    <x v="1"/>
    <x v="3"/>
    <x v="4"/>
    <x v="3"/>
    <x v="0"/>
    <x v="3"/>
  </r>
  <r>
    <x v="1"/>
    <x v="0"/>
    <x v="2"/>
    <x v="0"/>
    <x v="4"/>
    <x v="0"/>
    <x v="6"/>
    <x v="2"/>
    <x v="0"/>
    <x v="1"/>
    <n v="34"/>
    <n v="0"/>
    <x v="411"/>
    <x v="24"/>
    <x v="3"/>
    <x v="2"/>
    <x v="11"/>
    <x v="0"/>
    <x v="1"/>
    <x v="0"/>
    <x v="476"/>
    <x v="491"/>
    <x v="1"/>
    <x v="11"/>
    <x v="0"/>
    <x v="1"/>
    <x v="3"/>
    <x v="0"/>
    <x v="1"/>
    <x v="3"/>
    <x v="3"/>
    <x v="0"/>
    <x v="4"/>
  </r>
  <r>
    <x v="0"/>
    <x v="0"/>
    <x v="2"/>
    <x v="0"/>
    <x v="3"/>
    <x v="1"/>
    <x v="6"/>
    <x v="2"/>
    <x v="1"/>
    <x v="1"/>
    <n v="27"/>
    <n v="1"/>
    <x v="104"/>
    <x v="2"/>
    <x v="1"/>
    <x v="1"/>
    <x v="65"/>
    <x v="0"/>
    <x v="1"/>
    <x v="3"/>
    <x v="477"/>
    <x v="492"/>
    <x v="4"/>
    <x v="0"/>
    <x v="0"/>
    <x v="2"/>
    <x v="1"/>
    <x v="7"/>
    <x v="1"/>
    <x v="9"/>
    <x v="7"/>
    <x v="0"/>
    <x v="3"/>
  </r>
  <r>
    <x v="1"/>
    <x v="0"/>
    <x v="4"/>
    <x v="0"/>
    <x v="4"/>
    <x v="1"/>
    <x v="6"/>
    <x v="0"/>
    <x v="1"/>
    <x v="2"/>
    <n v="21"/>
    <n v="0"/>
    <x v="412"/>
    <x v="23"/>
    <x v="1"/>
    <x v="2"/>
    <x v="10"/>
    <x v="0"/>
    <x v="1"/>
    <x v="0"/>
    <x v="478"/>
    <x v="493"/>
    <x v="1"/>
    <x v="0"/>
    <x v="0"/>
    <x v="3"/>
    <x v="0"/>
    <x v="8"/>
    <x v="1"/>
    <x v="11"/>
    <x v="3"/>
    <x v="1"/>
    <x v="3"/>
  </r>
  <r>
    <x v="1"/>
    <x v="0"/>
    <x v="0"/>
    <x v="1"/>
    <x v="1"/>
    <x v="1"/>
    <x v="5"/>
    <x v="1"/>
    <x v="0"/>
    <x v="2"/>
    <n v="44"/>
    <n v="0"/>
    <x v="250"/>
    <x v="3"/>
    <x v="2"/>
    <x v="2"/>
    <x v="58"/>
    <x v="0"/>
    <x v="4"/>
    <x v="0"/>
    <x v="479"/>
    <x v="494"/>
    <x v="5"/>
    <x v="3"/>
    <x v="0"/>
    <x v="0"/>
    <x v="1"/>
    <x v="12"/>
    <x v="3"/>
    <x v="4"/>
    <x v="3"/>
    <x v="0"/>
    <x v="9"/>
  </r>
  <r>
    <x v="1"/>
    <x v="0"/>
    <x v="4"/>
    <x v="1"/>
    <x v="2"/>
    <x v="1"/>
    <x v="1"/>
    <x v="1"/>
    <x v="1"/>
    <x v="1"/>
    <n v="22"/>
    <n v="0"/>
    <x v="413"/>
    <x v="16"/>
    <x v="1"/>
    <x v="3"/>
    <x v="68"/>
    <x v="0"/>
    <x v="1"/>
    <x v="2"/>
    <x v="480"/>
    <x v="495"/>
    <x v="4"/>
    <x v="5"/>
    <x v="1"/>
    <x v="1"/>
    <x v="0"/>
    <x v="8"/>
    <x v="1"/>
    <x v="4"/>
    <x v="3"/>
    <x v="3"/>
    <x v="3"/>
  </r>
  <r>
    <x v="1"/>
    <x v="0"/>
    <x v="2"/>
    <x v="0"/>
    <x v="3"/>
    <x v="1"/>
    <x v="0"/>
    <x v="2"/>
    <x v="1"/>
    <x v="1"/>
    <n v="33"/>
    <n v="0"/>
    <x v="414"/>
    <x v="1"/>
    <x v="2"/>
    <x v="1"/>
    <x v="56"/>
    <x v="0"/>
    <x v="0"/>
    <x v="3"/>
    <x v="481"/>
    <x v="496"/>
    <x v="4"/>
    <x v="3"/>
    <x v="0"/>
    <x v="1"/>
    <x v="0"/>
    <x v="3"/>
    <x v="1"/>
    <x v="8"/>
    <x v="2"/>
    <x v="1"/>
    <x v="3"/>
  </r>
  <r>
    <x v="1"/>
    <x v="0"/>
    <x v="2"/>
    <x v="1"/>
    <x v="0"/>
    <x v="0"/>
    <x v="1"/>
    <x v="1"/>
    <x v="0"/>
    <x v="2"/>
    <n v="32"/>
    <n v="0"/>
    <x v="415"/>
    <x v="14"/>
    <x v="2"/>
    <x v="3"/>
    <x v="2"/>
    <x v="0"/>
    <x v="0"/>
    <x v="1"/>
    <x v="482"/>
    <x v="497"/>
    <x v="1"/>
    <x v="3"/>
    <x v="0"/>
    <x v="1"/>
    <x v="1"/>
    <x v="3"/>
    <x v="2"/>
    <x v="0"/>
    <x v="0"/>
    <x v="0"/>
    <x v="0"/>
  </r>
  <r>
    <x v="1"/>
    <x v="1"/>
    <x v="2"/>
    <x v="1"/>
    <x v="2"/>
    <x v="0"/>
    <x v="1"/>
    <x v="2"/>
    <x v="1"/>
    <x v="2"/>
    <n v="30"/>
    <n v="0"/>
    <x v="416"/>
    <x v="3"/>
    <x v="3"/>
    <x v="1"/>
    <x v="36"/>
    <x v="0"/>
    <x v="1"/>
    <x v="2"/>
    <x v="483"/>
    <x v="498"/>
    <x v="1"/>
    <x v="5"/>
    <x v="1"/>
    <x v="3"/>
    <x v="1"/>
    <x v="5"/>
    <x v="1"/>
    <x v="6"/>
    <x v="2"/>
    <x v="0"/>
    <x v="2"/>
  </r>
  <r>
    <x v="1"/>
    <x v="0"/>
    <x v="1"/>
    <x v="0"/>
    <x v="2"/>
    <x v="0"/>
    <x v="0"/>
    <x v="0"/>
    <x v="1"/>
    <x v="2"/>
    <n v="53"/>
    <n v="0"/>
    <x v="417"/>
    <x v="0"/>
    <x v="1"/>
    <x v="2"/>
    <x v="61"/>
    <x v="0"/>
    <x v="0"/>
    <x v="2"/>
    <x v="484"/>
    <x v="499"/>
    <x v="8"/>
    <x v="5"/>
    <x v="1"/>
    <x v="1"/>
    <x v="0"/>
    <x v="33"/>
    <x v="3"/>
    <x v="13"/>
    <x v="1"/>
    <x v="6"/>
    <x v="13"/>
  </r>
  <r>
    <x v="1"/>
    <x v="0"/>
    <x v="2"/>
    <x v="1"/>
    <x v="0"/>
    <x v="1"/>
    <x v="1"/>
    <x v="1"/>
    <x v="1"/>
    <x v="5"/>
    <n v="34"/>
    <n v="0"/>
    <x v="418"/>
    <x v="0"/>
    <x v="4"/>
    <x v="0"/>
    <x v="25"/>
    <x v="0"/>
    <x v="1"/>
    <x v="1"/>
    <x v="485"/>
    <x v="500"/>
    <x v="1"/>
    <x v="3"/>
    <x v="0"/>
    <x v="1"/>
    <x v="1"/>
    <x v="1"/>
    <x v="2"/>
    <x v="1"/>
    <x v="5"/>
    <x v="6"/>
    <x v="5"/>
  </r>
  <r>
    <x v="0"/>
    <x v="1"/>
    <x v="1"/>
    <x v="0"/>
    <x v="0"/>
    <x v="0"/>
    <x v="0"/>
    <x v="1"/>
    <x v="1"/>
    <x v="5"/>
    <n v="45"/>
    <n v="1"/>
    <x v="419"/>
    <x v="9"/>
    <x v="2"/>
    <x v="3"/>
    <x v="54"/>
    <x v="0"/>
    <x v="0"/>
    <x v="1"/>
    <x v="486"/>
    <x v="501"/>
    <x v="7"/>
    <x v="9"/>
    <x v="0"/>
    <x v="1"/>
    <x v="3"/>
    <x v="7"/>
    <x v="1"/>
    <x v="6"/>
    <x v="10"/>
    <x v="0"/>
    <x v="2"/>
  </r>
  <r>
    <x v="1"/>
    <x v="0"/>
    <x v="2"/>
    <x v="1"/>
    <x v="0"/>
    <x v="0"/>
    <x v="2"/>
    <x v="1"/>
    <x v="0"/>
    <x v="2"/>
    <n v="26"/>
    <n v="0"/>
    <x v="420"/>
    <x v="16"/>
    <x v="3"/>
    <x v="1"/>
    <x v="36"/>
    <x v="0"/>
    <x v="1"/>
    <x v="1"/>
    <x v="487"/>
    <x v="502"/>
    <x v="1"/>
    <x v="4"/>
    <x v="0"/>
    <x v="3"/>
    <x v="1"/>
    <x v="8"/>
    <x v="1"/>
    <x v="11"/>
    <x v="3"/>
    <x v="0"/>
    <x v="3"/>
  </r>
  <r>
    <x v="1"/>
    <x v="0"/>
    <x v="0"/>
    <x v="1"/>
    <x v="1"/>
    <x v="1"/>
    <x v="4"/>
    <x v="1"/>
    <x v="1"/>
    <x v="2"/>
    <n v="37"/>
    <n v="0"/>
    <x v="421"/>
    <x v="3"/>
    <x v="3"/>
    <x v="1"/>
    <x v="34"/>
    <x v="0"/>
    <x v="2"/>
    <x v="2"/>
    <x v="488"/>
    <x v="503"/>
    <x v="1"/>
    <x v="2"/>
    <x v="0"/>
    <x v="3"/>
    <x v="1"/>
    <x v="1"/>
    <x v="1"/>
    <x v="1"/>
    <x v="1"/>
    <x v="4"/>
    <x v="5"/>
  </r>
  <r>
    <x v="1"/>
    <x v="0"/>
    <x v="2"/>
    <x v="0"/>
    <x v="2"/>
    <x v="0"/>
    <x v="0"/>
    <x v="1"/>
    <x v="1"/>
    <x v="3"/>
    <n v="29"/>
    <n v="0"/>
    <x v="422"/>
    <x v="3"/>
    <x v="0"/>
    <x v="0"/>
    <x v="50"/>
    <x v="0"/>
    <x v="0"/>
    <x v="2"/>
    <x v="489"/>
    <x v="504"/>
    <x v="1"/>
    <x v="9"/>
    <x v="0"/>
    <x v="0"/>
    <x v="1"/>
    <x v="3"/>
    <x v="2"/>
    <x v="0"/>
    <x v="2"/>
    <x v="1"/>
    <x v="3"/>
  </r>
  <r>
    <x v="1"/>
    <x v="0"/>
    <x v="0"/>
    <x v="1"/>
    <x v="0"/>
    <x v="1"/>
    <x v="1"/>
    <x v="0"/>
    <x v="1"/>
    <x v="1"/>
    <n v="35"/>
    <n v="0"/>
    <x v="224"/>
    <x v="16"/>
    <x v="2"/>
    <x v="0"/>
    <x v="19"/>
    <x v="3"/>
    <x v="0"/>
    <x v="1"/>
    <x v="490"/>
    <x v="505"/>
    <x v="1"/>
    <x v="4"/>
    <x v="0"/>
    <x v="2"/>
    <x v="0"/>
    <x v="6"/>
    <x v="1"/>
    <x v="18"/>
    <x v="14"/>
    <x v="14"/>
    <x v="5"/>
  </r>
  <r>
    <x v="1"/>
    <x v="1"/>
    <x v="2"/>
    <x v="1"/>
    <x v="0"/>
    <x v="1"/>
    <x v="8"/>
    <x v="2"/>
    <x v="1"/>
    <x v="2"/>
    <n v="33"/>
    <n v="0"/>
    <x v="310"/>
    <x v="16"/>
    <x v="3"/>
    <x v="1"/>
    <x v="37"/>
    <x v="0"/>
    <x v="0"/>
    <x v="1"/>
    <x v="491"/>
    <x v="506"/>
    <x v="9"/>
    <x v="1"/>
    <x v="1"/>
    <x v="3"/>
    <x v="1"/>
    <x v="20"/>
    <x v="0"/>
    <x v="20"/>
    <x v="14"/>
    <x v="5"/>
    <x v="1"/>
  </r>
  <r>
    <x v="1"/>
    <x v="0"/>
    <x v="1"/>
    <x v="3"/>
    <x v="2"/>
    <x v="1"/>
    <x v="9"/>
    <x v="1"/>
    <x v="1"/>
    <x v="4"/>
    <n v="54"/>
    <n v="0"/>
    <x v="78"/>
    <x v="10"/>
    <x v="2"/>
    <x v="1"/>
    <x v="64"/>
    <x v="0"/>
    <x v="2"/>
    <x v="2"/>
    <x v="492"/>
    <x v="507"/>
    <x v="7"/>
    <x v="2"/>
    <x v="0"/>
    <x v="3"/>
    <x v="1"/>
    <x v="28"/>
    <x v="3"/>
    <x v="7"/>
    <x v="1"/>
    <x v="4"/>
    <x v="9"/>
  </r>
  <r>
    <x v="1"/>
    <x v="0"/>
    <x v="0"/>
    <x v="1"/>
    <x v="2"/>
    <x v="1"/>
    <x v="4"/>
    <x v="2"/>
    <x v="0"/>
    <x v="2"/>
    <n v="36"/>
    <n v="0"/>
    <x v="423"/>
    <x v="14"/>
    <x v="0"/>
    <x v="0"/>
    <x v="24"/>
    <x v="1"/>
    <x v="0"/>
    <x v="2"/>
    <x v="493"/>
    <x v="508"/>
    <x v="7"/>
    <x v="0"/>
    <x v="0"/>
    <x v="3"/>
    <x v="1"/>
    <x v="10"/>
    <x v="1"/>
    <x v="11"/>
    <x v="3"/>
    <x v="0"/>
    <x v="3"/>
  </r>
  <r>
    <x v="1"/>
    <x v="0"/>
    <x v="2"/>
    <x v="1"/>
    <x v="2"/>
    <x v="1"/>
    <x v="1"/>
    <x v="0"/>
    <x v="1"/>
    <x v="0"/>
    <n v="27"/>
    <n v="0"/>
    <x v="59"/>
    <x v="3"/>
    <x v="2"/>
    <x v="3"/>
    <x v="60"/>
    <x v="1"/>
    <x v="1"/>
    <x v="0"/>
    <x v="494"/>
    <x v="509"/>
    <x v="4"/>
    <x v="4"/>
    <x v="0"/>
    <x v="1"/>
    <x v="0"/>
    <x v="7"/>
    <x v="1"/>
    <x v="9"/>
    <x v="3"/>
    <x v="1"/>
    <x v="9"/>
  </r>
  <r>
    <x v="0"/>
    <x v="0"/>
    <x v="4"/>
    <x v="1"/>
    <x v="2"/>
    <x v="1"/>
    <x v="1"/>
    <x v="0"/>
    <x v="0"/>
    <x v="3"/>
    <n v="20"/>
    <n v="1"/>
    <x v="335"/>
    <x v="17"/>
    <x v="1"/>
    <x v="2"/>
    <x v="47"/>
    <x v="0"/>
    <x v="1"/>
    <x v="2"/>
    <x v="495"/>
    <x v="510"/>
    <x v="1"/>
    <x v="0"/>
    <x v="0"/>
    <x v="1"/>
    <x v="0"/>
    <x v="5"/>
    <x v="1"/>
    <x v="6"/>
    <x v="2"/>
    <x v="1"/>
    <x v="9"/>
  </r>
  <r>
    <x v="0"/>
    <x v="1"/>
    <x v="2"/>
    <x v="1"/>
    <x v="0"/>
    <x v="1"/>
    <x v="1"/>
    <x v="0"/>
    <x v="0"/>
    <x v="1"/>
    <n v="33"/>
    <n v="1"/>
    <x v="424"/>
    <x v="3"/>
    <x v="3"/>
    <x v="3"/>
    <x v="49"/>
    <x v="0"/>
    <x v="1"/>
    <x v="1"/>
    <x v="496"/>
    <x v="511"/>
    <x v="1"/>
    <x v="0"/>
    <x v="0"/>
    <x v="0"/>
    <x v="0"/>
    <x v="1"/>
    <x v="1"/>
    <x v="1"/>
    <x v="6"/>
    <x v="10"/>
    <x v="1"/>
  </r>
  <r>
    <x v="1"/>
    <x v="2"/>
    <x v="0"/>
    <x v="1"/>
    <x v="0"/>
    <x v="1"/>
    <x v="2"/>
    <x v="1"/>
    <x v="1"/>
    <x v="1"/>
    <n v="35"/>
    <n v="0"/>
    <x v="425"/>
    <x v="3"/>
    <x v="3"/>
    <x v="1"/>
    <x v="26"/>
    <x v="1"/>
    <x v="1"/>
    <x v="1"/>
    <x v="497"/>
    <x v="512"/>
    <x v="1"/>
    <x v="11"/>
    <x v="0"/>
    <x v="3"/>
    <x v="3"/>
    <x v="5"/>
    <x v="1"/>
    <x v="6"/>
    <x v="2"/>
    <x v="0"/>
    <x v="2"/>
  </r>
  <r>
    <x v="1"/>
    <x v="0"/>
    <x v="4"/>
    <x v="1"/>
    <x v="2"/>
    <x v="1"/>
    <x v="1"/>
    <x v="1"/>
    <x v="1"/>
    <x v="1"/>
    <n v="23"/>
    <n v="0"/>
    <x v="426"/>
    <x v="18"/>
    <x v="3"/>
    <x v="3"/>
    <x v="22"/>
    <x v="2"/>
    <x v="1"/>
    <x v="2"/>
    <x v="498"/>
    <x v="513"/>
    <x v="7"/>
    <x v="10"/>
    <x v="0"/>
    <x v="0"/>
    <x v="1"/>
    <x v="7"/>
    <x v="3"/>
    <x v="11"/>
    <x v="3"/>
    <x v="0"/>
    <x v="3"/>
  </r>
  <r>
    <x v="1"/>
    <x v="0"/>
    <x v="2"/>
    <x v="0"/>
    <x v="0"/>
    <x v="1"/>
    <x v="0"/>
    <x v="1"/>
    <x v="1"/>
    <x v="5"/>
    <n v="25"/>
    <n v="0"/>
    <x v="313"/>
    <x v="1"/>
    <x v="3"/>
    <x v="2"/>
    <x v="42"/>
    <x v="2"/>
    <x v="0"/>
    <x v="1"/>
    <x v="499"/>
    <x v="514"/>
    <x v="4"/>
    <x v="6"/>
    <x v="1"/>
    <x v="3"/>
    <x v="1"/>
    <x v="21"/>
    <x v="1"/>
    <x v="11"/>
    <x v="3"/>
    <x v="1"/>
    <x v="3"/>
  </r>
  <r>
    <x v="1"/>
    <x v="0"/>
    <x v="0"/>
    <x v="0"/>
    <x v="3"/>
    <x v="0"/>
    <x v="0"/>
    <x v="0"/>
    <x v="1"/>
    <x v="2"/>
    <n v="38"/>
    <n v="0"/>
    <x v="427"/>
    <x v="15"/>
    <x v="2"/>
    <x v="2"/>
    <x v="55"/>
    <x v="1"/>
    <x v="0"/>
    <x v="3"/>
    <x v="500"/>
    <x v="515"/>
    <x v="4"/>
    <x v="5"/>
    <x v="1"/>
    <x v="0"/>
    <x v="0"/>
    <x v="0"/>
    <x v="1"/>
    <x v="5"/>
    <x v="1"/>
    <x v="0"/>
    <x v="0"/>
  </r>
  <r>
    <x v="1"/>
    <x v="1"/>
    <x v="2"/>
    <x v="1"/>
    <x v="0"/>
    <x v="1"/>
    <x v="1"/>
    <x v="2"/>
    <x v="1"/>
    <x v="3"/>
    <n v="29"/>
    <n v="0"/>
    <x v="428"/>
    <x v="0"/>
    <x v="2"/>
    <x v="0"/>
    <x v="43"/>
    <x v="3"/>
    <x v="1"/>
    <x v="0"/>
    <x v="143"/>
    <x v="516"/>
    <x v="1"/>
    <x v="11"/>
    <x v="0"/>
    <x v="1"/>
    <x v="1"/>
    <x v="1"/>
    <x v="1"/>
    <x v="1"/>
    <x v="1"/>
    <x v="3"/>
    <x v="5"/>
  </r>
  <r>
    <x v="1"/>
    <x v="0"/>
    <x v="1"/>
    <x v="0"/>
    <x v="3"/>
    <x v="1"/>
    <x v="0"/>
    <x v="1"/>
    <x v="1"/>
    <x v="1"/>
    <n v="48"/>
    <n v="0"/>
    <x v="429"/>
    <x v="2"/>
    <x v="1"/>
    <x v="0"/>
    <x v="3"/>
    <x v="2"/>
    <x v="0"/>
    <x v="3"/>
    <x v="501"/>
    <x v="517"/>
    <x v="9"/>
    <x v="3"/>
    <x v="0"/>
    <x v="1"/>
    <x v="0"/>
    <x v="4"/>
    <x v="1"/>
    <x v="4"/>
    <x v="3"/>
    <x v="3"/>
    <x v="3"/>
  </r>
  <r>
    <x v="1"/>
    <x v="1"/>
    <x v="2"/>
    <x v="0"/>
    <x v="2"/>
    <x v="0"/>
    <x v="0"/>
    <x v="2"/>
    <x v="0"/>
    <x v="1"/>
    <n v="27"/>
    <n v="0"/>
    <x v="430"/>
    <x v="3"/>
    <x v="1"/>
    <x v="2"/>
    <x v="36"/>
    <x v="2"/>
    <x v="0"/>
    <x v="0"/>
    <x v="502"/>
    <x v="518"/>
    <x v="1"/>
    <x v="5"/>
    <x v="1"/>
    <x v="2"/>
    <x v="3"/>
    <x v="3"/>
    <x v="1"/>
    <x v="0"/>
    <x v="4"/>
    <x v="0"/>
    <x v="10"/>
  </r>
  <r>
    <x v="1"/>
    <x v="0"/>
    <x v="0"/>
    <x v="1"/>
    <x v="0"/>
    <x v="1"/>
    <x v="1"/>
    <x v="0"/>
    <x v="1"/>
    <x v="2"/>
    <n v="37"/>
    <n v="0"/>
    <x v="70"/>
    <x v="17"/>
    <x v="0"/>
    <x v="2"/>
    <x v="15"/>
    <x v="2"/>
    <x v="1"/>
    <x v="0"/>
    <x v="503"/>
    <x v="519"/>
    <x v="9"/>
    <x v="8"/>
    <x v="0"/>
    <x v="0"/>
    <x v="0"/>
    <x v="21"/>
    <x v="1"/>
    <x v="6"/>
    <x v="2"/>
    <x v="0"/>
    <x v="2"/>
  </r>
  <r>
    <x v="1"/>
    <x v="0"/>
    <x v="1"/>
    <x v="1"/>
    <x v="2"/>
    <x v="1"/>
    <x v="2"/>
    <x v="1"/>
    <x v="0"/>
    <x v="1"/>
    <n v="50"/>
    <n v="0"/>
    <x v="431"/>
    <x v="26"/>
    <x v="1"/>
    <x v="2"/>
    <x v="69"/>
    <x v="2"/>
    <x v="1"/>
    <x v="2"/>
    <x v="504"/>
    <x v="520"/>
    <x v="1"/>
    <x v="0"/>
    <x v="0"/>
    <x v="3"/>
    <x v="2"/>
    <x v="26"/>
    <x v="1"/>
    <x v="23"/>
    <x v="6"/>
    <x v="2"/>
    <x v="5"/>
  </r>
  <r>
    <x v="1"/>
    <x v="0"/>
    <x v="2"/>
    <x v="1"/>
    <x v="2"/>
    <x v="0"/>
    <x v="8"/>
    <x v="0"/>
    <x v="1"/>
    <x v="1"/>
    <n v="34"/>
    <n v="0"/>
    <x v="432"/>
    <x v="14"/>
    <x v="3"/>
    <x v="2"/>
    <x v="55"/>
    <x v="1"/>
    <x v="2"/>
    <x v="2"/>
    <x v="505"/>
    <x v="521"/>
    <x v="1"/>
    <x v="9"/>
    <x v="0"/>
    <x v="2"/>
    <x v="0"/>
    <x v="15"/>
    <x v="3"/>
    <x v="3"/>
    <x v="1"/>
    <x v="4"/>
    <x v="1"/>
  </r>
  <r>
    <x v="0"/>
    <x v="0"/>
    <x v="4"/>
    <x v="0"/>
    <x v="0"/>
    <x v="0"/>
    <x v="0"/>
    <x v="0"/>
    <x v="1"/>
    <x v="1"/>
    <n v="24"/>
    <n v="1"/>
    <x v="433"/>
    <x v="3"/>
    <x v="0"/>
    <x v="3"/>
    <x v="63"/>
    <x v="0"/>
    <x v="0"/>
    <x v="2"/>
    <x v="506"/>
    <x v="522"/>
    <x v="3"/>
    <x v="9"/>
    <x v="0"/>
    <x v="0"/>
    <x v="0"/>
    <x v="21"/>
    <x v="1"/>
    <x v="4"/>
    <x v="3"/>
    <x v="3"/>
    <x v="2"/>
  </r>
  <r>
    <x v="1"/>
    <x v="0"/>
    <x v="0"/>
    <x v="1"/>
    <x v="4"/>
    <x v="0"/>
    <x v="8"/>
    <x v="0"/>
    <x v="1"/>
    <x v="5"/>
    <n v="39"/>
    <n v="0"/>
    <x v="47"/>
    <x v="2"/>
    <x v="2"/>
    <x v="2"/>
    <x v="15"/>
    <x v="1"/>
    <x v="0"/>
    <x v="0"/>
    <x v="507"/>
    <x v="523"/>
    <x v="1"/>
    <x v="0"/>
    <x v="0"/>
    <x v="0"/>
    <x v="0"/>
    <x v="26"/>
    <x v="1"/>
    <x v="23"/>
    <x v="1"/>
    <x v="14"/>
    <x v="13"/>
  </r>
  <r>
    <x v="1"/>
    <x v="0"/>
    <x v="2"/>
    <x v="0"/>
    <x v="3"/>
    <x v="1"/>
    <x v="0"/>
    <x v="0"/>
    <x v="1"/>
    <x v="2"/>
    <n v="32"/>
    <n v="0"/>
    <x v="434"/>
    <x v="17"/>
    <x v="3"/>
    <x v="2"/>
    <x v="46"/>
    <x v="0"/>
    <x v="0"/>
    <x v="3"/>
    <x v="508"/>
    <x v="524"/>
    <x v="1"/>
    <x v="3"/>
    <x v="0"/>
    <x v="1"/>
    <x v="0"/>
    <x v="1"/>
    <x v="2"/>
    <x v="1"/>
    <x v="1"/>
    <x v="0"/>
    <x v="5"/>
  </r>
  <r>
    <x v="0"/>
    <x v="1"/>
    <x v="1"/>
    <x v="0"/>
    <x v="4"/>
    <x v="1"/>
    <x v="0"/>
    <x v="1"/>
    <x v="0"/>
    <x v="5"/>
    <n v="50"/>
    <n v="1"/>
    <x v="435"/>
    <x v="1"/>
    <x v="0"/>
    <x v="2"/>
    <x v="13"/>
    <x v="0"/>
    <x v="0"/>
    <x v="0"/>
    <x v="509"/>
    <x v="525"/>
    <x v="9"/>
    <x v="9"/>
    <x v="0"/>
    <x v="0"/>
    <x v="1"/>
    <x v="33"/>
    <x v="1"/>
    <x v="9"/>
    <x v="7"/>
    <x v="1"/>
    <x v="6"/>
  </r>
  <r>
    <x v="1"/>
    <x v="0"/>
    <x v="0"/>
    <x v="1"/>
    <x v="0"/>
    <x v="0"/>
    <x v="8"/>
    <x v="0"/>
    <x v="1"/>
    <x v="5"/>
    <n v="38"/>
    <n v="0"/>
    <x v="100"/>
    <x v="0"/>
    <x v="2"/>
    <x v="0"/>
    <x v="30"/>
    <x v="2"/>
    <x v="0"/>
    <x v="0"/>
    <x v="510"/>
    <x v="526"/>
    <x v="4"/>
    <x v="4"/>
    <x v="0"/>
    <x v="3"/>
    <x v="0"/>
    <x v="1"/>
    <x v="2"/>
    <x v="7"/>
    <x v="1"/>
    <x v="1"/>
    <x v="5"/>
  </r>
  <r>
    <x v="1"/>
    <x v="0"/>
    <x v="2"/>
    <x v="1"/>
    <x v="0"/>
    <x v="0"/>
    <x v="4"/>
    <x v="1"/>
    <x v="1"/>
    <x v="1"/>
    <n v="27"/>
    <n v="0"/>
    <x v="436"/>
    <x v="0"/>
    <x v="0"/>
    <x v="1"/>
    <x v="67"/>
    <x v="0"/>
    <x v="2"/>
    <x v="2"/>
    <x v="511"/>
    <x v="527"/>
    <x v="1"/>
    <x v="0"/>
    <x v="0"/>
    <x v="1"/>
    <x v="0"/>
    <x v="15"/>
    <x v="1"/>
    <x v="7"/>
    <x v="1"/>
    <x v="0"/>
    <x v="1"/>
  </r>
  <r>
    <x v="1"/>
    <x v="0"/>
    <x v="2"/>
    <x v="1"/>
    <x v="0"/>
    <x v="0"/>
    <x v="7"/>
    <x v="0"/>
    <x v="1"/>
    <x v="6"/>
    <n v="32"/>
    <n v="0"/>
    <x v="291"/>
    <x v="3"/>
    <x v="0"/>
    <x v="1"/>
    <x v="56"/>
    <x v="0"/>
    <x v="2"/>
    <x v="0"/>
    <x v="512"/>
    <x v="528"/>
    <x v="9"/>
    <x v="2"/>
    <x v="0"/>
    <x v="1"/>
    <x v="0"/>
    <x v="1"/>
    <x v="1"/>
    <x v="5"/>
    <x v="1"/>
    <x v="4"/>
    <x v="1"/>
  </r>
  <r>
    <x v="1"/>
    <x v="0"/>
    <x v="1"/>
    <x v="0"/>
    <x v="3"/>
    <x v="1"/>
    <x v="0"/>
    <x v="0"/>
    <x v="1"/>
    <x v="2"/>
    <n v="47"/>
    <n v="0"/>
    <x v="396"/>
    <x v="24"/>
    <x v="2"/>
    <x v="2"/>
    <x v="25"/>
    <x v="0"/>
    <x v="0"/>
    <x v="3"/>
    <x v="513"/>
    <x v="529"/>
    <x v="7"/>
    <x v="3"/>
    <x v="0"/>
    <x v="1"/>
    <x v="0"/>
    <x v="26"/>
    <x v="1"/>
    <x v="5"/>
    <x v="1"/>
    <x v="1"/>
    <x v="1"/>
  </r>
  <r>
    <x v="1"/>
    <x v="1"/>
    <x v="0"/>
    <x v="0"/>
    <x v="0"/>
    <x v="1"/>
    <x v="0"/>
    <x v="1"/>
    <x v="0"/>
    <x v="2"/>
    <n v="40"/>
    <n v="0"/>
    <x v="437"/>
    <x v="12"/>
    <x v="2"/>
    <x v="2"/>
    <x v="24"/>
    <x v="1"/>
    <x v="2"/>
    <x v="2"/>
    <x v="514"/>
    <x v="530"/>
    <x v="6"/>
    <x v="7"/>
    <x v="1"/>
    <x v="3"/>
    <x v="1"/>
    <x v="26"/>
    <x v="1"/>
    <x v="29"/>
    <x v="9"/>
    <x v="1"/>
    <x v="11"/>
  </r>
  <r>
    <x v="1"/>
    <x v="0"/>
    <x v="1"/>
    <x v="1"/>
    <x v="0"/>
    <x v="1"/>
    <x v="7"/>
    <x v="1"/>
    <x v="1"/>
    <x v="1"/>
    <n v="53"/>
    <n v="0"/>
    <x v="438"/>
    <x v="15"/>
    <x v="3"/>
    <x v="1"/>
    <x v="40"/>
    <x v="2"/>
    <x v="3"/>
    <x v="2"/>
    <x v="515"/>
    <x v="531"/>
    <x v="9"/>
    <x v="12"/>
    <x v="0"/>
    <x v="3"/>
    <x v="0"/>
    <x v="36"/>
    <x v="1"/>
    <x v="8"/>
    <x v="10"/>
    <x v="1"/>
    <x v="6"/>
  </r>
  <r>
    <x v="1"/>
    <x v="0"/>
    <x v="0"/>
    <x v="3"/>
    <x v="5"/>
    <x v="1"/>
    <x v="5"/>
    <x v="2"/>
    <x v="1"/>
    <x v="2"/>
    <n v="41"/>
    <n v="0"/>
    <x v="60"/>
    <x v="17"/>
    <x v="2"/>
    <x v="0"/>
    <x v="32"/>
    <x v="1"/>
    <x v="4"/>
    <x v="0"/>
    <x v="516"/>
    <x v="532"/>
    <x v="9"/>
    <x v="2"/>
    <x v="0"/>
    <x v="2"/>
    <x v="2"/>
    <x v="18"/>
    <x v="2"/>
    <x v="17"/>
    <x v="8"/>
    <x v="12"/>
    <x v="4"/>
  </r>
  <r>
    <x v="1"/>
    <x v="0"/>
    <x v="3"/>
    <x v="0"/>
    <x v="3"/>
    <x v="1"/>
    <x v="0"/>
    <x v="0"/>
    <x v="1"/>
    <x v="4"/>
    <n v="60"/>
    <n v="0"/>
    <x v="439"/>
    <x v="7"/>
    <x v="2"/>
    <x v="3"/>
    <x v="9"/>
    <x v="0"/>
    <x v="0"/>
    <x v="3"/>
    <x v="517"/>
    <x v="533"/>
    <x v="0"/>
    <x v="9"/>
    <x v="0"/>
    <x v="1"/>
    <x v="0"/>
    <x v="1"/>
    <x v="1"/>
    <x v="4"/>
    <x v="3"/>
    <x v="3"/>
    <x v="3"/>
  </r>
  <r>
    <x v="1"/>
    <x v="1"/>
    <x v="2"/>
    <x v="1"/>
    <x v="0"/>
    <x v="1"/>
    <x v="4"/>
    <x v="2"/>
    <x v="1"/>
    <x v="5"/>
    <n v="27"/>
    <n v="0"/>
    <x v="440"/>
    <x v="17"/>
    <x v="0"/>
    <x v="2"/>
    <x v="47"/>
    <x v="0"/>
    <x v="2"/>
    <x v="2"/>
    <x v="518"/>
    <x v="534"/>
    <x v="1"/>
    <x v="7"/>
    <x v="1"/>
    <x v="3"/>
    <x v="3"/>
    <x v="15"/>
    <x v="2"/>
    <x v="7"/>
    <x v="1"/>
    <x v="1"/>
    <x v="1"/>
  </r>
  <r>
    <x v="1"/>
    <x v="0"/>
    <x v="0"/>
    <x v="3"/>
    <x v="5"/>
    <x v="1"/>
    <x v="5"/>
    <x v="1"/>
    <x v="1"/>
    <x v="1"/>
    <n v="41"/>
    <n v="0"/>
    <x v="441"/>
    <x v="0"/>
    <x v="3"/>
    <x v="2"/>
    <x v="40"/>
    <x v="1"/>
    <x v="4"/>
    <x v="2"/>
    <x v="519"/>
    <x v="535"/>
    <x v="1"/>
    <x v="3"/>
    <x v="0"/>
    <x v="2"/>
    <x v="1"/>
    <x v="14"/>
    <x v="1"/>
    <x v="14"/>
    <x v="1"/>
    <x v="3"/>
    <x v="13"/>
  </r>
  <r>
    <x v="1"/>
    <x v="0"/>
    <x v="1"/>
    <x v="0"/>
    <x v="3"/>
    <x v="1"/>
    <x v="6"/>
    <x v="1"/>
    <x v="1"/>
    <x v="2"/>
    <n v="50"/>
    <n v="0"/>
    <x v="442"/>
    <x v="1"/>
    <x v="2"/>
    <x v="2"/>
    <x v="60"/>
    <x v="0"/>
    <x v="1"/>
    <x v="3"/>
    <x v="520"/>
    <x v="536"/>
    <x v="8"/>
    <x v="2"/>
    <x v="0"/>
    <x v="1"/>
    <x v="1"/>
    <x v="21"/>
    <x v="1"/>
    <x v="4"/>
    <x v="3"/>
    <x v="3"/>
    <x v="3"/>
  </r>
  <r>
    <x v="0"/>
    <x v="0"/>
    <x v="2"/>
    <x v="1"/>
    <x v="0"/>
    <x v="0"/>
    <x v="1"/>
    <x v="0"/>
    <x v="0"/>
    <x v="5"/>
    <n v="28"/>
    <n v="1"/>
    <x v="443"/>
    <x v="0"/>
    <x v="0"/>
    <x v="3"/>
    <x v="7"/>
    <x v="3"/>
    <x v="1"/>
    <x v="2"/>
    <x v="521"/>
    <x v="537"/>
    <x v="8"/>
    <x v="4"/>
    <x v="0"/>
    <x v="1"/>
    <x v="0"/>
    <x v="1"/>
    <x v="1"/>
    <x v="5"/>
    <x v="1"/>
    <x v="2"/>
    <x v="1"/>
  </r>
  <r>
    <x v="1"/>
    <x v="2"/>
    <x v="0"/>
    <x v="1"/>
    <x v="0"/>
    <x v="0"/>
    <x v="7"/>
    <x v="1"/>
    <x v="1"/>
    <x v="2"/>
    <n v="36"/>
    <n v="0"/>
    <x v="60"/>
    <x v="1"/>
    <x v="3"/>
    <x v="3"/>
    <x v="52"/>
    <x v="2"/>
    <x v="2"/>
    <x v="2"/>
    <x v="522"/>
    <x v="538"/>
    <x v="3"/>
    <x v="9"/>
    <x v="0"/>
    <x v="0"/>
    <x v="1"/>
    <x v="1"/>
    <x v="1"/>
    <x v="3"/>
    <x v="1"/>
    <x v="0"/>
    <x v="0"/>
  </r>
  <r>
    <x v="1"/>
    <x v="0"/>
    <x v="0"/>
    <x v="1"/>
    <x v="0"/>
    <x v="0"/>
    <x v="4"/>
    <x v="0"/>
    <x v="0"/>
    <x v="5"/>
    <n v="38"/>
    <n v="0"/>
    <x v="444"/>
    <x v="0"/>
    <x v="3"/>
    <x v="1"/>
    <x v="6"/>
    <x v="0"/>
    <x v="2"/>
    <x v="2"/>
    <x v="523"/>
    <x v="539"/>
    <x v="5"/>
    <x v="9"/>
    <x v="0"/>
    <x v="1"/>
    <x v="0"/>
    <x v="1"/>
    <x v="3"/>
    <x v="6"/>
    <x v="2"/>
    <x v="0"/>
    <x v="2"/>
  </r>
  <r>
    <x v="1"/>
    <x v="2"/>
    <x v="0"/>
    <x v="1"/>
    <x v="2"/>
    <x v="1"/>
    <x v="2"/>
    <x v="0"/>
    <x v="1"/>
    <x v="3"/>
    <n v="44"/>
    <n v="0"/>
    <x v="445"/>
    <x v="4"/>
    <x v="3"/>
    <x v="3"/>
    <x v="10"/>
    <x v="3"/>
    <x v="1"/>
    <x v="2"/>
    <x v="524"/>
    <x v="540"/>
    <x v="7"/>
    <x v="9"/>
    <x v="0"/>
    <x v="3"/>
    <x v="0"/>
    <x v="15"/>
    <x v="1"/>
    <x v="8"/>
    <x v="3"/>
    <x v="1"/>
    <x v="10"/>
  </r>
  <r>
    <x v="1"/>
    <x v="1"/>
    <x v="1"/>
    <x v="0"/>
    <x v="2"/>
    <x v="0"/>
    <x v="0"/>
    <x v="2"/>
    <x v="0"/>
    <x v="2"/>
    <n v="47"/>
    <n v="0"/>
    <x v="446"/>
    <x v="3"/>
    <x v="3"/>
    <x v="2"/>
    <x v="10"/>
    <x v="0"/>
    <x v="3"/>
    <x v="2"/>
    <x v="525"/>
    <x v="541"/>
    <x v="3"/>
    <x v="3"/>
    <x v="0"/>
    <x v="1"/>
    <x v="3"/>
    <x v="23"/>
    <x v="2"/>
    <x v="14"/>
    <x v="3"/>
    <x v="14"/>
    <x v="15"/>
  </r>
  <r>
    <x v="1"/>
    <x v="0"/>
    <x v="2"/>
    <x v="0"/>
    <x v="3"/>
    <x v="1"/>
    <x v="0"/>
    <x v="2"/>
    <x v="1"/>
    <x v="2"/>
    <n v="30"/>
    <n v="0"/>
    <x v="447"/>
    <x v="6"/>
    <x v="4"/>
    <x v="1"/>
    <x v="39"/>
    <x v="0"/>
    <x v="0"/>
    <x v="3"/>
    <x v="367"/>
    <x v="542"/>
    <x v="8"/>
    <x v="1"/>
    <x v="1"/>
    <x v="1"/>
    <x v="1"/>
    <x v="1"/>
    <x v="2"/>
    <x v="3"/>
    <x v="1"/>
    <x v="4"/>
    <x v="1"/>
  </r>
  <r>
    <x v="1"/>
    <x v="0"/>
    <x v="2"/>
    <x v="0"/>
    <x v="0"/>
    <x v="1"/>
    <x v="6"/>
    <x v="0"/>
    <x v="1"/>
    <x v="6"/>
    <n v="29"/>
    <n v="0"/>
    <x v="203"/>
    <x v="17"/>
    <x v="3"/>
    <x v="1"/>
    <x v="39"/>
    <x v="0"/>
    <x v="1"/>
    <x v="2"/>
    <x v="526"/>
    <x v="364"/>
    <x v="1"/>
    <x v="0"/>
    <x v="0"/>
    <x v="3"/>
    <x v="0"/>
    <x v="5"/>
    <x v="1"/>
    <x v="6"/>
    <x v="2"/>
    <x v="0"/>
    <x v="2"/>
  </r>
  <r>
    <x v="0"/>
    <x v="1"/>
    <x v="0"/>
    <x v="1"/>
    <x v="2"/>
    <x v="1"/>
    <x v="1"/>
    <x v="2"/>
    <x v="0"/>
    <x v="2"/>
    <n v="42"/>
    <n v="1"/>
    <x v="143"/>
    <x v="10"/>
    <x v="3"/>
    <x v="1"/>
    <x v="42"/>
    <x v="2"/>
    <x v="1"/>
    <x v="2"/>
    <x v="527"/>
    <x v="543"/>
    <x v="2"/>
    <x v="3"/>
    <x v="0"/>
    <x v="1"/>
    <x v="0"/>
    <x v="2"/>
    <x v="1"/>
    <x v="4"/>
    <x v="3"/>
    <x v="3"/>
    <x v="3"/>
  </r>
  <r>
    <x v="1"/>
    <x v="1"/>
    <x v="0"/>
    <x v="0"/>
    <x v="0"/>
    <x v="1"/>
    <x v="0"/>
    <x v="1"/>
    <x v="1"/>
    <x v="3"/>
    <n v="43"/>
    <n v="0"/>
    <x v="386"/>
    <x v="8"/>
    <x v="3"/>
    <x v="2"/>
    <x v="35"/>
    <x v="1"/>
    <x v="0"/>
    <x v="0"/>
    <x v="197"/>
    <x v="544"/>
    <x v="9"/>
    <x v="11"/>
    <x v="0"/>
    <x v="3"/>
    <x v="1"/>
    <x v="2"/>
    <x v="1"/>
    <x v="4"/>
    <x v="3"/>
    <x v="3"/>
    <x v="3"/>
  </r>
  <r>
    <x v="1"/>
    <x v="0"/>
    <x v="2"/>
    <x v="1"/>
    <x v="2"/>
    <x v="0"/>
    <x v="8"/>
    <x v="0"/>
    <x v="1"/>
    <x v="2"/>
    <n v="34"/>
    <n v="0"/>
    <x v="438"/>
    <x v="1"/>
    <x v="0"/>
    <x v="0"/>
    <x v="16"/>
    <x v="0"/>
    <x v="0"/>
    <x v="2"/>
    <x v="528"/>
    <x v="545"/>
    <x v="9"/>
    <x v="0"/>
    <x v="0"/>
    <x v="1"/>
    <x v="0"/>
    <x v="1"/>
    <x v="1"/>
    <x v="8"/>
    <x v="10"/>
    <x v="5"/>
    <x v="6"/>
  </r>
  <r>
    <x v="1"/>
    <x v="0"/>
    <x v="4"/>
    <x v="1"/>
    <x v="2"/>
    <x v="1"/>
    <x v="2"/>
    <x v="1"/>
    <x v="1"/>
    <x v="2"/>
    <n v="23"/>
    <n v="0"/>
    <x v="448"/>
    <x v="14"/>
    <x v="1"/>
    <x v="0"/>
    <x v="31"/>
    <x v="0"/>
    <x v="1"/>
    <x v="2"/>
    <x v="172"/>
    <x v="546"/>
    <x v="1"/>
    <x v="9"/>
    <x v="0"/>
    <x v="1"/>
    <x v="1"/>
    <x v="7"/>
    <x v="3"/>
    <x v="9"/>
    <x v="7"/>
    <x v="0"/>
    <x v="3"/>
  </r>
  <r>
    <x v="1"/>
    <x v="0"/>
    <x v="0"/>
    <x v="3"/>
    <x v="5"/>
    <x v="0"/>
    <x v="9"/>
    <x v="1"/>
    <x v="1"/>
    <x v="1"/>
    <n v="39"/>
    <n v="0"/>
    <x v="449"/>
    <x v="3"/>
    <x v="3"/>
    <x v="1"/>
    <x v="8"/>
    <x v="2"/>
    <x v="0"/>
    <x v="2"/>
    <x v="529"/>
    <x v="547"/>
    <x v="3"/>
    <x v="2"/>
    <x v="0"/>
    <x v="3"/>
    <x v="1"/>
    <x v="4"/>
    <x v="0"/>
    <x v="3"/>
    <x v="7"/>
    <x v="2"/>
    <x v="4"/>
  </r>
  <r>
    <x v="1"/>
    <x v="0"/>
    <x v="3"/>
    <x v="1"/>
    <x v="2"/>
    <x v="1"/>
    <x v="8"/>
    <x v="1"/>
    <x v="1"/>
    <x v="4"/>
    <n v="56"/>
    <n v="0"/>
    <x v="223"/>
    <x v="14"/>
    <x v="3"/>
    <x v="1"/>
    <x v="6"/>
    <x v="0"/>
    <x v="3"/>
    <x v="0"/>
    <x v="530"/>
    <x v="548"/>
    <x v="8"/>
    <x v="0"/>
    <x v="0"/>
    <x v="3"/>
    <x v="0"/>
    <x v="31"/>
    <x v="2"/>
    <x v="1"/>
    <x v="1"/>
    <x v="1"/>
    <x v="9"/>
  </r>
  <r>
    <x v="1"/>
    <x v="0"/>
    <x v="0"/>
    <x v="1"/>
    <x v="2"/>
    <x v="0"/>
    <x v="1"/>
    <x v="0"/>
    <x v="0"/>
    <x v="2"/>
    <n v="40"/>
    <n v="0"/>
    <x v="450"/>
    <x v="2"/>
    <x v="1"/>
    <x v="2"/>
    <x v="27"/>
    <x v="1"/>
    <x v="1"/>
    <x v="0"/>
    <x v="531"/>
    <x v="549"/>
    <x v="4"/>
    <x v="5"/>
    <x v="1"/>
    <x v="1"/>
    <x v="0"/>
    <x v="7"/>
    <x v="2"/>
    <x v="9"/>
    <x v="3"/>
    <x v="3"/>
    <x v="6"/>
  </r>
  <r>
    <x v="1"/>
    <x v="0"/>
    <x v="2"/>
    <x v="1"/>
    <x v="2"/>
    <x v="0"/>
    <x v="8"/>
    <x v="0"/>
    <x v="1"/>
    <x v="2"/>
    <n v="27"/>
    <n v="0"/>
    <x v="451"/>
    <x v="15"/>
    <x v="3"/>
    <x v="2"/>
    <x v="46"/>
    <x v="1"/>
    <x v="0"/>
    <x v="2"/>
    <x v="445"/>
    <x v="550"/>
    <x v="0"/>
    <x v="12"/>
    <x v="0"/>
    <x v="0"/>
    <x v="0"/>
    <x v="15"/>
    <x v="0"/>
    <x v="5"/>
    <x v="8"/>
    <x v="0"/>
    <x v="1"/>
  </r>
  <r>
    <x v="1"/>
    <x v="0"/>
    <x v="2"/>
    <x v="0"/>
    <x v="3"/>
    <x v="1"/>
    <x v="6"/>
    <x v="2"/>
    <x v="1"/>
    <x v="2"/>
    <n v="29"/>
    <n v="0"/>
    <x v="452"/>
    <x v="17"/>
    <x v="3"/>
    <x v="2"/>
    <x v="21"/>
    <x v="0"/>
    <x v="1"/>
    <x v="1"/>
    <x v="532"/>
    <x v="551"/>
    <x v="1"/>
    <x v="9"/>
    <x v="0"/>
    <x v="1"/>
    <x v="3"/>
    <x v="17"/>
    <x v="1"/>
    <x v="4"/>
    <x v="3"/>
    <x v="3"/>
    <x v="3"/>
  </r>
  <r>
    <x v="1"/>
    <x v="0"/>
    <x v="1"/>
    <x v="1"/>
    <x v="0"/>
    <x v="1"/>
    <x v="2"/>
    <x v="0"/>
    <x v="1"/>
    <x v="5"/>
    <n v="53"/>
    <n v="0"/>
    <x v="453"/>
    <x v="16"/>
    <x v="3"/>
    <x v="2"/>
    <x v="27"/>
    <x v="0"/>
    <x v="0"/>
    <x v="0"/>
    <x v="533"/>
    <x v="552"/>
    <x v="7"/>
    <x v="8"/>
    <x v="0"/>
    <x v="1"/>
    <x v="0"/>
    <x v="16"/>
    <x v="1"/>
    <x v="4"/>
    <x v="3"/>
    <x v="3"/>
    <x v="3"/>
  </r>
  <r>
    <x v="1"/>
    <x v="2"/>
    <x v="0"/>
    <x v="1"/>
    <x v="0"/>
    <x v="0"/>
    <x v="8"/>
    <x v="2"/>
    <x v="1"/>
    <x v="2"/>
    <n v="35"/>
    <n v="0"/>
    <x v="70"/>
    <x v="2"/>
    <x v="2"/>
    <x v="2"/>
    <x v="1"/>
    <x v="0"/>
    <x v="0"/>
    <x v="3"/>
    <x v="534"/>
    <x v="553"/>
    <x v="7"/>
    <x v="0"/>
    <x v="0"/>
    <x v="0"/>
    <x v="1"/>
    <x v="28"/>
    <x v="3"/>
    <x v="6"/>
    <x v="2"/>
    <x v="0"/>
    <x v="2"/>
  </r>
  <r>
    <x v="1"/>
    <x v="1"/>
    <x v="2"/>
    <x v="1"/>
    <x v="0"/>
    <x v="1"/>
    <x v="2"/>
    <x v="1"/>
    <x v="1"/>
    <x v="2"/>
    <n v="32"/>
    <n v="0"/>
    <x v="454"/>
    <x v="4"/>
    <x v="2"/>
    <x v="3"/>
    <x v="15"/>
    <x v="0"/>
    <x v="0"/>
    <x v="3"/>
    <x v="535"/>
    <x v="554"/>
    <x v="1"/>
    <x v="2"/>
    <x v="0"/>
    <x v="1"/>
    <x v="3"/>
    <x v="1"/>
    <x v="1"/>
    <x v="1"/>
    <x v="6"/>
    <x v="5"/>
    <x v="1"/>
  </r>
  <r>
    <x v="1"/>
    <x v="0"/>
    <x v="0"/>
    <x v="1"/>
    <x v="2"/>
    <x v="1"/>
    <x v="1"/>
    <x v="1"/>
    <x v="0"/>
    <x v="0"/>
    <n v="38"/>
    <n v="0"/>
    <x v="455"/>
    <x v="2"/>
    <x v="4"/>
    <x v="2"/>
    <x v="2"/>
    <x v="0"/>
    <x v="1"/>
    <x v="2"/>
    <x v="536"/>
    <x v="555"/>
    <x v="2"/>
    <x v="4"/>
    <x v="0"/>
    <x v="2"/>
    <x v="1"/>
    <x v="3"/>
    <x v="0"/>
    <x v="6"/>
    <x v="2"/>
    <x v="0"/>
    <x v="9"/>
  </r>
  <r>
    <x v="1"/>
    <x v="0"/>
    <x v="2"/>
    <x v="1"/>
    <x v="0"/>
    <x v="0"/>
    <x v="4"/>
    <x v="2"/>
    <x v="1"/>
    <x v="1"/>
    <n v="34"/>
    <n v="0"/>
    <x v="456"/>
    <x v="1"/>
    <x v="4"/>
    <x v="0"/>
    <x v="47"/>
    <x v="0"/>
    <x v="0"/>
    <x v="3"/>
    <x v="537"/>
    <x v="556"/>
    <x v="9"/>
    <x v="9"/>
    <x v="0"/>
    <x v="3"/>
    <x v="1"/>
    <x v="2"/>
    <x v="1"/>
    <x v="2"/>
    <x v="2"/>
    <x v="0"/>
    <x v="2"/>
  </r>
  <r>
    <x v="1"/>
    <x v="0"/>
    <x v="1"/>
    <x v="0"/>
    <x v="3"/>
    <x v="1"/>
    <x v="5"/>
    <x v="1"/>
    <x v="1"/>
    <x v="1"/>
    <n v="52"/>
    <n v="0"/>
    <x v="457"/>
    <x v="3"/>
    <x v="2"/>
    <x v="1"/>
    <x v="11"/>
    <x v="1"/>
    <x v="3"/>
    <x v="1"/>
    <x v="538"/>
    <x v="557"/>
    <x v="1"/>
    <x v="0"/>
    <x v="0"/>
    <x v="0"/>
    <x v="0"/>
    <x v="35"/>
    <x v="3"/>
    <x v="33"/>
    <x v="8"/>
    <x v="1"/>
    <x v="16"/>
  </r>
  <r>
    <x v="0"/>
    <x v="0"/>
    <x v="2"/>
    <x v="1"/>
    <x v="1"/>
    <x v="1"/>
    <x v="1"/>
    <x v="0"/>
    <x v="0"/>
    <x v="2"/>
    <n v="33"/>
    <n v="1"/>
    <x v="458"/>
    <x v="0"/>
    <x v="2"/>
    <x v="2"/>
    <x v="52"/>
    <x v="0"/>
    <x v="1"/>
    <x v="0"/>
    <x v="539"/>
    <x v="558"/>
    <x v="1"/>
    <x v="4"/>
    <x v="0"/>
    <x v="3"/>
    <x v="0"/>
    <x v="1"/>
    <x v="2"/>
    <x v="1"/>
    <x v="5"/>
    <x v="4"/>
    <x v="5"/>
  </r>
  <r>
    <x v="1"/>
    <x v="0"/>
    <x v="2"/>
    <x v="0"/>
    <x v="2"/>
    <x v="0"/>
    <x v="0"/>
    <x v="0"/>
    <x v="1"/>
    <x v="3"/>
    <n v="25"/>
    <n v="0"/>
    <x v="459"/>
    <x v="9"/>
    <x v="1"/>
    <x v="1"/>
    <x v="47"/>
    <x v="0"/>
    <x v="0"/>
    <x v="0"/>
    <x v="540"/>
    <x v="559"/>
    <x v="1"/>
    <x v="1"/>
    <x v="1"/>
    <x v="2"/>
    <x v="0"/>
    <x v="3"/>
    <x v="2"/>
    <x v="0"/>
    <x v="4"/>
    <x v="1"/>
    <x v="10"/>
  </r>
  <r>
    <x v="1"/>
    <x v="0"/>
    <x v="1"/>
    <x v="0"/>
    <x v="4"/>
    <x v="1"/>
    <x v="6"/>
    <x v="0"/>
    <x v="1"/>
    <x v="1"/>
    <n v="45"/>
    <n v="0"/>
    <x v="460"/>
    <x v="2"/>
    <x v="0"/>
    <x v="2"/>
    <x v="55"/>
    <x v="3"/>
    <x v="0"/>
    <x v="0"/>
    <x v="541"/>
    <x v="560"/>
    <x v="4"/>
    <x v="4"/>
    <x v="0"/>
    <x v="0"/>
    <x v="0"/>
    <x v="15"/>
    <x v="1"/>
    <x v="3"/>
    <x v="1"/>
    <x v="2"/>
    <x v="9"/>
  </r>
  <r>
    <x v="1"/>
    <x v="0"/>
    <x v="4"/>
    <x v="1"/>
    <x v="2"/>
    <x v="1"/>
    <x v="1"/>
    <x v="0"/>
    <x v="1"/>
    <x v="1"/>
    <n v="23"/>
    <n v="0"/>
    <x v="461"/>
    <x v="17"/>
    <x v="1"/>
    <x v="3"/>
    <x v="5"/>
    <x v="2"/>
    <x v="1"/>
    <x v="2"/>
    <x v="542"/>
    <x v="561"/>
    <x v="1"/>
    <x v="11"/>
    <x v="0"/>
    <x v="1"/>
    <x v="0"/>
    <x v="17"/>
    <x v="1"/>
    <x v="4"/>
    <x v="3"/>
    <x v="0"/>
    <x v="3"/>
  </r>
  <r>
    <x v="0"/>
    <x v="1"/>
    <x v="1"/>
    <x v="0"/>
    <x v="0"/>
    <x v="0"/>
    <x v="0"/>
    <x v="0"/>
    <x v="0"/>
    <x v="2"/>
    <n v="47"/>
    <n v="1"/>
    <x v="462"/>
    <x v="6"/>
    <x v="0"/>
    <x v="0"/>
    <x v="57"/>
    <x v="2"/>
    <x v="0"/>
    <x v="3"/>
    <x v="271"/>
    <x v="562"/>
    <x v="5"/>
    <x v="3"/>
    <x v="0"/>
    <x v="1"/>
    <x v="0"/>
    <x v="0"/>
    <x v="1"/>
    <x v="8"/>
    <x v="0"/>
    <x v="1"/>
    <x v="6"/>
  </r>
  <r>
    <x v="1"/>
    <x v="0"/>
    <x v="2"/>
    <x v="0"/>
    <x v="1"/>
    <x v="1"/>
    <x v="0"/>
    <x v="0"/>
    <x v="1"/>
    <x v="3"/>
    <n v="34"/>
    <n v="0"/>
    <x v="332"/>
    <x v="2"/>
    <x v="3"/>
    <x v="2"/>
    <x v="53"/>
    <x v="0"/>
    <x v="0"/>
    <x v="0"/>
    <x v="543"/>
    <x v="563"/>
    <x v="1"/>
    <x v="6"/>
    <x v="1"/>
    <x v="3"/>
    <x v="0"/>
    <x v="3"/>
    <x v="1"/>
    <x v="0"/>
    <x v="4"/>
    <x v="1"/>
    <x v="10"/>
  </r>
  <r>
    <x v="0"/>
    <x v="0"/>
    <x v="3"/>
    <x v="1"/>
    <x v="2"/>
    <x v="1"/>
    <x v="5"/>
    <x v="1"/>
    <x v="0"/>
    <x v="2"/>
    <n v="55"/>
    <n v="1"/>
    <x v="463"/>
    <x v="2"/>
    <x v="3"/>
    <x v="2"/>
    <x v="17"/>
    <x v="0"/>
    <x v="4"/>
    <x v="2"/>
    <x v="544"/>
    <x v="564"/>
    <x v="6"/>
    <x v="4"/>
    <x v="0"/>
    <x v="1"/>
    <x v="1"/>
    <x v="13"/>
    <x v="1"/>
    <x v="8"/>
    <x v="3"/>
    <x v="1"/>
    <x v="10"/>
  </r>
  <r>
    <x v="1"/>
    <x v="2"/>
    <x v="0"/>
    <x v="0"/>
    <x v="0"/>
    <x v="1"/>
    <x v="0"/>
    <x v="0"/>
    <x v="1"/>
    <x v="4"/>
    <n v="36"/>
    <n v="0"/>
    <x v="51"/>
    <x v="1"/>
    <x v="2"/>
    <x v="3"/>
    <x v="43"/>
    <x v="1"/>
    <x v="2"/>
    <x v="3"/>
    <x v="545"/>
    <x v="565"/>
    <x v="1"/>
    <x v="2"/>
    <x v="0"/>
    <x v="2"/>
    <x v="0"/>
    <x v="1"/>
    <x v="1"/>
    <x v="1"/>
    <x v="1"/>
    <x v="0"/>
    <x v="12"/>
  </r>
  <r>
    <x v="1"/>
    <x v="2"/>
    <x v="1"/>
    <x v="1"/>
    <x v="2"/>
    <x v="1"/>
    <x v="1"/>
    <x v="1"/>
    <x v="1"/>
    <x v="1"/>
    <n v="52"/>
    <n v="0"/>
    <x v="464"/>
    <x v="10"/>
    <x v="2"/>
    <x v="2"/>
    <x v="26"/>
    <x v="0"/>
    <x v="1"/>
    <x v="0"/>
    <x v="546"/>
    <x v="566"/>
    <x v="4"/>
    <x v="11"/>
    <x v="0"/>
    <x v="0"/>
    <x v="1"/>
    <x v="7"/>
    <x v="1"/>
    <x v="9"/>
    <x v="7"/>
    <x v="1"/>
    <x v="3"/>
  </r>
  <r>
    <x v="1"/>
    <x v="1"/>
    <x v="2"/>
    <x v="1"/>
    <x v="0"/>
    <x v="0"/>
    <x v="2"/>
    <x v="2"/>
    <x v="1"/>
    <x v="2"/>
    <n v="26"/>
    <n v="0"/>
    <x v="328"/>
    <x v="0"/>
    <x v="0"/>
    <x v="3"/>
    <x v="36"/>
    <x v="3"/>
    <x v="1"/>
    <x v="3"/>
    <x v="547"/>
    <x v="567"/>
    <x v="9"/>
    <x v="9"/>
    <x v="0"/>
    <x v="0"/>
    <x v="1"/>
    <x v="7"/>
    <x v="1"/>
    <x v="4"/>
    <x v="3"/>
    <x v="3"/>
    <x v="2"/>
  </r>
  <r>
    <x v="1"/>
    <x v="0"/>
    <x v="2"/>
    <x v="1"/>
    <x v="2"/>
    <x v="0"/>
    <x v="8"/>
    <x v="1"/>
    <x v="1"/>
    <x v="1"/>
    <n v="29"/>
    <n v="0"/>
    <x v="465"/>
    <x v="6"/>
    <x v="3"/>
    <x v="0"/>
    <x v="45"/>
    <x v="0"/>
    <x v="0"/>
    <x v="2"/>
    <x v="548"/>
    <x v="568"/>
    <x v="5"/>
    <x v="3"/>
    <x v="0"/>
    <x v="0"/>
    <x v="1"/>
    <x v="27"/>
    <x v="2"/>
    <x v="3"/>
    <x v="1"/>
    <x v="1"/>
    <x v="9"/>
  </r>
  <r>
    <x v="0"/>
    <x v="0"/>
    <x v="2"/>
    <x v="0"/>
    <x v="4"/>
    <x v="1"/>
    <x v="0"/>
    <x v="0"/>
    <x v="1"/>
    <x v="2"/>
    <n v="26"/>
    <n v="1"/>
    <x v="466"/>
    <x v="1"/>
    <x v="3"/>
    <x v="2"/>
    <x v="70"/>
    <x v="1"/>
    <x v="0"/>
    <x v="0"/>
    <x v="549"/>
    <x v="569"/>
    <x v="2"/>
    <x v="8"/>
    <x v="0"/>
    <x v="3"/>
    <x v="0"/>
    <x v="3"/>
    <x v="2"/>
    <x v="9"/>
    <x v="7"/>
    <x v="1"/>
    <x v="3"/>
  </r>
  <r>
    <x v="1"/>
    <x v="0"/>
    <x v="2"/>
    <x v="1"/>
    <x v="0"/>
    <x v="0"/>
    <x v="1"/>
    <x v="0"/>
    <x v="1"/>
    <x v="2"/>
    <n v="34"/>
    <n v="0"/>
    <x v="467"/>
    <x v="0"/>
    <x v="2"/>
    <x v="0"/>
    <x v="23"/>
    <x v="2"/>
    <x v="1"/>
    <x v="3"/>
    <x v="550"/>
    <x v="570"/>
    <x v="7"/>
    <x v="10"/>
    <x v="0"/>
    <x v="3"/>
    <x v="0"/>
    <x v="1"/>
    <x v="1"/>
    <x v="9"/>
    <x v="3"/>
    <x v="1"/>
    <x v="6"/>
  </r>
  <r>
    <x v="1"/>
    <x v="0"/>
    <x v="1"/>
    <x v="1"/>
    <x v="2"/>
    <x v="0"/>
    <x v="4"/>
    <x v="2"/>
    <x v="0"/>
    <x v="5"/>
    <n v="54"/>
    <n v="0"/>
    <x v="468"/>
    <x v="10"/>
    <x v="2"/>
    <x v="2"/>
    <x v="41"/>
    <x v="0"/>
    <x v="0"/>
    <x v="2"/>
    <x v="551"/>
    <x v="571"/>
    <x v="3"/>
    <x v="0"/>
    <x v="0"/>
    <x v="2"/>
    <x v="3"/>
    <x v="15"/>
    <x v="1"/>
    <x v="8"/>
    <x v="7"/>
    <x v="1"/>
    <x v="10"/>
  </r>
  <r>
    <x v="1"/>
    <x v="1"/>
    <x v="2"/>
    <x v="0"/>
    <x v="3"/>
    <x v="1"/>
    <x v="0"/>
    <x v="1"/>
    <x v="1"/>
    <x v="1"/>
    <n v="27"/>
    <n v="0"/>
    <x v="196"/>
    <x v="1"/>
    <x v="1"/>
    <x v="1"/>
    <x v="9"/>
    <x v="0"/>
    <x v="0"/>
    <x v="1"/>
    <x v="552"/>
    <x v="572"/>
    <x v="4"/>
    <x v="12"/>
    <x v="0"/>
    <x v="2"/>
    <x v="1"/>
    <x v="7"/>
    <x v="1"/>
    <x v="9"/>
    <x v="3"/>
    <x v="1"/>
    <x v="9"/>
  </r>
  <r>
    <x v="1"/>
    <x v="0"/>
    <x v="0"/>
    <x v="1"/>
    <x v="0"/>
    <x v="0"/>
    <x v="1"/>
    <x v="2"/>
    <x v="0"/>
    <x v="1"/>
    <n v="37"/>
    <n v="0"/>
    <x v="469"/>
    <x v="17"/>
    <x v="1"/>
    <x v="2"/>
    <x v="19"/>
    <x v="0"/>
    <x v="1"/>
    <x v="3"/>
    <x v="553"/>
    <x v="573"/>
    <x v="4"/>
    <x v="4"/>
    <x v="0"/>
    <x v="2"/>
    <x v="3"/>
    <x v="3"/>
    <x v="2"/>
    <x v="8"/>
    <x v="7"/>
    <x v="5"/>
    <x v="6"/>
  </r>
  <r>
    <x v="1"/>
    <x v="1"/>
    <x v="0"/>
    <x v="1"/>
    <x v="0"/>
    <x v="0"/>
    <x v="4"/>
    <x v="0"/>
    <x v="0"/>
    <x v="2"/>
    <n v="38"/>
    <n v="0"/>
    <x v="105"/>
    <x v="2"/>
    <x v="2"/>
    <x v="3"/>
    <x v="29"/>
    <x v="2"/>
    <x v="0"/>
    <x v="3"/>
    <x v="554"/>
    <x v="574"/>
    <x v="2"/>
    <x v="3"/>
    <x v="0"/>
    <x v="1"/>
    <x v="0"/>
    <x v="6"/>
    <x v="1"/>
    <x v="15"/>
    <x v="1"/>
    <x v="5"/>
    <x v="11"/>
  </r>
  <r>
    <x v="1"/>
    <x v="0"/>
    <x v="2"/>
    <x v="1"/>
    <x v="2"/>
    <x v="0"/>
    <x v="1"/>
    <x v="0"/>
    <x v="1"/>
    <x v="1"/>
    <n v="34"/>
    <n v="0"/>
    <x v="190"/>
    <x v="2"/>
    <x v="2"/>
    <x v="1"/>
    <x v="27"/>
    <x v="1"/>
    <x v="1"/>
    <x v="2"/>
    <x v="555"/>
    <x v="575"/>
    <x v="1"/>
    <x v="0"/>
    <x v="0"/>
    <x v="3"/>
    <x v="0"/>
    <x v="3"/>
    <x v="1"/>
    <x v="0"/>
    <x v="4"/>
    <x v="1"/>
    <x v="6"/>
  </r>
  <r>
    <x v="1"/>
    <x v="0"/>
    <x v="0"/>
    <x v="0"/>
    <x v="0"/>
    <x v="0"/>
    <x v="6"/>
    <x v="1"/>
    <x v="1"/>
    <x v="4"/>
    <n v="35"/>
    <n v="0"/>
    <x v="470"/>
    <x v="1"/>
    <x v="2"/>
    <x v="3"/>
    <x v="23"/>
    <x v="0"/>
    <x v="1"/>
    <x v="3"/>
    <x v="556"/>
    <x v="576"/>
    <x v="1"/>
    <x v="10"/>
    <x v="0"/>
    <x v="2"/>
    <x v="1"/>
    <x v="8"/>
    <x v="2"/>
    <x v="11"/>
    <x v="3"/>
    <x v="0"/>
    <x v="3"/>
  </r>
  <r>
    <x v="1"/>
    <x v="0"/>
    <x v="2"/>
    <x v="1"/>
    <x v="0"/>
    <x v="1"/>
    <x v="2"/>
    <x v="1"/>
    <x v="1"/>
    <x v="2"/>
    <n v="30"/>
    <n v="0"/>
    <x v="324"/>
    <x v="0"/>
    <x v="3"/>
    <x v="2"/>
    <x v="70"/>
    <x v="3"/>
    <x v="1"/>
    <x v="3"/>
    <x v="557"/>
    <x v="577"/>
    <x v="9"/>
    <x v="7"/>
    <x v="1"/>
    <x v="3"/>
    <x v="3"/>
    <x v="2"/>
    <x v="1"/>
    <x v="4"/>
    <x v="3"/>
    <x v="0"/>
    <x v="3"/>
  </r>
  <r>
    <x v="1"/>
    <x v="1"/>
    <x v="0"/>
    <x v="1"/>
    <x v="2"/>
    <x v="0"/>
    <x v="8"/>
    <x v="1"/>
    <x v="1"/>
    <x v="2"/>
    <n v="40"/>
    <n v="0"/>
    <x v="471"/>
    <x v="2"/>
    <x v="0"/>
    <x v="1"/>
    <x v="70"/>
    <x v="2"/>
    <x v="0"/>
    <x v="2"/>
    <x v="558"/>
    <x v="578"/>
    <x v="1"/>
    <x v="13"/>
    <x v="1"/>
    <x v="1"/>
    <x v="1"/>
    <x v="0"/>
    <x v="1"/>
    <x v="3"/>
    <x v="1"/>
    <x v="2"/>
    <x v="1"/>
  </r>
  <r>
    <x v="1"/>
    <x v="0"/>
    <x v="2"/>
    <x v="0"/>
    <x v="0"/>
    <x v="0"/>
    <x v="0"/>
    <x v="1"/>
    <x v="1"/>
    <x v="4"/>
    <n v="34"/>
    <n v="0"/>
    <x v="472"/>
    <x v="1"/>
    <x v="0"/>
    <x v="1"/>
    <x v="12"/>
    <x v="0"/>
    <x v="0"/>
    <x v="3"/>
    <x v="559"/>
    <x v="579"/>
    <x v="6"/>
    <x v="8"/>
    <x v="0"/>
    <x v="2"/>
    <x v="1"/>
    <x v="3"/>
    <x v="1"/>
    <x v="11"/>
    <x v="3"/>
    <x v="1"/>
    <x v="3"/>
  </r>
  <r>
    <x v="1"/>
    <x v="1"/>
    <x v="0"/>
    <x v="1"/>
    <x v="0"/>
    <x v="1"/>
    <x v="5"/>
    <x v="2"/>
    <x v="1"/>
    <x v="5"/>
    <n v="42"/>
    <n v="0"/>
    <x v="305"/>
    <x v="1"/>
    <x v="3"/>
    <x v="0"/>
    <x v="45"/>
    <x v="0"/>
    <x v="4"/>
    <x v="3"/>
    <x v="560"/>
    <x v="580"/>
    <x v="1"/>
    <x v="4"/>
    <x v="0"/>
    <x v="2"/>
    <x v="1"/>
    <x v="13"/>
    <x v="2"/>
    <x v="25"/>
    <x v="1"/>
    <x v="15"/>
    <x v="12"/>
  </r>
  <r>
    <x v="0"/>
    <x v="0"/>
    <x v="4"/>
    <x v="1"/>
    <x v="0"/>
    <x v="1"/>
    <x v="2"/>
    <x v="1"/>
    <x v="0"/>
    <x v="2"/>
    <n v="23"/>
    <n v="1"/>
    <x v="473"/>
    <x v="16"/>
    <x v="3"/>
    <x v="1"/>
    <x v="52"/>
    <x v="2"/>
    <x v="1"/>
    <x v="3"/>
    <x v="561"/>
    <x v="581"/>
    <x v="1"/>
    <x v="7"/>
    <x v="1"/>
    <x v="3"/>
    <x v="3"/>
    <x v="5"/>
    <x v="1"/>
    <x v="2"/>
    <x v="2"/>
    <x v="0"/>
    <x v="2"/>
  </r>
  <r>
    <x v="1"/>
    <x v="2"/>
    <x v="4"/>
    <x v="1"/>
    <x v="0"/>
    <x v="1"/>
    <x v="2"/>
    <x v="2"/>
    <x v="1"/>
    <x v="5"/>
    <n v="24"/>
    <n v="0"/>
    <x v="474"/>
    <x v="14"/>
    <x v="3"/>
    <x v="1"/>
    <x v="53"/>
    <x v="1"/>
    <x v="1"/>
    <x v="3"/>
    <x v="562"/>
    <x v="582"/>
    <x v="1"/>
    <x v="0"/>
    <x v="0"/>
    <x v="3"/>
    <x v="2"/>
    <x v="5"/>
    <x v="1"/>
    <x v="6"/>
    <x v="2"/>
    <x v="0"/>
    <x v="2"/>
  </r>
  <r>
    <x v="1"/>
    <x v="0"/>
    <x v="1"/>
    <x v="1"/>
    <x v="0"/>
    <x v="0"/>
    <x v="2"/>
    <x v="1"/>
    <x v="1"/>
    <x v="1"/>
    <n v="52"/>
    <n v="0"/>
    <x v="475"/>
    <x v="13"/>
    <x v="2"/>
    <x v="2"/>
    <x v="19"/>
    <x v="0"/>
    <x v="0"/>
    <x v="3"/>
    <x v="563"/>
    <x v="583"/>
    <x v="0"/>
    <x v="5"/>
    <x v="1"/>
    <x v="2"/>
    <x v="1"/>
    <x v="15"/>
    <x v="1"/>
    <x v="8"/>
    <x v="3"/>
    <x v="1"/>
    <x v="10"/>
  </r>
  <r>
    <x v="1"/>
    <x v="0"/>
    <x v="1"/>
    <x v="1"/>
    <x v="2"/>
    <x v="1"/>
    <x v="7"/>
    <x v="1"/>
    <x v="1"/>
    <x v="1"/>
    <n v="50"/>
    <n v="0"/>
    <x v="27"/>
    <x v="2"/>
    <x v="3"/>
    <x v="1"/>
    <x v="51"/>
    <x v="0"/>
    <x v="3"/>
    <x v="2"/>
    <x v="564"/>
    <x v="584"/>
    <x v="6"/>
    <x v="10"/>
    <x v="0"/>
    <x v="1"/>
    <x v="0"/>
    <x v="31"/>
    <x v="1"/>
    <x v="9"/>
    <x v="7"/>
    <x v="0"/>
    <x v="6"/>
  </r>
  <r>
    <x v="0"/>
    <x v="0"/>
    <x v="2"/>
    <x v="1"/>
    <x v="0"/>
    <x v="0"/>
    <x v="2"/>
    <x v="1"/>
    <x v="0"/>
    <x v="4"/>
    <n v="29"/>
    <n v="1"/>
    <x v="476"/>
    <x v="0"/>
    <x v="0"/>
    <x v="0"/>
    <x v="34"/>
    <x v="1"/>
    <x v="1"/>
    <x v="3"/>
    <x v="565"/>
    <x v="585"/>
    <x v="1"/>
    <x v="0"/>
    <x v="0"/>
    <x v="1"/>
    <x v="1"/>
    <x v="5"/>
    <x v="1"/>
    <x v="6"/>
    <x v="2"/>
    <x v="0"/>
    <x v="2"/>
  </r>
  <r>
    <x v="1"/>
    <x v="0"/>
    <x v="2"/>
    <x v="1"/>
    <x v="2"/>
    <x v="1"/>
    <x v="7"/>
    <x v="1"/>
    <x v="1"/>
    <x v="1"/>
    <n v="33"/>
    <n v="0"/>
    <x v="477"/>
    <x v="15"/>
    <x v="3"/>
    <x v="1"/>
    <x v="10"/>
    <x v="0"/>
    <x v="2"/>
    <x v="2"/>
    <x v="566"/>
    <x v="586"/>
    <x v="4"/>
    <x v="0"/>
    <x v="0"/>
    <x v="1"/>
    <x v="0"/>
    <x v="19"/>
    <x v="3"/>
    <x v="20"/>
    <x v="5"/>
    <x v="2"/>
    <x v="1"/>
  </r>
  <r>
    <x v="0"/>
    <x v="0"/>
    <x v="2"/>
    <x v="0"/>
    <x v="3"/>
    <x v="0"/>
    <x v="0"/>
    <x v="0"/>
    <x v="1"/>
    <x v="1"/>
    <n v="33"/>
    <n v="1"/>
    <x v="478"/>
    <x v="7"/>
    <x v="3"/>
    <x v="3"/>
    <x v="68"/>
    <x v="0"/>
    <x v="0"/>
    <x v="1"/>
    <x v="567"/>
    <x v="587"/>
    <x v="6"/>
    <x v="2"/>
    <x v="0"/>
    <x v="3"/>
    <x v="0"/>
    <x v="3"/>
    <x v="1"/>
    <x v="11"/>
    <x v="3"/>
    <x v="0"/>
    <x v="3"/>
  </r>
  <r>
    <x v="1"/>
    <x v="0"/>
    <x v="1"/>
    <x v="1"/>
    <x v="1"/>
    <x v="0"/>
    <x v="5"/>
    <x v="1"/>
    <x v="0"/>
    <x v="1"/>
    <n v="47"/>
    <n v="0"/>
    <x v="337"/>
    <x v="2"/>
    <x v="0"/>
    <x v="1"/>
    <x v="30"/>
    <x v="0"/>
    <x v="3"/>
    <x v="0"/>
    <x v="568"/>
    <x v="588"/>
    <x v="1"/>
    <x v="0"/>
    <x v="0"/>
    <x v="3"/>
    <x v="1"/>
    <x v="12"/>
    <x v="2"/>
    <x v="34"/>
    <x v="12"/>
    <x v="2"/>
    <x v="2"/>
  </r>
  <r>
    <x v="1"/>
    <x v="0"/>
    <x v="0"/>
    <x v="1"/>
    <x v="1"/>
    <x v="0"/>
    <x v="4"/>
    <x v="1"/>
    <x v="1"/>
    <x v="2"/>
    <n v="36"/>
    <n v="0"/>
    <x v="479"/>
    <x v="0"/>
    <x v="3"/>
    <x v="1"/>
    <x v="58"/>
    <x v="0"/>
    <x v="0"/>
    <x v="2"/>
    <x v="311"/>
    <x v="589"/>
    <x v="4"/>
    <x v="2"/>
    <x v="0"/>
    <x v="0"/>
    <x v="1"/>
    <x v="1"/>
    <x v="1"/>
    <x v="7"/>
    <x v="1"/>
    <x v="0"/>
    <x v="0"/>
  </r>
  <r>
    <x v="1"/>
    <x v="0"/>
    <x v="2"/>
    <x v="1"/>
    <x v="0"/>
    <x v="1"/>
    <x v="1"/>
    <x v="1"/>
    <x v="1"/>
    <x v="1"/>
    <n v="29"/>
    <n v="0"/>
    <x v="480"/>
    <x v="5"/>
    <x v="0"/>
    <x v="1"/>
    <x v="6"/>
    <x v="2"/>
    <x v="1"/>
    <x v="3"/>
    <x v="569"/>
    <x v="590"/>
    <x v="1"/>
    <x v="13"/>
    <x v="1"/>
    <x v="3"/>
    <x v="1"/>
    <x v="1"/>
    <x v="1"/>
    <x v="1"/>
    <x v="1"/>
    <x v="0"/>
    <x v="1"/>
  </r>
  <r>
    <x v="0"/>
    <x v="0"/>
    <x v="3"/>
    <x v="1"/>
    <x v="0"/>
    <x v="1"/>
    <x v="7"/>
    <x v="0"/>
    <x v="0"/>
    <x v="2"/>
    <n v="58"/>
    <n v="1"/>
    <x v="481"/>
    <x v="2"/>
    <x v="2"/>
    <x v="2"/>
    <x v="11"/>
    <x v="0"/>
    <x v="4"/>
    <x v="3"/>
    <x v="570"/>
    <x v="591"/>
    <x v="8"/>
    <x v="3"/>
    <x v="0"/>
    <x v="1"/>
    <x v="0"/>
    <x v="32"/>
    <x v="1"/>
    <x v="31"/>
    <x v="11"/>
    <x v="11"/>
    <x v="5"/>
  </r>
  <r>
    <x v="1"/>
    <x v="0"/>
    <x v="0"/>
    <x v="1"/>
    <x v="0"/>
    <x v="0"/>
    <x v="1"/>
    <x v="0"/>
    <x v="1"/>
    <x v="0"/>
    <n v="35"/>
    <n v="0"/>
    <x v="482"/>
    <x v="0"/>
    <x v="2"/>
    <x v="2"/>
    <x v="4"/>
    <x v="2"/>
    <x v="1"/>
    <x v="3"/>
    <x v="571"/>
    <x v="592"/>
    <x v="9"/>
    <x v="4"/>
    <x v="0"/>
    <x v="3"/>
    <x v="0"/>
    <x v="2"/>
    <x v="1"/>
    <x v="4"/>
    <x v="3"/>
    <x v="3"/>
    <x v="3"/>
  </r>
  <r>
    <x v="1"/>
    <x v="0"/>
    <x v="0"/>
    <x v="1"/>
    <x v="0"/>
    <x v="0"/>
    <x v="4"/>
    <x v="1"/>
    <x v="0"/>
    <x v="5"/>
    <n v="42"/>
    <n v="0"/>
    <x v="483"/>
    <x v="0"/>
    <x v="0"/>
    <x v="2"/>
    <x v="38"/>
    <x v="1"/>
    <x v="0"/>
    <x v="3"/>
    <x v="572"/>
    <x v="593"/>
    <x v="3"/>
    <x v="4"/>
    <x v="0"/>
    <x v="1"/>
    <x v="1"/>
    <x v="0"/>
    <x v="1"/>
    <x v="9"/>
    <x v="7"/>
    <x v="0"/>
    <x v="3"/>
  </r>
  <r>
    <x v="0"/>
    <x v="0"/>
    <x v="2"/>
    <x v="1"/>
    <x v="2"/>
    <x v="1"/>
    <x v="1"/>
    <x v="0"/>
    <x v="1"/>
    <x v="1"/>
    <n v="28"/>
    <n v="1"/>
    <x v="37"/>
    <x v="2"/>
    <x v="2"/>
    <x v="1"/>
    <x v="55"/>
    <x v="0"/>
    <x v="1"/>
    <x v="2"/>
    <x v="573"/>
    <x v="594"/>
    <x v="2"/>
    <x v="8"/>
    <x v="0"/>
    <x v="1"/>
    <x v="0"/>
    <x v="7"/>
    <x v="2"/>
    <x v="4"/>
    <x v="3"/>
    <x v="3"/>
    <x v="9"/>
  </r>
  <r>
    <x v="1"/>
    <x v="0"/>
    <x v="0"/>
    <x v="3"/>
    <x v="5"/>
    <x v="1"/>
    <x v="9"/>
    <x v="1"/>
    <x v="1"/>
    <x v="2"/>
    <n v="36"/>
    <n v="0"/>
    <x v="484"/>
    <x v="28"/>
    <x v="3"/>
    <x v="1"/>
    <x v="34"/>
    <x v="0"/>
    <x v="1"/>
    <x v="2"/>
    <x v="574"/>
    <x v="595"/>
    <x v="5"/>
    <x v="4"/>
    <x v="0"/>
    <x v="2"/>
    <x v="1"/>
    <x v="0"/>
    <x v="1"/>
    <x v="8"/>
    <x v="3"/>
    <x v="0"/>
    <x v="10"/>
  </r>
  <r>
    <x v="1"/>
    <x v="0"/>
    <x v="2"/>
    <x v="1"/>
    <x v="0"/>
    <x v="0"/>
    <x v="4"/>
    <x v="1"/>
    <x v="1"/>
    <x v="1"/>
    <n v="32"/>
    <n v="0"/>
    <x v="485"/>
    <x v="18"/>
    <x v="3"/>
    <x v="1"/>
    <x v="33"/>
    <x v="1"/>
    <x v="0"/>
    <x v="3"/>
    <x v="57"/>
    <x v="596"/>
    <x v="1"/>
    <x v="3"/>
    <x v="0"/>
    <x v="3"/>
    <x v="1"/>
    <x v="19"/>
    <x v="1"/>
    <x v="13"/>
    <x v="9"/>
    <x v="7"/>
    <x v="5"/>
  </r>
  <r>
    <x v="1"/>
    <x v="1"/>
    <x v="0"/>
    <x v="1"/>
    <x v="2"/>
    <x v="1"/>
    <x v="2"/>
    <x v="0"/>
    <x v="1"/>
    <x v="6"/>
    <n v="40"/>
    <n v="0"/>
    <x v="486"/>
    <x v="7"/>
    <x v="2"/>
    <x v="3"/>
    <x v="14"/>
    <x v="1"/>
    <x v="0"/>
    <x v="2"/>
    <x v="575"/>
    <x v="597"/>
    <x v="2"/>
    <x v="9"/>
    <x v="0"/>
    <x v="1"/>
    <x v="0"/>
    <x v="1"/>
    <x v="1"/>
    <x v="6"/>
    <x v="2"/>
    <x v="0"/>
    <x v="2"/>
  </r>
  <r>
    <x v="1"/>
    <x v="0"/>
    <x v="2"/>
    <x v="1"/>
    <x v="2"/>
    <x v="0"/>
    <x v="4"/>
    <x v="0"/>
    <x v="0"/>
    <x v="5"/>
    <n v="30"/>
    <n v="0"/>
    <x v="487"/>
    <x v="2"/>
    <x v="3"/>
    <x v="1"/>
    <x v="48"/>
    <x v="1"/>
    <x v="0"/>
    <x v="0"/>
    <x v="576"/>
    <x v="598"/>
    <x v="6"/>
    <x v="13"/>
    <x v="1"/>
    <x v="2"/>
    <x v="0"/>
    <x v="4"/>
    <x v="2"/>
    <x v="2"/>
    <x v="2"/>
    <x v="0"/>
    <x v="2"/>
  </r>
  <r>
    <x v="1"/>
    <x v="0"/>
    <x v="1"/>
    <x v="1"/>
    <x v="0"/>
    <x v="0"/>
    <x v="1"/>
    <x v="0"/>
    <x v="1"/>
    <x v="1"/>
    <n v="45"/>
    <n v="0"/>
    <x v="221"/>
    <x v="2"/>
    <x v="3"/>
    <x v="0"/>
    <x v="41"/>
    <x v="1"/>
    <x v="1"/>
    <x v="3"/>
    <x v="577"/>
    <x v="599"/>
    <x v="1"/>
    <x v="9"/>
    <x v="0"/>
    <x v="1"/>
    <x v="0"/>
    <x v="5"/>
    <x v="1"/>
    <x v="6"/>
    <x v="2"/>
    <x v="0"/>
    <x v="2"/>
  </r>
  <r>
    <x v="1"/>
    <x v="0"/>
    <x v="0"/>
    <x v="1"/>
    <x v="0"/>
    <x v="1"/>
    <x v="4"/>
    <x v="1"/>
    <x v="1"/>
    <x v="1"/>
    <n v="42"/>
    <n v="0"/>
    <x v="143"/>
    <x v="22"/>
    <x v="3"/>
    <x v="0"/>
    <x v="33"/>
    <x v="0"/>
    <x v="0"/>
    <x v="3"/>
    <x v="578"/>
    <x v="600"/>
    <x v="1"/>
    <x v="4"/>
    <x v="0"/>
    <x v="1"/>
    <x v="1"/>
    <x v="1"/>
    <x v="2"/>
    <x v="7"/>
    <x v="6"/>
    <x v="4"/>
    <x v="5"/>
  </r>
  <r>
    <x v="1"/>
    <x v="1"/>
    <x v="0"/>
    <x v="1"/>
    <x v="0"/>
    <x v="1"/>
    <x v="8"/>
    <x v="2"/>
    <x v="1"/>
    <x v="1"/>
    <n v="38"/>
    <n v="0"/>
    <x v="389"/>
    <x v="20"/>
    <x v="3"/>
    <x v="3"/>
    <x v="18"/>
    <x v="1"/>
    <x v="0"/>
    <x v="3"/>
    <x v="579"/>
    <x v="601"/>
    <x v="7"/>
    <x v="2"/>
    <x v="0"/>
    <x v="3"/>
    <x v="1"/>
    <x v="10"/>
    <x v="2"/>
    <x v="9"/>
    <x v="7"/>
    <x v="1"/>
    <x v="3"/>
  </r>
  <r>
    <x v="1"/>
    <x v="1"/>
    <x v="2"/>
    <x v="1"/>
    <x v="0"/>
    <x v="0"/>
    <x v="1"/>
    <x v="0"/>
    <x v="1"/>
    <x v="1"/>
    <n v="34"/>
    <n v="0"/>
    <x v="160"/>
    <x v="7"/>
    <x v="2"/>
    <x v="1"/>
    <x v="54"/>
    <x v="1"/>
    <x v="1"/>
    <x v="3"/>
    <x v="580"/>
    <x v="602"/>
    <x v="1"/>
    <x v="10"/>
    <x v="0"/>
    <x v="3"/>
    <x v="0"/>
    <x v="3"/>
    <x v="1"/>
    <x v="8"/>
    <x v="3"/>
    <x v="1"/>
    <x v="6"/>
  </r>
  <r>
    <x v="0"/>
    <x v="0"/>
    <x v="1"/>
    <x v="0"/>
    <x v="3"/>
    <x v="0"/>
    <x v="0"/>
    <x v="1"/>
    <x v="1"/>
    <x v="1"/>
    <n v="49"/>
    <n v="1"/>
    <x v="488"/>
    <x v="13"/>
    <x v="3"/>
    <x v="1"/>
    <x v="38"/>
    <x v="0"/>
    <x v="2"/>
    <x v="1"/>
    <x v="581"/>
    <x v="603"/>
    <x v="1"/>
    <x v="11"/>
    <x v="0"/>
    <x v="0"/>
    <x v="3"/>
    <x v="15"/>
    <x v="3"/>
    <x v="7"/>
    <x v="6"/>
    <x v="4"/>
    <x v="1"/>
  </r>
  <r>
    <x v="0"/>
    <x v="0"/>
    <x v="3"/>
    <x v="0"/>
    <x v="2"/>
    <x v="1"/>
    <x v="0"/>
    <x v="0"/>
    <x v="1"/>
    <x v="1"/>
    <n v="55"/>
    <n v="1"/>
    <x v="489"/>
    <x v="2"/>
    <x v="1"/>
    <x v="1"/>
    <x v="31"/>
    <x v="0"/>
    <x v="0"/>
    <x v="0"/>
    <x v="582"/>
    <x v="604"/>
    <x v="5"/>
    <x v="10"/>
    <x v="0"/>
    <x v="3"/>
    <x v="0"/>
    <x v="4"/>
    <x v="2"/>
    <x v="7"/>
    <x v="1"/>
    <x v="4"/>
    <x v="6"/>
  </r>
  <r>
    <x v="1"/>
    <x v="0"/>
    <x v="0"/>
    <x v="1"/>
    <x v="0"/>
    <x v="1"/>
    <x v="7"/>
    <x v="1"/>
    <x v="1"/>
    <x v="1"/>
    <n v="43"/>
    <n v="0"/>
    <x v="490"/>
    <x v="24"/>
    <x v="0"/>
    <x v="0"/>
    <x v="0"/>
    <x v="0"/>
    <x v="3"/>
    <x v="3"/>
    <x v="583"/>
    <x v="605"/>
    <x v="2"/>
    <x v="13"/>
    <x v="1"/>
    <x v="3"/>
    <x v="1"/>
    <x v="14"/>
    <x v="1"/>
    <x v="9"/>
    <x v="10"/>
    <x v="1"/>
    <x v="2"/>
  </r>
  <r>
    <x v="1"/>
    <x v="0"/>
    <x v="2"/>
    <x v="1"/>
    <x v="4"/>
    <x v="1"/>
    <x v="7"/>
    <x v="2"/>
    <x v="0"/>
    <x v="1"/>
    <n v="27"/>
    <n v="0"/>
    <x v="231"/>
    <x v="12"/>
    <x v="1"/>
    <x v="2"/>
    <x v="25"/>
    <x v="1"/>
    <x v="2"/>
    <x v="0"/>
    <x v="584"/>
    <x v="606"/>
    <x v="1"/>
    <x v="10"/>
    <x v="0"/>
    <x v="2"/>
    <x v="1"/>
    <x v="15"/>
    <x v="1"/>
    <x v="7"/>
    <x v="6"/>
    <x v="0"/>
    <x v="5"/>
  </r>
  <r>
    <x v="1"/>
    <x v="0"/>
    <x v="0"/>
    <x v="1"/>
    <x v="1"/>
    <x v="1"/>
    <x v="4"/>
    <x v="0"/>
    <x v="1"/>
    <x v="1"/>
    <n v="35"/>
    <n v="0"/>
    <x v="265"/>
    <x v="15"/>
    <x v="3"/>
    <x v="1"/>
    <x v="40"/>
    <x v="0"/>
    <x v="2"/>
    <x v="2"/>
    <x v="585"/>
    <x v="607"/>
    <x v="9"/>
    <x v="7"/>
    <x v="1"/>
    <x v="2"/>
    <x v="0"/>
    <x v="6"/>
    <x v="3"/>
    <x v="3"/>
    <x v="4"/>
    <x v="1"/>
    <x v="4"/>
  </r>
  <r>
    <x v="1"/>
    <x v="0"/>
    <x v="2"/>
    <x v="0"/>
    <x v="3"/>
    <x v="0"/>
    <x v="0"/>
    <x v="1"/>
    <x v="0"/>
    <x v="2"/>
    <n v="28"/>
    <n v="0"/>
    <x v="491"/>
    <x v="2"/>
    <x v="2"/>
    <x v="0"/>
    <x v="6"/>
    <x v="0"/>
    <x v="0"/>
    <x v="1"/>
    <x v="586"/>
    <x v="608"/>
    <x v="1"/>
    <x v="5"/>
    <x v="1"/>
    <x v="0"/>
    <x v="0"/>
    <x v="0"/>
    <x v="1"/>
    <x v="3"/>
    <x v="1"/>
    <x v="4"/>
    <x v="0"/>
  </r>
  <r>
    <x v="1"/>
    <x v="0"/>
    <x v="2"/>
    <x v="3"/>
    <x v="5"/>
    <x v="1"/>
    <x v="9"/>
    <x v="1"/>
    <x v="1"/>
    <x v="4"/>
    <n v="34"/>
    <n v="0"/>
    <x v="196"/>
    <x v="3"/>
    <x v="0"/>
    <x v="1"/>
    <x v="64"/>
    <x v="0"/>
    <x v="1"/>
    <x v="0"/>
    <x v="587"/>
    <x v="609"/>
    <x v="4"/>
    <x v="12"/>
    <x v="0"/>
    <x v="3"/>
    <x v="1"/>
    <x v="21"/>
    <x v="0"/>
    <x v="11"/>
    <x v="3"/>
    <x v="0"/>
    <x v="3"/>
  </r>
  <r>
    <x v="0"/>
    <x v="1"/>
    <x v="2"/>
    <x v="1"/>
    <x v="2"/>
    <x v="0"/>
    <x v="1"/>
    <x v="1"/>
    <x v="0"/>
    <x v="2"/>
    <n v="26"/>
    <n v="1"/>
    <x v="492"/>
    <x v="12"/>
    <x v="0"/>
    <x v="1"/>
    <x v="64"/>
    <x v="1"/>
    <x v="1"/>
    <x v="2"/>
    <x v="588"/>
    <x v="610"/>
    <x v="1"/>
    <x v="9"/>
    <x v="0"/>
    <x v="0"/>
    <x v="1"/>
    <x v="0"/>
    <x v="1"/>
    <x v="3"/>
    <x v="1"/>
    <x v="1"/>
    <x v="1"/>
  </r>
  <r>
    <x v="1"/>
    <x v="2"/>
    <x v="2"/>
    <x v="1"/>
    <x v="2"/>
    <x v="1"/>
    <x v="1"/>
    <x v="1"/>
    <x v="1"/>
    <x v="6"/>
    <n v="27"/>
    <n v="0"/>
    <x v="378"/>
    <x v="3"/>
    <x v="3"/>
    <x v="2"/>
    <x v="13"/>
    <x v="0"/>
    <x v="1"/>
    <x v="0"/>
    <x v="589"/>
    <x v="611"/>
    <x v="1"/>
    <x v="0"/>
    <x v="0"/>
    <x v="3"/>
    <x v="2"/>
    <x v="11"/>
    <x v="2"/>
    <x v="2"/>
    <x v="2"/>
    <x v="0"/>
    <x v="2"/>
  </r>
  <r>
    <x v="1"/>
    <x v="0"/>
    <x v="1"/>
    <x v="0"/>
    <x v="3"/>
    <x v="0"/>
    <x v="5"/>
    <x v="1"/>
    <x v="1"/>
    <x v="2"/>
    <n v="51"/>
    <n v="0"/>
    <x v="493"/>
    <x v="9"/>
    <x v="2"/>
    <x v="3"/>
    <x v="45"/>
    <x v="0"/>
    <x v="3"/>
    <x v="1"/>
    <x v="590"/>
    <x v="612"/>
    <x v="7"/>
    <x v="9"/>
    <x v="0"/>
    <x v="3"/>
    <x v="1"/>
    <x v="22"/>
    <x v="2"/>
    <x v="23"/>
    <x v="8"/>
    <x v="5"/>
    <x v="8"/>
  </r>
  <r>
    <x v="1"/>
    <x v="0"/>
    <x v="0"/>
    <x v="1"/>
    <x v="2"/>
    <x v="1"/>
    <x v="8"/>
    <x v="0"/>
    <x v="1"/>
    <x v="2"/>
    <n v="44"/>
    <n v="0"/>
    <x v="494"/>
    <x v="18"/>
    <x v="3"/>
    <x v="2"/>
    <x v="13"/>
    <x v="0"/>
    <x v="0"/>
    <x v="2"/>
    <x v="591"/>
    <x v="613"/>
    <x v="3"/>
    <x v="3"/>
    <x v="0"/>
    <x v="1"/>
    <x v="0"/>
    <x v="1"/>
    <x v="2"/>
    <x v="8"/>
    <x v="3"/>
    <x v="3"/>
    <x v="6"/>
  </r>
  <r>
    <x v="1"/>
    <x v="0"/>
    <x v="2"/>
    <x v="1"/>
    <x v="2"/>
    <x v="1"/>
    <x v="1"/>
    <x v="0"/>
    <x v="1"/>
    <x v="1"/>
    <n v="25"/>
    <n v="0"/>
    <x v="495"/>
    <x v="2"/>
    <x v="1"/>
    <x v="3"/>
    <x v="63"/>
    <x v="2"/>
    <x v="1"/>
    <x v="2"/>
    <x v="592"/>
    <x v="614"/>
    <x v="8"/>
    <x v="4"/>
    <x v="0"/>
    <x v="3"/>
    <x v="0"/>
    <x v="3"/>
    <x v="2"/>
    <x v="9"/>
    <x v="7"/>
    <x v="0"/>
    <x v="9"/>
  </r>
  <r>
    <x v="1"/>
    <x v="0"/>
    <x v="2"/>
    <x v="0"/>
    <x v="2"/>
    <x v="1"/>
    <x v="0"/>
    <x v="2"/>
    <x v="1"/>
    <x v="3"/>
    <n v="33"/>
    <n v="0"/>
    <x v="496"/>
    <x v="0"/>
    <x v="3"/>
    <x v="3"/>
    <x v="24"/>
    <x v="2"/>
    <x v="0"/>
    <x v="2"/>
    <x v="593"/>
    <x v="615"/>
    <x v="1"/>
    <x v="6"/>
    <x v="1"/>
    <x v="0"/>
    <x v="1"/>
    <x v="15"/>
    <x v="1"/>
    <x v="7"/>
    <x v="6"/>
    <x v="0"/>
    <x v="5"/>
  </r>
  <r>
    <x v="1"/>
    <x v="0"/>
    <x v="0"/>
    <x v="1"/>
    <x v="2"/>
    <x v="0"/>
    <x v="1"/>
    <x v="0"/>
    <x v="1"/>
    <x v="1"/>
    <n v="35"/>
    <n v="0"/>
    <x v="412"/>
    <x v="6"/>
    <x v="1"/>
    <x v="1"/>
    <x v="20"/>
    <x v="1"/>
    <x v="1"/>
    <x v="2"/>
    <x v="594"/>
    <x v="616"/>
    <x v="1"/>
    <x v="0"/>
    <x v="0"/>
    <x v="1"/>
    <x v="0"/>
    <x v="3"/>
    <x v="2"/>
    <x v="0"/>
    <x v="4"/>
    <x v="1"/>
    <x v="9"/>
  </r>
  <r>
    <x v="1"/>
    <x v="0"/>
    <x v="0"/>
    <x v="0"/>
    <x v="0"/>
    <x v="1"/>
    <x v="0"/>
    <x v="1"/>
    <x v="0"/>
    <x v="4"/>
    <n v="36"/>
    <n v="0"/>
    <x v="300"/>
    <x v="0"/>
    <x v="0"/>
    <x v="0"/>
    <x v="3"/>
    <x v="0"/>
    <x v="0"/>
    <x v="3"/>
    <x v="595"/>
    <x v="617"/>
    <x v="1"/>
    <x v="9"/>
    <x v="0"/>
    <x v="1"/>
    <x v="1"/>
    <x v="33"/>
    <x v="2"/>
    <x v="29"/>
    <x v="12"/>
    <x v="5"/>
    <x v="7"/>
  </r>
  <r>
    <x v="1"/>
    <x v="0"/>
    <x v="2"/>
    <x v="0"/>
    <x v="0"/>
    <x v="1"/>
    <x v="0"/>
    <x v="2"/>
    <x v="1"/>
    <x v="1"/>
    <n v="32"/>
    <n v="0"/>
    <x v="284"/>
    <x v="28"/>
    <x v="2"/>
    <x v="0"/>
    <x v="32"/>
    <x v="0"/>
    <x v="0"/>
    <x v="3"/>
    <x v="596"/>
    <x v="618"/>
    <x v="7"/>
    <x v="0"/>
    <x v="0"/>
    <x v="3"/>
    <x v="1"/>
    <x v="0"/>
    <x v="2"/>
    <x v="8"/>
    <x v="3"/>
    <x v="0"/>
    <x v="6"/>
  </r>
  <r>
    <x v="1"/>
    <x v="1"/>
    <x v="2"/>
    <x v="1"/>
    <x v="0"/>
    <x v="1"/>
    <x v="1"/>
    <x v="2"/>
    <x v="1"/>
    <x v="1"/>
    <n v="30"/>
    <n v="0"/>
    <x v="497"/>
    <x v="12"/>
    <x v="2"/>
    <x v="0"/>
    <x v="29"/>
    <x v="1"/>
    <x v="1"/>
    <x v="3"/>
    <x v="597"/>
    <x v="619"/>
    <x v="3"/>
    <x v="3"/>
    <x v="0"/>
    <x v="2"/>
    <x v="1"/>
    <x v="1"/>
    <x v="2"/>
    <x v="8"/>
    <x v="0"/>
    <x v="0"/>
    <x v="6"/>
  </r>
  <r>
    <x v="1"/>
    <x v="0"/>
    <x v="1"/>
    <x v="0"/>
    <x v="3"/>
    <x v="0"/>
    <x v="0"/>
    <x v="1"/>
    <x v="0"/>
    <x v="1"/>
    <n v="53"/>
    <n v="0"/>
    <x v="498"/>
    <x v="15"/>
    <x v="0"/>
    <x v="3"/>
    <x v="17"/>
    <x v="1"/>
    <x v="2"/>
    <x v="1"/>
    <x v="598"/>
    <x v="620"/>
    <x v="8"/>
    <x v="11"/>
    <x v="0"/>
    <x v="1"/>
    <x v="1"/>
    <x v="38"/>
    <x v="1"/>
    <x v="8"/>
    <x v="3"/>
    <x v="0"/>
    <x v="10"/>
  </r>
  <r>
    <x v="1"/>
    <x v="0"/>
    <x v="1"/>
    <x v="0"/>
    <x v="3"/>
    <x v="1"/>
    <x v="0"/>
    <x v="2"/>
    <x v="0"/>
    <x v="2"/>
    <n v="45"/>
    <n v="0"/>
    <x v="499"/>
    <x v="14"/>
    <x v="3"/>
    <x v="2"/>
    <x v="69"/>
    <x v="0"/>
    <x v="2"/>
    <x v="1"/>
    <x v="599"/>
    <x v="621"/>
    <x v="5"/>
    <x v="3"/>
    <x v="0"/>
    <x v="3"/>
    <x v="1"/>
    <x v="33"/>
    <x v="1"/>
    <x v="8"/>
    <x v="0"/>
    <x v="0"/>
    <x v="3"/>
  </r>
  <r>
    <x v="1"/>
    <x v="0"/>
    <x v="2"/>
    <x v="1"/>
    <x v="2"/>
    <x v="0"/>
    <x v="1"/>
    <x v="1"/>
    <x v="1"/>
    <x v="1"/>
    <n v="32"/>
    <n v="0"/>
    <x v="92"/>
    <x v="1"/>
    <x v="0"/>
    <x v="1"/>
    <x v="59"/>
    <x v="2"/>
    <x v="0"/>
    <x v="2"/>
    <x v="600"/>
    <x v="622"/>
    <x v="6"/>
    <x v="3"/>
    <x v="0"/>
    <x v="3"/>
    <x v="1"/>
    <x v="15"/>
    <x v="2"/>
    <x v="8"/>
    <x v="7"/>
    <x v="1"/>
    <x v="6"/>
  </r>
  <r>
    <x v="1"/>
    <x v="1"/>
    <x v="1"/>
    <x v="1"/>
    <x v="2"/>
    <x v="0"/>
    <x v="4"/>
    <x v="1"/>
    <x v="1"/>
    <x v="1"/>
    <n v="52"/>
    <n v="0"/>
    <x v="37"/>
    <x v="19"/>
    <x v="2"/>
    <x v="1"/>
    <x v="6"/>
    <x v="1"/>
    <x v="3"/>
    <x v="0"/>
    <x v="601"/>
    <x v="623"/>
    <x v="9"/>
    <x v="6"/>
    <x v="1"/>
    <x v="3"/>
    <x v="0"/>
    <x v="9"/>
    <x v="1"/>
    <x v="7"/>
    <x v="6"/>
    <x v="0"/>
    <x v="2"/>
  </r>
  <r>
    <x v="1"/>
    <x v="0"/>
    <x v="0"/>
    <x v="0"/>
    <x v="3"/>
    <x v="1"/>
    <x v="0"/>
    <x v="2"/>
    <x v="1"/>
    <x v="2"/>
    <n v="37"/>
    <n v="0"/>
    <x v="500"/>
    <x v="7"/>
    <x v="2"/>
    <x v="2"/>
    <x v="45"/>
    <x v="1"/>
    <x v="0"/>
    <x v="1"/>
    <x v="602"/>
    <x v="624"/>
    <x v="5"/>
    <x v="12"/>
    <x v="0"/>
    <x v="1"/>
    <x v="3"/>
    <x v="15"/>
    <x v="1"/>
    <x v="6"/>
    <x v="2"/>
    <x v="0"/>
    <x v="2"/>
  </r>
  <r>
    <x v="1"/>
    <x v="0"/>
    <x v="2"/>
    <x v="3"/>
    <x v="2"/>
    <x v="1"/>
    <x v="9"/>
    <x v="2"/>
    <x v="1"/>
    <x v="6"/>
    <n v="28"/>
    <n v="0"/>
    <x v="151"/>
    <x v="1"/>
    <x v="0"/>
    <x v="0"/>
    <x v="52"/>
    <x v="1"/>
    <x v="1"/>
    <x v="0"/>
    <x v="365"/>
    <x v="625"/>
    <x v="1"/>
    <x v="4"/>
    <x v="0"/>
    <x v="1"/>
    <x v="1"/>
    <x v="3"/>
    <x v="1"/>
    <x v="8"/>
    <x v="10"/>
    <x v="0"/>
    <x v="10"/>
  </r>
  <r>
    <x v="1"/>
    <x v="0"/>
    <x v="4"/>
    <x v="1"/>
    <x v="0"/>
    <x v="1"/>
    <x v="4"/>
    <x v="1"/>
    <x v="1"/>
    <x v="2"/>
    <n v="22"/>
    <n v="0"/>
    <x v="501"/>
    <x v="0"/>
    <x v="0"/>
    <x v="2"/>
    <x v="30"/>
    <x v="1"/>
    <x v="0"/>
    <x v="3"/>
    <x v="603"/>
    <x v="626"/>
    <x v="2"/>
    <x v="6"/>
    <x v="1"/>
    <x v="0"/>
    <x v="3"/>
    <x v="21"/>
    <x v="0"/>
    <x v="4"/>
    <x v="3"/>
    <x v="3"/>
    <x v="3"/>
  </r>
  <r>
    <x v="1"/>
    <x v="0"/>
    <x v="0"/>
    <x v="1"/>
    <x v="0"/>
    <x v="1"/>
    <x v="2"/>
    <x v="1"/>
    <x v="0"/>
    <x v="2"/>
    <n v="44"/>
    <n v="0"/>
    <x v="360"/>
    <x v="1"/>
    <x v="2"/>
    <x v="3"/>
    <x v="50"/>
    <x v="2"/>
    <x v="1"/>
    <x v="3"/>
    <x v="604"/>
    <x v="627"/>
    <x v="7"/>
    <x v="13"/>
    <x v="1"/>
    <x v="3"/>
    <x v="1"/>
    <x v="1"/>
    <x v="2"/>
    <x v="11"/>
    <x v="3"/>
    <x v="0"/>
    <x v="3"/>
  </r>
  <r>
    <x v="1"/>
    <x v="1"/>
    <x v="0"/>
    <x v="1"/>
    <x v="2"/>
    <x v="1"/>
    <x v="1"/>
    <x v="0"/>
    <x v="0"/>
    <x v="2"/>
    <n v="42"/>
    <n v="0"/>
    <x v="502"/>
    <x v="2"/>
    <x v="1"/>
    <x v="0"/>
    <x v="58"/>
    <x v="0"/>
    <x v="1"/>
    <x v="0"/>
    <x v="605"/>
    <x v="628"/>
    <x v="6"/>
    <x v="9"/>
    <x v="0"/>
    <x v="1"/>
    <x v="0"/>
    <x v="0"/>
    <x v="1"/>
    <x v="4"/>
    <x v="10"/>
    <x v="3"/>
    <x v="3"/>
  </r>
  <r>
    <x v="1"/>
    <x v="0"/>
    <x v="0"/>
    <x v="3"/>
    <x v="0"/>
    <x v="1"/>
    <x v="9"/>
    <x v="1"/>
    <x v="1"/>
    <x v="1"/>
    <n v="36"/>
    <n v="0"/>
    <x v="503"/>
    <x v="1"/>
    <x v="3"/>
    <x v="3"/>
    <x v="57"/>
    <x v="1"/>
    <x v="1"/>
    <x v="3"/>
    <x v="531"/>
    <x v="629"/>
    <x v="4"/>
    <x v="7"/>
    <x v="1"/>
    <x v="3"/>
    <x v="0"/>
    <x v="3"/>
    <x v="1"/>
    <x v="8"/>
    <x v="0"/>
    <x v="0"/>
    <x v="6"/>
  </r>
  <r>
    <x v="1"/>
    <x v="0"/>
    <x v="2"/>
    <x v="0"/>
    <x v="1"/>
    <x v="1"/>
    <x v="0"/>
    <x v="1"/>
    <x v="0"/>
    <x v="1"/>
    <n v="25"/>
    <n v="0"/>
    <x v="449"/>
    <x v="3"/>
    <x v="1"/>
    <x v="1"/>
    <x v="33"/>
    <x v="0"/>
    <x v="0"/>
    <x v="2"/>
    <x v="606"/>
    <x v="630"/>
    <x v="1"/>
    <x v="11"/>
    <x v="0"/>
    <x v="1"/>
    <x v="0"/>
    <x v="7"/>
    <x v="1"/>
    <x v="8"/>
    <x v="7"/>
    <x v="0"/>
    <x v="6"/>
  </r>
  <r>
    <x v="1"/>
    <x v="0"/>
    <x v="0"/>
    <x v="1"/>
    <x v="0"/>
    <x v="0"/>
    <x v="4"/>
    <x v="1"/>
    <x v="0"/>
    <x v="2"/>
    <n v="35"/>
    <n v="0"/>
    <x v="504"/>
    <x v="14"/>
    <x v="3"/>
    <x v="2"/>
    <x v="45"/>
    <x v="1"/>
    <x v="2"/>
    <x v="3"/>
    <x v="607"/>
    <x v="631"/>
    <x v="1"/>
    <x v="5"/>
    <x v="1"/>
    <x v="2"/>
    <x v="1"/>
    <x v="6"/>
    <x v="1"/>
    <x v="18"/>
    <x v="12"/>
    <x v="8"/>
    <x v="14"/>
  </r>
  <r>
    <x v="0"/>
    <x v="1"/>
    <x v="0"/>
    <x v="1"/>
    <x v="0"/>
    <x v="0"/>
    <x v="1"/>
    <x v="2"/>
    <x v="0"/>
    <x v="1"/>
    <n v="35"/>
    <n v="1"/>
    <x v="505"/>
    <x v="19"/>
    <x v="2"/>
    <x v="2"/>
    <x v="16"/>
    <x v="0"/>
    <x v="1"/>
    <x v="3"/>
    <x v="608"/>
    <x v="632"/>
    <x v="1"/>
    <x v="12"/>
    <x v="0"/>
    <x v="0"/>
    <x v="1"/>
    <x v="1"/>
    <x v="2"/>
    <x v="1"/>
    <x v="3"/>
    <x v="4"/>
    <x v="5"/>
  </r>
  <r>
    <x v="1"/>
    <x v="2"/>
    <x v="2"/>
    <x v="1"/>
    <x v="0"/>
    <x v="1"/>
    <x v="2"/>
    <x v="2"/>
    <x v="1"/>
    <x v="2"/>
    <n v="32"/>
    <n v="0"/>
    <x v="506"/>
    <x v="0"/>
    <x v="3"/>
    <x v="2"/>
    <x v="1"/>
    <x v="0"/>
    <x v="1"/>
    <x v="3"/>
    <x v="609"/>
    <x v="633"/>
    <x v="4"/>
    <x v="3"/>
    <x v="0"/>
    <x v="2"/>
    <x v="1"/>
    <x v="21"/>
    <x v="1"/>
    <x v="11"/>
    <x v="2"/>
    <x v="0"/>
    <x v="3"/>
  </r>
  <r>
    <x v="1"/>
    <x v="0"/>
    <x v="2"/>
    <x v="0"/>
    <x v="3"/>
    <x v="1"/>
    <x v="0"/>
    <x v="1"/>
    <x v="1"/>
    <x v="4"/>
    <n v="25"/>
    <n v="0"/>
    <x v="507"/>
    <x v="18"/>
    <x v="1"/>
    <x v="1"/>
    <x v="44"/>
    <x v="1"/>
    <x v="0"/>
    <x v="1"/>
    <x v="610"/>
    <x v="634"/>
    <x v="1"/>
    <x v="3"/>
    <x v="0"/>
    <x v="0"/>
    <x v="0"/>
    <x v="7"/>
    <x v="3"/>
    <x v="8"/>
    <x v="3"/>
    <x v="0"/>
    <x v="6"/>
  </r>
  <r>
    <x v="1"/>
    <x v="0"/>
    <x v="1"/>
    <x v="1"/>
    <x v="4"/>
    <x v="0"/>
    <x v="1"/>
    <x v="1"/>
    <x v="1"/>
    <x v="2"/>
    <n v="49"/>
    <n v="0"/>
    <x v="508"/>
    <x v="0"/>
    <x v="3"/>
    <x v="2"/>
    <x v="34"/>
    <x v="0"/>
    <x v="1"/>
    <x v="0"/>
    <x v="611"/>
    <x v="635"/>
    <x v="7"/>
    <x v="10"/>
    <x v="0"/>
    <x v="2"/>
    <x v="1"/>
    <x v="2"/>
    <x v="1"/>
    <x v="9"/>
    <x v="3"/>
    <x v="0"/>
    <x v="3"/>
  </r>
  <r>
    <x v="1"/>
    <x v="2"/>
    <x v="4"/>
    <x v="1"/>
    <x v="0"/>
    <x v="1"/>
    <x v="2"/>
    <x v="1"/>
    <x v="1"/>
    <x v="2"/>
    <n v="24"/>
    <n v="0"/>
    <x v="509"/>
    <x v="18"/>
    <x v="1"/>
    <x v="3"/>
    <x v="55"/>
    <x v="1"/>
    <x v="1"/>
    <x v="3"/>
    <x v="612"/>
    <x v="636"/>
    <x v="4"/>
    <x v="8"/>
    <x v="0"/>
    <x v="1"/>
    <x v="0"/>
    <x v="3"/>
    <x v="2"/>
    <x v="8"/>
    <x v="3"/>
    <x v="2"/>
    <x v="10"/>
  </r>
  <r>
    <x v="1"/>
    <x v="1"/>
    <x v="2"/>
    <x v="0"/>
    <x v="0"/>
    <x v="1"/>
    <x v="0"/>
    <x v="1"/>
    <x v="1"/>
    <x v="1"/>
    <n v="32"/>
    <n v="0"/>
    <x v="510"/>
    <x v="12"/>
    <x v="0"/>
    <x v="0"/>
    <x v="24"/>
    <x v="0"/>
    <x v="0"/>
    <x v="3"/>
    <x v="613"/>
    <x v="637"/>
    <x v="1"/>
    <x v="9"/>
    <x v="0"/>
    <x v="1"/>
    <x v="1"/>
    <x v="1"/>
    <x v="1"/>
    <x v="1"/>
    <x v="6"/>
    <x v="8"/>
    <x v="6"/>
  </r>
  <r>
    <x v="1"/>
    <x v="0"/>
    <x v="0"/>
    <x v="0"/>
    <x v="3"/>
    <x v="1"/>
    <x v="6"/>
    <x v="1"/>
    <x v="1"/>
    <x v="1"/>
    <n v="38"/>
    <n v="0"/>
    <x v="511"/>
    <x v="14"/>
    <x v="3"/>
    <x v="0"/>
    <x v="33"/>
    <x v="1"/>
    <x v="1"/>
    <x v="1"/>
    <x v="614"/>
    <x v="638"/>
    <x v="4"/>
    <x v="12"/>
    <x v="0"/>
    <x v="1"/>
    <x v="1"/>
    <x v="8"/>
    <x v="1"/>
    <x v="4"/>
    <x v="3"/>
    <x v="1"/>
    <x v="3"/>
  </r>
  <r>
    <x v="1"/>
    <x v="0"/>
    <x v="0"/>
    <x v="1"/>
    <x v="0"/>
    <x v="0"/>
    <x v="2"/>
    <x v="1"/>
    <x v="0"/>
    <x v="4"/>
    <n v="42"/>
    <n v="0"/>
    <x v="512"/>
    <x v="3"/>
    <x v="3"/>
    <x v="1"/>
    <x v="41"/>
    <x v="2"/>
    <x v="0"/>
    <x v="3"/>
    <x v="615"/>
    <x v="639"/>
    <x v="7"/>
    <x v="4"/>
    <x v="0"/>
    <x v="2"/>
    <x v="1"/>
    <x v="6"/>
    <x v="2"/>
    <x v="8"/>
    <x v="7"/>
    <x v="1"/>
    <x v="6"/>
  </r>
  <r>
    <x v="1"/>
    <x v="0"/>
    <x v="2"/>
    <x v="1"/>
    <x v="0"/>
    <x v="1"/>
    <x v="1"/>
    <x v="1"/>
    <x v="0"/>
    <x v="2"/>
    <n v="31"/>
    <n v="0"/>
    <x v="513"/>
    <x v="13"/>
    <x v="2"/>
    <x v="2"/>
    <x v="24"/>
    <x v="0"/>
    <x v="1"/>
    <x v="3"/>
    <x v="616"/>
    <x v="640"/>
    <x v="9"/>
    <x v="12"/>
    <x v="0"/>
    <x v="2"/>
    <x v="1"/>
    <x v="0"/>
    <x v="1"/>
    <x v="0"/>
    <x v="0"/>
    <x v="0"/>
    <x v="3"/>
  </r>
  <r>
    <x v="0"/>
    <x v="0"/>
    <x v="2"/>
    <x v="0"/>
    <x v="2"/>
    <x v="0"/>
    <x v="6"/>
    <x v="2"/>
    <x v="0"/>
    <x v="1"/>
    <n v="29"/>
    <n v="1"/>
    <x v="514"/>
    <x v="0"/>
    <x v="3"/>
    <x v="0"/>
    <x v="24"/>
    <x v="1"/>
    <x v="1"/>
    <x v="2"/>
    <x v="617"/>
    <x v="641"/>
    <x v="2"/>
    <x v="12"/>
    <x v="0"/>
    <x v="3"/>
    <x v="2"/>
    <x v="7"/>
    <x v="1"/>
    <x v="11"/>
    <x v="3"/>
    <x v="0"/>
    <x v="3"/>
  </r>
  <r>
    <x v="1"/>
    <x v="0"/>
    <x v="1"/>
    <x v="0"/>
    <x v="3"/>
    <x v="1"/>
    <x v="0"/>
    <x v="1"/>
    <x v="1"/>
    <x v="1"/>
    <n v="53"/>
    <n v="0"/>
    <x v="515"/>
    <x v="1"/>
    <x v="3"/>
    <x v="3"/>
    <x v="32"/>
    <x v="0"/>
    <x v="3"/>
    <x v="1"/>
    <x v="618"/>
    <x v="642"/>
    <x v="6"/>
    <x v="9"/>
    <x v="0"/>
    <x v="3"/>
    <x v="1"/>
    <x v="23"/>
    <x v="1"/>
    <x v="4"/>
    <x v="2"/>
    <x v="3"/>
    <x v="3"/>
  </r>
  <r>
    <x v="1"/>
    <x v="0"/>
    <x v="0"/>
    <x v="1"/>
    <x v="4"/>
    <x v="1"/>
    <x v="4"/>
    <x v="1"/>
    <x v="1"/>
    <x v="2"/>
    <n v="35"/>
    <n v="0"/>
    <x v="294"/>
    <x v="19"/>
    <x v="3"/>
    <x v="2"/>
    <x v="17"/>
    <x v="1"/>
    <x v="2"/>
    <x v="0"/>
    <x v="619"/>
    <x v="440"/>
    <x v="9"/>
    <x v="10"/>
    <x v="0"/>
    <x v="0"/>
    <x v="0"/>
    <x v="28"/>
    <x v="1"/>
    <x v="20"/>
    <x v="15"/>
    <x v="5"/>
    <x v="5"/>
  </r>
  <r>
    <x v="1"/>
    <x v="1"/>
    <x v="0"/>
    <x v="0"/>
    <x v="2"/>
    <x v="0"/>
    <x v="6"/>
    <x v="1"/>
    <x v="1"/>
    <x v="1"/>
    <n v="37"/>
    <n v="0"/>
    <x v="516"/>
    <x v="11"/>
    <x v="0"/>
    <x v="1"/>
    <x v="60"/>
    <x v="0"/>
    <x v="1"/>
    <x v="0"/>
    <x v="620"/>
    <x v="643"/>
    <x v="6"/>
    <x v="2"/>
    <x v="0"/>
    <x v="2"/>
    <x v="1"/>
    <x v="1"/>
    <x v="1"/>
    <x v="8"/>
    <x v="0"/>
    <x v="0"/>
    <x v="2"/>
  </r>
  <r>
    <x v="1"/>
    <x v="0"/>
    <x v="1"/>
    <x v="1"/>
    <x v="0"/>
    <x v="0"/>
    <x v="7"/>
    <x v="0"/>
    <x v="1"/>
    <x v="0"/>
    <n v="53"/>
    <n v="0"/>
    <x v="517"/>
    <x v="5"/>
    <x v="2"/>
    <x v="2"/>
    <x v="23"/>
    <x v="0"/>
    <x v="3"/>
    <x v="3"/>
    <x v="621"/>
    <x v="644"/>
    <x v="2"/>
    <x v="11"/>
    <x v="0"/>
    <x v="3"/>
    <x v="0"/>
    <x v="37"/>
    <x v="1"/>
    <x v="12"/>
    <x v="5"/>
    <x v="2"/>
    <x v="5"/>
  </r>
  <r>
    <x v="1"/>
    <x v="1"/>
    <x v="0"/>
    <x v="1"/>
    <x v="0"/>
    <x v="0"/>
    <x v="8"/>
    <x v="1"/>
    <x v="1"/>
    <x v="2"/>
    <n v="43"/>
    <n v="0"/>
    <x v="353"/>
    <x v="0"/>
    <x v="3"/>
    <x v="2"/>
    <x v="30"/>
    <x v="0"/>
    <x v="0"/>
    <x v="3"/>
    <x v="622"/>
    <x v="645"/>
    <x v="5"/>
    <x v="4"/>
    <x v="0"/>
    <x v="2"/>
    <x v="1"/>
    <x v="4"/>
    <x v="2"/>
    <x v="8"/>
    <x v="3"/>
    <x v="3"/>
    <x v="3"/>
  </r>
  <r>
    <x v="1"/>
    <x v="0"/>
    <x v="1"/>
    <x v="0"/>
    <x v="3"/>
    <x v="0"/>
    <x v="0"/>
    <x v="1"/>
    <x v="0"/>
    <x v="2"/>
    <n v="47"/>
    <n v="0"/>
    <x v="122"/>
    <x v="2"/>
    <x v="0"/>
    <x v="1"/>
    <x v="58"/>
    <x v="0"/>
    <x v="0"/>
    <x v="1"/>
    <x v="623"/>
    <x v="646"/>
    <x v="4"/>
    <x v="6"/>
    <x v="1"/>
    <x v="0"/>
    <x v="1"/>
    <x v="0"/>
    <x v="1"/>
    <x v="5"/>
    <x v="8"/>
    <x v="4"/>
    <x v="1"/>
  </r>
  <r>
    <x v="1"/>
    <x v="2"/>
    <x v="0"/>
    <x v="0"/>
    <x v="2"/>
    <x v="1"/>
    <x v="0"/>
    <x v="0"/>
    <x v="0"/>
    <x v="2"/>
    <n v="37"/>
    <n v="0"/>
    <x v="480"/>
    <x v="10"/>
    <x v="0"/>
    <x v="3"/>
    <x v="47"/>
    <x v="0"/>
    <x v="2"/>
    <x v="2"/>
    <x v="624"/>
    <x v="647"/>
    <x v="1"/>
    <x v="4"/>
    <x v="0"/>
    <x v="1"/>
    <x v="0"/>
    <x v="1"/>
    <x v="1"/>
    <x v="1"/>
    <x v="2"/>
    <x v="0"/>
    <x v="12"/>
  </r>
  <r>
    <x v="1"/>
    <x v="2"/>
    <x v="1"/>
    <x v="1"/>
    <x v="0"/>
    <x v="1"/>
    <x v="5"/>
    <x v="2"/>
    <x v="1"/>
    <x v="1"/>
    <n v="50"/>
    <n v="0"/>
    <x v="518"/>
    <x v="2"/>
    <x v="2"/>
    <x v="3"/>
    <x v="33"/>
    <x v="0"/>
    <x v="3"/>
    <x v="3"/>
    <x v="625"/>
    <x v="648"/>
    <x v="1"/>
    <x v="0"/>
    <x v="0"/>
    <x v="1"/>
    <x v="1"/>
    <x v="9"/>
    <x v="1"/>
    <x v="31"/>
    <x v="8"/>
    <x v="15"/>
    <x v="1"/>
  </r>
  <r>
    <x v="1"/>
    <x v="0"/>
    <x v="0"/>
    <x v="3"/>
    <x v="0"/>
    <x v="0"/>
    <x v="9"/>
    <x v="1"/>
    <x v="1"/>
    <x v="2"/>
    <n v="39"/>
    <n v="0"/>
    <x v="519"/>
    <x v="2"/>
    <x v="3"/>
    <x v="2"/>
    <x v="25"/>
    <x v="1"/>
    <x v="0"/>
    <x v="3"/>
    <x v="626"/>
    <x v="649"/>
    <x v="0"/>
    <x v="0"/>
    <x v="0"/>
    <x v="3"/>
    <x v="3"/>
    <x v="10"/>
    <x v="1"/>
    <x v="8"/>
    <x v="0"/>
    <x v="0"/>
    <x v="10"/>
  </r>
  <r>
    <x v="1"/>
    <x v="0"/>
    <x v="2"/>
    <x v="3"/>
    <x v="5"/>
    <x v="1"/>
    <x v="9"/>
    <x v="2"/>
    <x v="0"/>
    <x v="5"/>
    <n v="33"/>
    <n v="0"/>
    <x v="520"/>
    <x v="3"/>
    <x v="0"/>
    <x v="2"/>
    <x v="42"/>
    <x v="0"/>
    <x v="1"/>
    <x v="2"/>
    <x v="627"/>
    <x v="650"/>
    <x v="9"/>
    <x v="0"/>
    <x v="0"/>
    <x v="3"/>
    <x v="1"/>
    <x v="2"/>
    <x v="3"/>
    <x v="9"/>
    <x v="7"/>
    <x v="0"/>
    <x v="6"/>
  </r>
  <r>
    <x v="0"/>
    <x v="0"/>
    <x v="2"/>
    <x v="1"/>
    <x v="0"/>
    <x v="1"/>
    <x v="2"/>
    <x v="0"/>
    <x v="0"/>
    <x v="2"/>
    <n v="32"/>
    <n v="1"/>
    <x v="521"/>
    <x v="19"/>
    <x v="2"/>
    <x v="3"/>
    <x v="44"/>
    <x v="0"/>
    <x v="1"/>
    <x v="3"/>
    <x v="628"/>
    <x v="651"/>
    <x v="1"/>
    <x v="13"/>
    <x v="1"/>
    <x v="3"/>
    <x v="0"/>
    <x v="5"/>
    <x v="0"/>
    <x v="6"/>
    <x v="2"/>
    <x v="0"/>
    <x v="9"/>
  </r>
  <r>
    <x v="1"/>
    <x v="0"/>
    <x v="2"/>
    <x v="1"/>
    <x v="2"/>
    <x v="0"/>
    <x v="2"/>
    <x v="2"/>
    <x v="1"/>
    <x v="3"/>
    <n v="29"/>
    <n v="0"/>
    <x v="522"/>
    <x v="15"/>
    <x v="1"/>
    <x v="3"/>
    <x v="50"/>
    <x v="1"/>
    <x v="1"/>
    <x v="0"/>
    <x v="629"/>
    <x v="652"/>
    <x v="2"/>
    <x v="9"/>
    <x v="0"/>
    <x v="3"/>
    <x v="2"/>
    <x v="0"/>
    <x v="1"/>
    <x v="9"/>
    <x v="7"/>
    <x v="0"/>
    <x v="6"/>
  </r>
  <r>
    <x v="1"/>
    <x v="0"/>
    <x v="0"/>
    <x v="1"/>
    <x v="0"/>
    <x v="1"/>
    <x v="1"/>
    <x v="1"/>
    <x v="0"/>
    <x v="0"/>
    <n v="44"/>
    <n v="0"/>
    <x v="498"/>
    <x v="14"/>
    <x v="0"/>
    <x v="0"/>
    <x v="1"/>
    <x v="0"/>
    <x v="1"/>
    <x v="3"/>
    <x v="594"/>
    <x v="653"/>
    <x v="1"/>
    <x v="4"/>
    <x v="0"/>
    <x v="1"/>
    <x v="0"/>
    <x v="0"/>
    <x v="1"/>
    <x v="3"/>
    <x v="1"/>
    <x v="4"/>
    <x v="9"/>
  </r>
  <r>
    <x v="1"/>
    <x v="0"/>
    <x v="2"/>
    <x v="0"/>
    <x v="2"/>
    <x v="1"/>
    <x v="0"/>
    <x v="0"/>
    <x v="1"/>
    <x v="1"/>
    <n v="28"/>
    <n v="0"/>
    <x v="344"/>
    <x v="12"/>
    <x v="2"/>
    <x v="3"/>
    <x v="33"/>
    <x v="0"/>
    <x v="0"/>
    <x v="0"/>
    <x v="630"/>
    <x v="654"/>
    <x v="1"/>
    <x v="9"/>
    <x v="0"/>
    <x v="2"/>
    <x v="0"/>
    <x v="21"/>
    <x v="1"/>
    <x v="9"/>
    <x v="3"/>
    <x v="0"/>
    <x v="3"/>
  </r>
  <r>
    <x v="0"/>
    <x v="1"/>
    <x v="3"/>
    <x v="1"/>
    <x v="0"/>
    <x v="1"/>
    <x v="2"/>
    <x v="2"/>
    <x v="0"/>
    <x v="1"/>
    <n v="58"/>
    <n v="1"/>
    <x v="523"/>
    <x v="2"/>
    <x v="1"/>
    <x v="2"/>
    <x v="42"/>
    <x v="1"/>
    <x v="1"/>
    <x v="3"/>
    <x v="631"/>
    <x v="655"/>
    <x v="3"/>
    <x v="9"/>
    <x v="0"/>
    <x v="1"/>
    <x v="1"/>
    <x v="8"/>
    <x v="2"/>
    <x v="6"/>
    <x v="2"/>
    <x v="0"/>
    <x v="2"/>
  </r>
  <r>
    <x v="1"/>
    <x v="0"/>
    <x v="0"/>
    <x v="1"/>
    <x v="0"/>
    <x v="0"/>
    <x v="4"/>
    <x v="2"/>
    <x v="1"/>
    <x v="2"/>
    <n v="43"/>
    <n v="0"/>
    <x v="524"/>
    <x v="1"/>
    <x v="3"/>
    <x v="3"/>
    <x v="46"/>
    <x v="0"/>
    <x v="0"/>
    <x v="3"/>
    <x v="632"/>
    <x v="656"/>
    <x v="5"/>
    <x v="7"/>
    <x v="1"/>
    <x v="3"/>
    <x v="1"/>
    <x v="21"/>
    <x v="3"/>
    <x v="6"/>
    <x v="2"/>
    <x v="0"/>
    <x v="2"/>
  </r>
  <r>
    <x v="0"/>
    <x v="0"/>
    <x v="4"/>
    <x v="0"/>
    <x v="2"/>
    <x v="0"/>
    <x v="6"/>
    <x v="0"/>
    <x v="1"/>
    <x v="1"/>
    <n v="20"/>
    <n v="1"/>
    <x v="525"/>
    <x v="2"/>
    <x v="3"/>
    <x v="1"/>
    <x v="10"/>
    <x v="1"/>
    <x v="1"/>
    <x v="2"/>
    <x v="633"/>
    <x v="657"/>
    <x v="1"/>
    <x v="4"/>
    <x v="0"/>
    <x v="1"/>
    <x v="0"/>
    <x v="17"/>
    <x v="2"/>
    <x v="4"/>
    <x v="3"/>
    <x v="0"/>
    <x v="3"/>
  </r>
  <r>
    <x v="0"/>
    <x v="0"/>
    <x v="4"/>
    <x v="1"/>
    <x v="1"/>
    <x v="0"/>
    <x v="1"/>
    <x v="0"/>
    <x v="1"/>
    <x v="1"/>
    <n v="21"/>
    <n v="1"/>
    <x v="141"/>
    <x v="21"/>
    <x v="1"/>
    <x v="2"/>
    <x v="63"/>
    <x v="0"/>
    <x v="1"/>
    <x v="0"/>
    <x v="7"/>
    <x v="658"/>
    <x v="1"/>
    <x v="12"/>
    <x v="0"/>
    <x v="0"/>
    <x v="0"/>
    <x v="5"/>
    <x v="2"/>
    <x v="6"/>
    <x v="2"/>
    <x v="0"/>
    <x v="2"/>
  </r>
  <r>
    <x v="1"/>
    <x v="0"/>
    <x v="0"/>
    <x v="1"/>
    <x v="0"/>
    <x v="1"/>
    <x v="8"/>
    <x v="1"/>
    <x v="0"/>
    <x v="2"/>
    <n v="36"/>
    <n v="0"/>
    <x v="526"/>
    <x v="24"/>
    <x v="1"/>
    <x v="1"/>
    <x v="67"/>
    <x v="0"/>
    <x v="0"/>
    <x v="3"/>
    <x v="634"/>
    <x v="659"/>
    <x v="4"/>
    <x v="8"/>
    <x v="0"/>
    <x v="0"/>
    <x v="1"/>
    <x v="6"/>
    <x v="2"/>
    <x v="22"/>
    <x v="6"/>
    <x v="5"/>
    <x v="7"/>
  </r>
  <r>
    <x v="1"/>
    <x v="0"/>
    <x v="1"/>
    <x v="0"/>
    <x v="0"/>
    <x v="0"/>
    <x v="6"/>
    <x v="0"/>
    <x v="0"/>
    <x v="1"/>
    <n v="47"/>
    <n v="0"/>
    <x v="527"/>
    <x v="2"/>
    <x v="2"/>
    <x v="2"/>
    <x v="63"/>
    <x v="1"/>
    <x v="1"/>
    <x v="3"/>
    <x v="635"/>
    <x v="660"/>
    <x v="1"/>
    <x v="11"/>
    <x v="0"/>
    <x v="0"/>
    <x v="0"/>
    <x v="8"/>
    <x v="2"/>
    <x v="11"/>
    <x v="3"/>
    <x v="1"/>
    <x v="3"/>
  </r>
  <r>
    <x v="0"/>
    <x v="0"/>
    <x v="4"/>
    <x v="1"/>
    <x v="0"/>
    <x v="0"/>
    <x v="4"/>
    <x v="1"/>
    <x v="0"/>
    <x v="1"/>
    <n v="22"/>
    <n v="1"/>
    <x v="528"/>
    <x v="3"/>
    <x v="1"/>
    <x v="0"/>
    <x v="61"/>
    <x v="0"/>
    <x v="0"/>
    <x v="3"/>
    <x v="636"/>
    <x v="661"/>
    <x v="4"/>
    <x v="12"/>
    <x v="0"/>
    <x v="0"/>
    <x v="1"/>
    <x v="21"/>
    <x v="3"/>
    <x v="11"/>
    <x v="3"/>
    <x v="0"/>
    <x v="3"/>
  </r>
  <r>
    <x v="0"/>
    <x v="0"/>
    <x v="0"/>
    <x v="1"/>
    <x v="0"/>
    <x v="0"/>
    <x v="2"/>
    <x v="2"/>
    <x v="0"/>
    <x v="4"/>
    <n v="41"/>
    <n v="1"/>
    <x v="529"/>
    <x v="2"/>
    <x v="2"/>
    <x v="0"/>
    <x v="42"/>
    <x v="3"/>
    <x v="1"/>
    <x v="3"/>
    <x v="637"/>
    <x v="662"/>
    <x v="5"/>
    <x v="4"/>
    <x v="0"/>
    <x v="3"/>
    <x v="1"/>
    <x v="1"/>
    <x v="2"/>
    <x v="5"/>
    <x v="1"/>
    <x v="1"/>
    <x v="2"/>
  </r>
  <r>
    <x v="1"/>
    <x v="0"/>
    <x v="2"/>
    <x v="1"/>
    <x v="2"/>
    <x v="0"/>
    <x v="1"/>
    <x v="2"/>
    <x v="1"/>
    <x v="2"/>
    <n v="28"/>
    <n v="0"/>
    <x v="530"/>
    <x v="14"/>
    <x v="3"/>
    <x v="1"/>
    <x v="57"/>
    <x v="0"/>
    <x v="1"/>
    <x v="2"/>
    <x v="638"/>
    <x v="663"/>
    <x v="6"/>
    <x v="11"/>
    <x v="0"/>
    <x v="2"/>
    <x v="1"/>
    <x v="3"/>
    <x v="1"/>
    <x v="4"/>
    <x v="3"/>
    <x v="3"/>
    <x v="3"/>
  </r>
  <r>
    <x v="0"/>
    <x v="0"/>
    <x v="0"/>
    <x v="1"/>
    <x v="2"/>
    <x v="1"/>
    <x v="2"/>
    <x v="1"/>
    <x v="0"/>
    <x v="2"/>
    <n v="39"/>
    <n v="1"/>
    <x v="531"/>
    <x v="16"/>
    <x v="3"/>
    <x v="2"/>
    <x v="49"/>
    <x v="0"/>
    <x v="1"/>
    <x v="2"/>
    <x v="639"/>
    <x v="664"/>
    <x v="8"/>
    <x v="7"/>
    <x v="1"/>
    <x v="1"/>
    <x v="0"/>
    <x v="0"/>
    <x v="0"/>
    <x v="4"/>
    <x v="3"/>
    <x v="3"/>
    <x v="3"/>
  </r>
  <r>
    <x v="1"/>
    <x v="0"/>
    <x v="2"/>
    <x v="1"/>
    <x v="0"/>
    <x v="0"/>
    <x v="1"/>
    <x v="0"/>
    <x v="1"/>
    <x v="2"/>
    <n v="27"/>
    <n v="0"/>
    <x v="532"/>
    <x v="18"/>
    <x v="3"/>
    <x v="0"/>
    <x v="43"/>
    <x v="0"/>
    <x v="1"/>
    <x v="3"/>
    <x v="640"/>
    <x v="665"/>
    <x v="1"/>
    <x v="12"/>
    <x v="0"/>
    <x v="3"/>
    <x v="0"/>
    <x v="5"/>
    <x v="1"/>
    <x v="6"/>
    <x v="10"/>
    <x v="0"/>
    <x v="2"/>
  </r>
  <r>
    <x v="1"/>
    <x v="0"/>
    <x v="2"/>
    <x v="1"/>
    <x v="0"/>
    <x v="1"/>
    <x v="2"/>
    <x v="2"/>
    <x v="1"/>
    <x v="1"/>
    <n v="34"/>
    <n v="0"/>
    <x v="533"/>
    <x v="17"/>
    <x v="3"/>
    <x v="0"/>
    <x v="21"/>
    <x v="0"/>
    <x v="1"/>
    <x v="3"/>
    <x v="641"/>
    <x v="666"/>
    <x v="1"/>
    <x v="9"/>
    <x v="0"/>
    <x v="2"/>
    <x v="3"/>
    <x v="5"/>
    <x v="1"/>
    <x v="6"/>
    <x v="2"/>
    <x v="1"/>
    <x v="2"/>
  </r>
  <r>
    <x v="1"/>
    <x v="0"/>
    <x v="0"/>
    <x v="0"/>
    <x v="2"/>
    <x v="0"/>
    <x v="0"/>
    <x v="0"/>
    <x v="1"/>
    <x v="6"/>
    <n v="42"/>
    <n v="0"/>
    <x v="534"/>
    <x v="24"/>
    <x v="0"/>
    <x v="1"/>
    <x v="67"/>
    <x v="1"/>
    <x v="0"/>
    <x v="2"/>
    <x v="642"/>
    <x v="667"/>
    <x v="8"/>
    <x v="8"/>
    <x v="0"/>
    <x v="0"/>
    <x v="0"/>
    <x v="1"/>
    <x v="1"/>
    <x v="8"/>
    <x v="0"/>
    <x v="0"/>
    <x v="6"/>
  </r>
  <r>
    <x v="1"/>
    <x v="0"/>
    <x v="2"/>
    <x v="1"/>
    <x v="1"/>
    <x v="1"/>
    <x v="1"/>
    <x v="0"/>
    <x v="0"/>
    <x v="4"/>
    <n v="33"/>
    <n v="0"/>
    <x v="535"/>
    <x v="0"/>
    <x v="2"/>
    <x v="1"/>
    <x v="54"/>
    <x v="1"/>
    <x v="1"/>
    <x v="2"/>
    <x v="643"/>
    <x v="668"/>
    <x v="9"/>
    <x v="0"/>
    <x v="0"/>
    <x v="2"/>
    <x v="0"/>
    <x v="3"/>
    <x v="1"/>
    <x v="11"/>
    <x v="3"/>
    <x v="0"/>
    <x v="3"/>
  </r>
  <r>
    <x v="1"/>
    <x v="0"/>
    <x v="3"/>
    <x v="1"/>
    <x v="4"/>
    <x v="0"/>
    <x v="8"/>
    <x v="2"/>
    <x v="0"/>
    <x v="1"/>
    <n v="58"/>
    <n v="0"/>
    <x v="536"/>
    <x v="12"/>
    <x v="3"/>
    <x v="2"/>
    <x v="31"/>
    <x v="1"/>
    <x v="2"/>
    <x v="0"/>
    <x v="644"/>
    <x v="669"/>
    <x v="7"/>
    <x v="4"/>
    <x v="0"/>
    <x v="1"/>
    <x v="1"/>
    <x v="13"/>
    <x v="1"/>
    <x v="0"/>
    <x v="2"/>
    <x v="0"/>
    <x v="10"/>
  </r>
  <r>
    <x v="1"/>
    <x v="0"/>
    <x v="2"/>
    <x v="0"/>
    <x v="0"/>
    <x v="1"/>
    <x v="6"/>
    <x v="1"/>
    <x v="1"/>
    <x v="2"/>
    <n v="31"/>
    <n v="0"/>
    <x v="537"/>
    <x v="15"/>
    <x v="2"/>
    <x v="0"/>
    <x v="26"/>
    <x v="1"/>
    <x v="1"/>
    <x v="3"/>
    <x v="645"/>
    <x v="670"/>
    <x v="9"/>
    <x v="2"/>
    <x v="0"/>
    <x v="2"/>
    <x v="0"/>
    <x v="10"/>
    <x v="3"/>
    <x v="5"/>
    <x v="1"/>
    <x v="8"/>
    <x v="3"/>
  </r>
  <r>
    <x v="1"/>
    <x v="0"/>
    <x v="0"/>
    <x v="1"/>
    <x v="0"/>
    <x v="0"/>
    <x v="8"/>
    <x v="1"/>
    <x v="0"/>
    <x v="2"/>
    <n v="35"/>
    <n v="0"/>
    <x v="538"/>
    <x v="11"/>
    <x v="1"/>
    <x v="2"/>
    <x v="14"/>
    <x v="0"/>
    <x v="0"/>
    <x v="3"/>
    <x v="55"/>
    <x v="671"/>
    <x v="1"/>
    <x v="14"/>
    <x v="1"/>
    <x v="1"/>
    <x v="1"/>
    <x v="1"/>
    <x v="0"/>
    <x v="1"/>
    <x v="8"/>
    <x v="0"/>
    <x v="1"/>
  </r>
  <r>
    <x v="1"/>
    <x v="0"/>
    <x v="1"/>
    <x v="1"/>
    <x v="1"/>
    <x v="0"/>
    <x v="2"/>
    <x v="1"/>
    <x v="1"/>
    <x v="1"/>
    <n v="49"/>
    <n v="0"/>
    <x v="458"/>
    <x v="1"/>
    <x v="0"/>
    <x v="3"/>
    <x v="14"/>
    <x v="0"/>
    <x v="2"/>
    <x v="2"/>
    <x v="646"/>
    <x v="672"/>
    <x v="5"/>
    <x v="0"/>
    <x v="0"/>
    <x v="3"/>
    <x v="1"/>
    <x v="22"/>
    <x v="2"/>
    <x v="34"/>
    <x v="5"/>
    <x v="1"/>
    <x v="1"/>
  </r>
  <r>
    <x v="1"/>
    <x v="0"/>
    <x v="1"/>
    <x v="1"/>
    <x v="2"/>
    <x v="1"/>
    <x v="1"/>
    <x v="1"/>
    <x v="1"/>
    <x v="2"/>
    <n v="48"/>
    <n v="0"/>
    <x v="198"/>
    <x v="25"/>
    <x v="2"/>
    <x v="2"/>
    <x v="14"/>
    <x v="0"/>
    <x v="1"/>
    <x v="2"/>
    <x v="647"/>
    <x v="673"/>
    <x v="5"/>
    <x v="8"/>
    <x v="0"/>
    <x v="0"/>
    <x v="3"/>
    <x v="10"/>
    <x v="2"/>
    <x v="2"/>
    <x v="2"/>
    <x v="0"/>
    <x v="2"/>
  </r>
  <r>
    <x v="1"/>
    <x v="2"/>
    <x v="2"/>
    <x v="0"/>
    <x v="3"/>
    <x v="0"/>
    <x v="0"/>
    <x v="1"/>
    <x v="1"/>
    <x v="2"/>
    <n v="31"/>
    <n v="0"/>
    <x v="539"/>
    <x v="25"/>
    <x v="0"/>
    <x v="2"/>
    <x v="18"/>
    <x v="0"/>
    <x v="0"/>
    <x v="1"/>
    <x v="648"/>
    <x v="674"/>
    <x v="1"/>
    <x v="4"/>
    <x v="0"/>
    <x v="1"/>
    <x v="1"/>
    <x v="15"/>
    <x v="2"/>
    <x v="7"/>
    <x v="6"/>
    <x v="0"/>
    <x v="2"/>
  </r>
  <r>
    <x v="1"/>
    <x v="0"/>
    <x v="0"/>
    <x v="1"/>
    <x v="1"/>
    <x v="1"/>
    <x v="1"/>
    <x v="0"/>
    <x v="1"/>
    <x v="6"/>
    <n v="36"/>
    <n v="0"/>
    <x v="540"/>
    <x v="15"/>
    <x v="2"/>
    <x v="0"/>
    <x v="63"/>
    <x v="0"/>
    <x v="1"/>
    <x v="0"/>
    <x v="649"/>
    <x v="675"/>
    <x v="7"/>
    <x v="11"/>
    <x v="0"/>
    <x v="3"/>
    <x v="0"/>
    <x v="0"/>
    <x v="1"/>
    <x v="0"/>
    <x v="3"/>
    <x v="0"/>
    <x v="9"/>
  </r>
  <r>
    <x v="1"/>
    <x v="0"/>
    <x v="0"/>
    <x v="1"/>
    <x v="4"/>
    <x v="0"/>
    <x v="7"/>
    <x v="1"/>
    <x v="1"/>
    <x v="1"/>
    <n v="38"/>
    <n v="0"/>
    <x v="541"/>
    <x v="0"/>
    <x v="3"/>
    <x v="2"/>
    <x v="15"/>
    <x v="0"/>
    <x v="2"/>
    <x v="0"/>
    <x v="650"/>
    <x v="676"/>
    <x v="1"/>
    <x v="4"/>
    <x v="0"/>
    <x v="2"/>
    <x v="1"/>
    <x v="20"/>
    <x v="1"/>
    <x v="15"/>
    <x v="16"/>
    <x v="8"/>
    <x v="7"/>
  </r>
  <r>
    <x v="1"/>
    <x v="2"/>
    <x v="2"/>
    <x v="1"/>
    <x v="0"/>
    <x v="0"/>
    <x v="2"/>
    <x v="1"/>
    <x v="1"/>
    <x v="1"/>
    <n v="32"/>
    <n v="0"/>
    <x v="488"/>
    <x v="0"/>
    <x v="3"/>
    <x v="1"/>
    <x v="49"/>
    <x v="1"/>
    <x v="1"/>
    <x v="3"/>
    <x v="651"/>
    <x v="677"/>
    <x v="2"/>
    <x v="5"/>
    <x v="1"/>
    <x v="3"/>
    <x v="0"/>
    <x v="7"/>
    <x v="1"/>
    <x v="11"/>
    <x v="2"/>
    <x v="0"/>
    <x v="3"/>
  </r>
  <r>
    <x v="0"/>
    <x v="0"/>
    <x v="2"/>
    <x v="0"/>
    <x v="3"/>
    <x v="1"/>
    <x v="6"/>
    <x v="1"/>
    <x v="0"/>
    <x v="2"/>
    <n v="25"/>
    <n v="1"/>
    <x v="542"/>
    <x v="10"/>
    <x v="0"/>
    <x v="1"/>
    <x v="34"/>
    <x v="1"/>
    <x v="1"/>
    <x v="1"/>
    <x v="652"/>
    <x v="678"/>
    <x v="1"/>
    <x v="11"/>
    <x v="0"/>
    <x v="3"/>
    <x v="2"/>
    <x v="5"/>
    <x v="1"/>
    <x v="6"/>
    <x v="2"/>
    <x v="0"/>
    <x v="2"/>
  </r>
  <r>
    <x v="1"/>
    <x v="0"/>
    <x v="0"/>
    <x v="0"/>
    <x v="3"/>
    <x v="1"/>
    <x v="0"/>
    <x v="2"/>
    <x v="1"/>
    <x v="2"/>
    <n v="40"/>
    <n v="0"/>
    <x v="109"/>
    <x v="17"/>
    <x v="2"/>
    <x v="3"/>
    <x v="7"/>
    <x v="1"/>
    <x v="2"/>
    <x v="1"/>
    <x v="653"/>
    <x v="679"/>
    <x v="7"/>
    <x v="3"/>
    <x v="0"/>
    <x v="2"/>
    <x v="1"/>
    <x v="27"/>
    <x v="2"/>
    <x v="6"/>
    <x v="2"/>
    <x v="0"/>
    <x v="2"/>
  </r>
  <r>
    <x v="1"/>
    <x v="1"/>
    <x v="2"/>
    <x v="0"/>
    <x v="2"/>
    <x v="1"/>
    <x v="0"/>
    <x v="0"/>
    <x v="1"/>
    <x v="2"/>
    <n v="26"/>
    <n v="0"/>
    <x v="330"/>
    <x v="0"/>
    <x v="3"/>
    <x v="1"/>
    <x v="48"/>
    <x v="1"/>
    <x v="0"/>
    <x v="2"/>
    <x v="654"/>
    <x v="680"/>
    <x v="1"/>
    <x v="3"/>
    <x v="0"/>
    <x v="2"/>
    <x v="0"/>
    <x v="2"/>
    <x v="1"/>
    <x v="5"/>
    <x v="1"/>
    <x v="0"/>
    <x v="1"/>
  </r>
  <r>
    <x v="1"/>
    <x v="0"/>
    <x v="0"/>
    <x v="1"/>
    <x v="2"/>
    <x v="1"/>
    <x v="2"/>
    <x v="0"/>
    <x v="0"/>
    <x v="1"/>
    <n v="41"/>
    <n v="0"/>
    <x v="543"/>
    <x v="16"/>
    <x v="3"/>
    <x v="2"/>
    <x v="40"/>
    <x v="0"/>
    <x v="1"/>
    <x v="2"/>
    <x v="655"/>
    <x v="681"/>
    <x v="7"/>
    <x v="4"/>
    <x v="0"/>
    <x v="3"/>
    <x v="0"/>
    <x v="26"/>
    <x v="1"/>
    <x v="29"/>
    <x v="9"/>
    <x v="3"/>
    <x v="8"/>
  </r>
  <r>
    <x v="1"/>
    <x v="0"/>
    <x v="0"/>
    <x v="1"/>
    <x v="2"/>
    <x v="1"/>
    <x v="2"/>
    <x v="0"/>
    <x v="1"/>
    <x v="6"/>
    <n v="36"/>
    <n v="0"/>
    <x v="544"/>
    <x v="2"/>
    <x v="2"/>
    <x v="1"/>
    <x v="5"/>
    <x v="0"/>
    <x v="1"/>
    <x v="2"/>
    <x v="656"/>
    <x v="682"/>
    <x v="5"/>
    <x v="7"/>
    <x v="1"/>
    <x v="3"/>
    <x v="0"/>
    <x v="28"/>
    <x v="1"/>
    <x v="19"/>
    <x v="6"/>
    <x v="2"/>
    <x v="12"/>
  </r>
  <r>
    <x v="0"/>
    <x v="0"/>
    <x v="4"/>
    <x v="0"/>
    <x v="1"/>
    <x v="1"/>
    <x v="6"/>
    <x v="0"/>
    <x v="0"/>
    <x v="1"/>
    <n v="19"/>
    <n v="1"/>
    <x v="22"/>
    <x v="11"/>
    <x v="3"/>
    <x v="2"/>
    <x v="31"/>
    <x v="1"/>
    <x v="1"/>
    <x v="2"/>
    <x v="657"/>
    <x v="683"/>
    <x v="1"/>
    <x v="4"/>
    <x v="0"/>
    <x v="2"/>
    <x v="0"/>
    <x v="5"/>
    <x v="3"/>
    <x v="6"/>
    <x v="2"/>
    <x v="0"/>
    <x v="2"/>
  </r>
  <r>
    <x v="0"/>
    <x v="0"/>
    <x v="4"/>
    <x v="1"/>
    <x v="4"/>
    <x v="1"/>
    <x v="2"/>
    <x v="0"/>
    <x v="1"/>
    <x v="2"/>
    <n v="20"/>
    <n v="1"/>
    <x v="545"/>
    <x v="18"/>
    <x v="3"/>
    <x v="2"/>
    <x v="9"/>
    <x v="0"/>
    <x v="1"/>
    <x v="0"/>
    <x v="620"/>
    <x v="684"/>
    <x v="1"/>
    <x v="12"/>
    <x v="0"/>
    <x v="2"/>
    <x v="0"/>
    <x v="5"/>
    <x v="1"/>
    <x v="6"/>
    <x v="2"/>
    <x v="0"/>
    <x v="2"/>
  </r>
  <r>
    <x v="1"/>
    <x v="0"/>
    <x v="2"/>
    <x v="1"/>
    <x v="2"/>
    <x v="0"/>
    <x v="8"/>
    <x v="1"/>
    <x v="0"/>
    <x v="2"/>
    <n v="31"/>
    <n v="0"/>
    <x v="546"/>
    <x v="20"/>
    <x v="3"/>
    <x v="2"/>
    <x v="26"/>
    <x v="0"/>
    <x v="0"/>
    <x v="0"/>
    <x v="658"/>
    <x v="685"/>
    <x v="4"/>
    <x v="0"/>
    <x v="0"/>
    <x v="3"/>
    <x v="3"/>
    <x v="1"/>
    <x v="0"/>
    <x v="7"/>
    <x v="1"/>
    <x v="6"/>
    <x v="0"/>
  </r>
  <r>
    <x v="1"/>
    <x v="1"/>
    <x v="0"/>
    <x v="1"/>
    <x v="2"/>
    <x v="1"/>
    <x v="1"/>
    <x v="2"/>
    <x v="0"/>
    <x v="2"/>
    <n v="40"/>
    <n v="0"/>
    <x v="198"/>
    <x v="14"/>
    <x v="2"/>
    <x v="2"/>
    <x v="58"/>
    <x v="0"/>
    <x v="1"/>
    <x v="2"/>
    <x v="659"/>
    <x v="686"/>
    <x v="0"/>
    <x v="9"/>
    <x v="0"/>
    <x v="1"/>
    <x v="1"/>
    <x v="8"/>
    <x v="1"/>
    <x v="6"/>
    <x v="10"/>
    <x v="0"/>
    <x v="2"/>
  </r>
  <r>
    <x v="1"/>
    <x v="0"/>
    <x v="2"/>
    <x v="1"/>
    <x v="2"/>
    <x v="0"/>
    <x v="4"/>
    <x v="1"/>
    <x v="1"/>
    <x v="2"/>
    <n v="32"/>
    <n v="0"/>
    <x v="547"/>
    <x v="3"/>
    <x v="2"/>
    <x v="1"/>
    <x v="12"/>
    <x v="0"/>
    <x v="0"/>
    <x v="2"/>
    <x v="660"/>
    <x v="687"/>
    <x v="1"/>
    <x v="3"/>
    <x v="0"/>
    <x v="3"/>
    <x v="1"/>
    <x v="0"/>
    <x v="3"/>
    <x v="3"/>
    <x v="1"/>
    <x v="7"/>
    <x v="6"/>
  </r>
  <r>
    <x v="0"/>
    <x v="0"/>
    <x v="0"/>
    <x v="0"/>
    <x v="0"/>
    <x v="1"/>
    <x v="0"/>
    <x v="1"/>
    <x v="0"/>
    <x v="6"/>
    <n v="36"/>
    <n v="1"/>
    <x v="89"/>
    <x v="3"/>
    <x v="1"/>
    <x v="1"/>
    <x v="14"/>
    <x v="1"/>
    <x v="2"/>
    <x v="3"/>
    <x v="661"/>
    <x v="688"/>
    <x v="1"/>
    <x v="0"/>
    <x v="0"/>
    <x v="0"/>
    <x v="1"/>
    <x v="28"/>
    <x v="1"/>
    <x v="22"/>
    <x v="1"/>
    <x v="2"/>
    <x v="1"/>
  </r>
  <r>
    <x v="1"/>
    <x v="0"/>
    <x v="2"/>
    <x v="1"/>
    <x v="0"/>
    <x v="0"/>
    <x v="8"/>
    <x v="0"/>
    <x v="1"/>
    <x v="1"/>
    <n v="33"/>
    <n v="0"/>
    <x v="176"/>
    <x v="0"/>
    <x v="3"/>
    <x v="0"/>
    <x v="25"/>
    <x v="1"/>
    <x v="0"/>
    <x v="3"/>
    <x v="662"/>
    <x v="689"/>
    <x v="4"/>
    <x v="9"/>
    <x v="0"/>
    <x v="0"/>
    <x v="0"/>
    <x v="3"/>
    <x v="1"/>
    <x v="8"/>
    <x v="2"/>
    <x v="1"/>
    <x v="10"/>
  </r>
  <r>
    <x v="0"/>
    <x v="0"/>
    <x v="0"/>
    <x v="0"/>
    <x v="0"/>
    <x v="1"/>
    <x v="0"/>
    <x v="1"/>
    <x v="1"/>
    <x v="2"/>
    <n v="37"/>
    <n v="1"/>
    <x v="494"/>
    <x v="0"/>
    <x v="2"/>
    <x v="3"/>
    <x v="55"/>
    <x v="1"/>
    <x v="2"/>
    <x v="3"/>
    <x v="219"/>
    <x v="690"/>
    <x v="6"/>
    <x v="0"/>
    <x v="0"/>
    <x v="3"/>
    <x v="0"/>
    <x v="6"/>
    <x v="0"/>
    <x v="13"/>
    <x v="10"/>
    <x v="14"/>
    <x v="1"/>
  </r>
  <r>
    <x v="1"/>
    <x v="2"/>
    <x v="1"/>
    <x v="1"/>
    <x v="0"/>
    <x v="1"/>
    <x v="2"/>
    <x v="1"/>
    <x v="1"/>
    <x v="3"/>
    <n v="45"/>
    <n v="0"/>
    <x v="476"/>
    <x v="18"/>
    <x v="0"/>
    <x v="1"/>
    <x v="42"/>
    <x v="0"/>
    <x v="0"/>
    <x v="3"/>
    <x v="663"/>
    <x v="691"/>
    <x v="1"/>
    <x v="3"/>
    <x v="0"/>
    <x v="2"/>
    <x v="0"/>
    <x v="15"/>
    <x v="2"/>
    <x v="7"/>
    <x v="1"/>
    <x v="0"/>
    <x v="5"/>
  </r>
  <r>
    <x v="1"/>
    <x v="1"/>
    <x v="2"/>
    <x v="0"/>
    <x v="4"/>
    <x v="0"/>
    <x v="6"/>
    <x v="1"/>
    <x v="1"/>
    <x v="3"/>
    <n v="29"/>
    <n v="0"/>
    <x v="548"/>
    <x v="25"/>
    <x v="3"/>
    <x v="2"/>
    <x v="9"/>
    <x v="0"/>
    <x v="1"/>
    <x v="0"/>
    <x v="664"/>
    <x v="692"/>
    <x v="1"/>
    <x v="2"/>
    <x v="0"/>
    <x v="2"/>
    <x v="1"/>
    <x v="8"/>
    <x v="1"/>
    <x v="11"/>
    <x v="10"/>
    <x v="0"/>
    <x v="3"/>
  </r>
  <r>
    <x v="1"/>
    <x v="0"/>
    <x v="0"/>
    <x v="0"/>
    <x v="2"/>
    <x v="0"/>
    <x v="0"/>
    <x v="1"/>
    <x v="1"/>
    <x v="1"/>
    <n v="35"/>
    <n v="0"/>
    <x v="18"/>
    <x v="21"/>
    <x v="3"/>
    <x v="1"/>
    <x v="27"/>
    <x v="0"/>
    <x v="0"/>
    <x v="2"/>
    <x v="665"/>
    <x v="693"/>
    <x v="1"/>
    <x v="10"/>
    <x v="0"/>
    <x v="2"/>
    <x v="0"/>
    <x v="7"/>
    <x v="1"/>
    <x v="8"/>
    <x v="3"/>
    <x v="1"/>
    <x v="2"/>
  </r>
  <r>
    <x v="1"/>
    <x v="0"/>
    <x v="1"/>
    <x v="1"/>
    <x v="0"/>
    <x v="1"/>
    <x v="5"/>
    <x v="1"/>
    <x v="1"/>
    <x v="2"/>
    <n v="52"/>
    <n v="0"/>
    <x v="549"/>
    <x v="0"/>
    <x v="0"/>
    <x v="2"/>
    <x v="49"/>
    <x v="0"/>
    <x v="3"/>
    <x v="3"/>
    <x v="666"/>
    <x v="694"/>
    <x v="7"/>
    <x v="2"/>
    <x v="0"/>
    <x v="2"/>
    <x v="1"/>
    <x v="12"/>
    <x v="2"/>
    <x v="7"/>
    <x v="6"/>
    <x v="4"/>
    <x v="5"/>
  </r>
  <r>
    <x v="0"/>
    <x v="0"/>
    <x v="3"/>
    <x v="1"/>
    <x v="4"/>
    <x v="1"/>
    <x v="1"/>
    <x v="0"/>
    <x v="1"/>
    <x v="5"/>
    <n v="58"/>
    <n v="1"/>
    <x v="550"/>
    <x v="2"/>
    <x v="3"/>
    <x v="2"/>
    <x v="14"/>
    <x v="0"/>
    <x v="1"/>
    <x v="0"/>
    <x v="667"/>
    <x v="695"/>
    <x v="5"/>
    <x v="13"/>
    <x v="1"/>
    <x v="0"/>
    <x v="0"/>
    <x v="2"/>
    <x v="1"/>
    <x v="6"/>
    <x v="2"/>
    <x v="0"/>
    <x v="2"/>
  </r>
  <r>
    <x v="1"/>
    <x v="0"/>
    <x v="1"/>
    <x v="0"/>
    <x v="2"/>
    <x v="1"/>
    <x v="5"/>
    <x v="2"/>
    <x v="1"/>
    <x v="1"/>
    <n v="53"/>
    <n v="0"/>
    <x v="551"/>
    <x v="2"/>
    <x v="0"/>
    <x v="1"/>
    <x v="18"/>
    <x v="0"/>
    <x v="3"/>
    <x v="2"/>
    <x v="668"/>
    <x v="696"/>
    <x v="2"/>
    <x v="4"/>
    <x v="0"/>
    <x v="3"/>
    <x v="1"/>
    <x v="14"/>
    <x v="3"/>
    <x v="18"/>
    <x v="9"/>
    <x v="9"/>
    <x v="3"/>
  </r>
  <r>
    <x v="1"/>
    <x v="0"/>
    <x v="2"/>
    <x v="0"/>
    <x v="1"/>
    <x v="1"/>
    <x v="0"/>
    <x v="2"/>
    <x v="1"/>
    <x v="2"/>
    <n v="30"/>
    <n v="0"/>
    <x v="552"/>
    <x v="1"/>
    <x v="0"/>
    <x v="1"/>
    <x v="50"/>
    <x v="0"/>
    <x v="2"/>
    <x v="2"/>
    <x v="669"/>
    <x v="697"/>
    <x v="6"/>
    <x v="0"/>
    <x v="0"/>
    <x v="0"/>
    <x v="1"/>
    <x v="1"/>
    <x v="3"/>
    <x v="3"/>
    <x v="0"/>
    <x v="4"/>
    <x v="1"/>
  </r>
  <r>
    <x v="1"/>
    <x v="2"/>
    <x v="0"/>
    <x v="0"/>
    <x v="4"/>
    <x v="0"/>
    <x v="0"/>
    <x v="0"/>
    <x v="0"/>
    <x v="4"/>
    <n v="38"/>
    <n v="0"/>
    <x v="553"/>
    <x v="17"/>
    <x v="3"/>
    <x v="2"/>
    <x v="65"/>
    <x v="0"/>
    <x v="0"/>
    <x v="0"/>
    <x v="670"/>
    <x v="698"/>
    <x v="1"/>
    <x v="4"/>
    <x v="0"/>
    <x v="2"/>
    <x v="0"/>
    <x v="3"/>
    <x v="1"/>
    <x v="8"/>
    <x v="7"/>
    <x v="1"/>
    <x v="6"/>
  </r>
  <r>
    <x v="1"/>
    <x v="0"/>
    <x v="0"/>
    <x v="0"/>
    <x v="0"/>
    <x v="1"/>
    <x v="0"/>
    <x v="2"/>
    <x v="1"/>
    <x v="2"/>
    <n v="35"/>
    <n v="0"/>
    <x v="554"/>
    <x v="3"/>
    <x v="2"/>
    <x v="2"/>
    <x v="2"/>
    <x v="0"/>
    <x v="2"/>
    <x v="3"/>
    <x v="671"/>
    <x v="699"/>
    <x v="2"/>
    <x v="4"/>
    <x v="0"/>
    <x v="2"/>
    <x v="1"/>
    <x v="4"/>
    <x v="1"/>
    <x v="1"/>
    <x v="5"/>
    <x v="0"/>
    <x v="5"/>
  </r>
  <r>
    <x v="1"/>
    <x v="0"/>
    <x v="0"/>
    <x v="0"/>
    <x v="0"/>
    <x v="1"/>
    <x v="0"/>
    <x v="0"/>
    <x v="1"/>
    <x v="1"/>
    <n v="39"/>
    <n v="0"/>
    <x v="555"/>
    <x v="2"/>
    <x v="4"/>
    <x v="3"/>
    <x v="26"/>
    <x v="2"/>
    <x v="2"/>
    <x v="3"/>
    <x v="672"/>
    <x v="700"/>
    <x v="4"/>
    <x v="11"/>
    <x v="0"/>
    <x v="1"/>
    <x v="0"/>
    <x v="15"/>
    <x v="1"/>
    <x v="3"/>
    <x v="1"/>
    <x v="0"/>
    <x v="1"/>
  </r>
  <r>
    <x v="0"/>
    <x v="2"/>
    <x v="0"/>
    <x v="0"/>
    <x v="0"/>
    <x v="0"/>
    <x v="0"/>
    <x v="0"/>
    <x v="0"/>
    <x v="2"/>
    <n v="40"/>
    <n v="1"/>
    <x v="252"/>
    <x v="4"/>
    <x v="3"/>
    <x v="0"/>
    <x v="54"/>
    <x v="2"/>
    <x v="3"/>
    <x v="3"/>
    <x v="673"/>
    <x v="701"/>
    <x v="5"/>
    <x v="10"/>
    <x v="0"/>
    <x v="1"/>
    <x v="0"/>
    <x v="14"/>
    <x v="2"/>
    <x v="6"/>
    <x v="2"/>
    <x v="0"/>
    <x v="2"/>
  </r>
  <r>
    <x v="1"/>
    <x v="1"/>
    <x v="1"/>
    <x v="1"/>
    <x v="2"/>
    <x v="1"/>
    <x v="4"/>
    <x v="2"/>
    <x v="0"/>
    <x v="1"/>
    <n v="47"/>
    <n v="0"/>
    <x v="556"/>
    <x v="7"/>
    <x v="2"/>
    <x v="1"/>
    <x v="51"/>
    <x v="2"/>
    <x v="0"/>
    <x v="2"/>
    <x v="674"/>
    <x v="702"/>
    <x v="1"/>
    <x v="12"/>
    <x v="0"/>
    <x v="3"/>
    <x v="0"/>
    <x v="26"/>
    <x v="3"/>
    <x v="27"/>
    <x v="15"/>
    <x v="3"/>
    <x v="1"/>
  </r>
  <r>
    <x v="1"/>
    <x v="2"/>
    <x v="0"/>
    <x v="0"/>
    <x v="4"/>
    <x v="1"/>
    <x v="0"/>
    <x v="2"/>
    <x v="1"/>
    <x v="1"/>
    <n v="36"/>
    <n v="0"/>
    <x v="49"/>
    <x v="1"/>
    <x v="2"/>
    <x v="2"/>
    <x v="9"/>
    <x v="0"/>
    <x v="0"/>
    <x v="0"/>
    <x v="675"/>
    <x v="703"/>
    <x v="5"/>
    <x v="4"/>
    <x v="0"/>
    <x v="1"/>
    <x v="3"/>
    <x v="4"/>
    <x v="1"/>
    <x v="5"/>
    <x v="1"/>
    <x v="0"/>
    <x v="1"/>
  </r>
  <r>
    <x v="0"/>
    <x v="2"/>
    <x v="2"/>
    <x v="1"/>
    <x v="2"/>
    <x v="1"/>
    <x v="1"/>
    <x v="0"/>
    <x v="0"/>
    <x v="0"/>
    <n v="31"/>
    <n v="1"/>
    <x v="557"/>
    <x v="14"/>
    <x v="0"/>
    <x v="1"/>
    <x v="55"/>
    <x v="1"/>
    <x v="1"/>
    <x v="2"/>
    <x v="676"/>
    <x v="704"/>
    <x v="4"/>
    <x v="6"/>
    <x v="1"/>
    <x v="0"/>
    <x v="0"/>
    <x v="21"/>
    <x v="1"/>
    <x v="11"/>
    <x v="3"/>
    <x v="1"/>
    <x v="3"/>
  </r>
  <r>
    <x v="1"/>
    <x v="2"/>
    <x v="2"/>
    <x v="0"/>
    <x v="0"/>
    <x v="1"/>
    <x v="5"/>
    <x v="0"/>
    <x v="1"/>
    <x v="2"/>
    <n v="33"/>
    <n v="0"/>
    <x v="558"/>
    <x v="27"/>
    <x v="3"/>
    <x v="2"/>
    <x v="70"/>
    <x v="0"/>
    <x v="3"/>
    <x v="3"/>
    <x v="677"/>
    <x v="705"/>
    <x v="1"/>
    <x v="0"/>
    <x v="0"/>
    <x v="1"/>
    <x v="0"/>
    <x v="1"/>
    <x v="1"/>
    <x v="1"/>
    <x v="6"/>
    <x v="7"/>
    <x v="2"/>
  </r>
  <r>
    <x v="0"/>
    <x v="0"/>
    <x v="2"/>
    <x v="1"/>
    <x v="0"/>
    <x v="0"/>
    <x v="1"/>
    <x v="0"/>
    <x v="0"/>
    <x v="3"/>
    <n v="29"/>
    <n v="1"/>
    <x v="277"/>
    <x v="17"/>
    <x v="3"/>
    <x v="2"/>
    <x v="2"/>
    <x v="1"/>
    <x v="1"/>
    <x v="3"/>
    <x v="639"/>
    <x v="706"/>
    <x v="2"/>
    <x v="5"/>
    <x v="1"/>
    <x v="3"/>
    <x v="0"/>
    <x v="8"/>
    <x v="1"/>
    <x v="2"/>
    <x v="2"/>
    <x v="0"/>
    <x v="2"/>
  </r>
  <r>
    <x v="1"/>
    <x v="0"/>
    <x v="2"/>
    <x v="1"/>
    <x v="0"/>
    <x v="0"/>
    <x v="1"/>
    <x v="0"/>
    <x v="1"/>
    <x v="5"/>
    <n v="33"/>
    <n v="0"/>
    <x v="559"/>
    <x v="28"/>
    <x v="1"/>
    <x v="0"/>
    <x v="20"/>
    <x v="0"/>
    <x v="1"/>
    <x v="3"/>
    <x v="138"/>
    <x v="707"/>
    <x v="9"/>
    <x v="11"/>
    <x v="0"/>
    <x v="0"/>
    <x v="0"/>
    <x v="7"/>
    <x v="1"/>
    <x v="11"/>
    <x v="3"/>
    <x v="0"/>
    <x v="3"/>
  </r>
  <r>
    <x v="1"/>
    <x v="0"/>
    <x v="1"/>
    <x v="1"/>
    <x v="2"/>
    <x v="0"/>
    <x v="2"/>
    <x v="2"/>
    <x v="1"/>
    <x v="2"/>
    <n v="45"/>
    <n v="0"/>
    <x v="560"/>
    <x v="0"/>
    <x v="2"/>
    <x v="2"/>
    <x v="59"/>
    <x v="0"/>
    <x v="1"/>
    <x v="0"/>
    <x v="678"/>
    <x v="708"/>
    <x v="9"/>
    <x v="9"/>
    <x v="0"/>
    <x v="1"/>
    <x v="3"/>
    <x v="0"/>
    <x v="1"/>
    <x v="8"/>
    <x v="7"/>
    <x v="0"/>
    <x v="3"/>
  </r>
  <r>
    <x v="1"/>
    <x v="0"/>
    <x v="1"/>
    <x v="1"/>
    <x v="2"/>
    <x v="1"/>
    <x v="7"/>
    <x v="2"/>
    <x v="1"/>
    <x v="4"/>
    <n v="50"/>
    <n v="0"/>
    <x v="561"/>
    <x v="0"/>
    <x v="0"/>
    <x v="2"/>
    <x v="45"/>
    <x v="0"/>
    <x v="3"/>
    <x v="0"/>
    <x v="679"/>
    <x v="709"/>
    <x v="3"/>
    <x v="6"/>
    <x v="1"/>
    <x v="3"/>
    <x v="1"/>
    <x v="36"/>
    <x v="2"/>
    <x v="8"/>
    <x v="0"/>
    <x v="1"/>
    <x v="6"/>
  </r>
  <r>
    <x v="1"/>
    <x v="1"/>
    <x v="2"/>
    <x v="1"/>
    <x v="1"/>
    <x v="0"/>
    <x v="8"/>
    <x v="1"/>
    <x v="0"/>
    <x v="2"/>
    <n v="33"/>
    <n v="0"/>
    <x v="100"/>
    <x v="0"/>
    <x v="2"/>
    <x v="1"/>
    <x v="9"/>
    <x v="2"/>
    <x v="0"/>
    <x v="2"/>
    <x v="680"/>
    <x v="710"/>
    <x v="1"/>
    <x v="4"/>
    <x v="0"/>
    <x v="0"/>
    <x v="1"/>
    <x v="3"/>
    <x v="1"/>
    <x v="0"/>
    <x v="4"/>
    <x v="1"/>
    <x v="3"/>
  </r>
  <r>
    <x v="1"/>
    <x v="1"/>
    <x v="0"/>
    <x v="1"/>
    <x v="2"/>
    <x v="1"/>
    <x v="7"/>
    <x v="2"/>
    <x v="1"/>
    <x v="2"/>
    <n v="41"/>
    <n v="0"/>
    <x v="562"/>
    <x v="14"/>
    <x v="3"/>
    <x v="3"/>
    <x v="51"/>
    <x v="0"/>
    <x v="4"/>
    <x v="2"/>
    <x v="681"/>
    <x v="711"/>
    <x v="7"/>
    <x v="8"/>
    <x v="0"/>
    <x v="2"/>
    <x v="1"/>
    <x v="24"/>
    <x v="3"/>
    <x v="29"/>
    <x v="13"/>
    <x v="0"/>
    <x v="7"/>
  </r>
  <r>
    <x v="1"/>
    <x v="0"/>
    <x v="2"/>
    <x v="1"/>
    <x v="4"/>
    <x v="0"/>
    <x v="2"/>
    <x v="1"/>
    <x v="1"/>
    <x v="2"/>
    <n v="27"/>
    <n v="0"/>
    <x v="563"/>
    <x v="7"/>
    <x v="2"/>
    <x v="2"/>
    <x v="31"/>
    <x v="0"/>
    <x v="1"/>
    <x v="0"/>
    <x v="682"/>
    <x v="712"/>
    <x v="3"/>
    <x v="9"/>
    <x v="0"/>
    <x v="2"/>
    <x v="1"/>
    <x v="21"/>
    <x v="1"/>
    <x v="4"/>
    <x v="3"/>
    <x v="3"/>
    <x v="3"/>
  </r>
  <r>
    <x v="1"/>
    <x v="2"/>
    <x v="1"/>
    <x v="1"/>
    <x v="0"/>
    <x v="1"/>
    <x v="2"/>
    <x v="1"/>
    <x v="0"/>
    <x v="2"/>
    <n v="45"/>
    <n v="0"/>
    <x v="564"/>
    <x v="5"/>
    <x v="0"/>
    <x v="2"/>
    <x v="25"/>
    <x v="0"/>
    <x v="0"/>
    <x v="3"/>
    <x v="683"/>
    <x v="713"/>
    <x v="1"/>
    <x v="2"/>
    <x v="0"/>
    <x v="3"/>
    <x v="1"/>
    <x v="15"/>
    <x v="1"/>
    <x v="7"/>
    <x v="6"/>
    <x v="0"/>
    <x v="5"/>
  </r>
  <r>
    <x v="1"/>
    <x v="0"/>
    <x v="1"/>
    <x v="0"/>
    <x v="0"/>
    <x v="0"/>
    <x v="0"/>
    <x v="0"/>
    <x v="0"/>
    <x v="0"/>
    <n v="47"/>
    <n v="0"/>
    <x v="565"/>
    <x v="18"/>
    <x v="0"/>
    <x v="2"/>
    <x v="21"/>
    <x v="0"/>
    <x v="0"/>
    <x v="3"/>
    <x v="684"/>
    <x v="714"/>
    <x v="1"/>
    <x v="8"/>
    <x v="0"/>
    <x v="3"/>
    <x v="0"/>
    <x v="15"/>
    <x v="1"/>
    <x v="7"/>
    <x v="2"/>
    <x v="0"/>
    <x v="1"/>
  </r>
  <r>
    <x v="0"/>
    <x v="0"/>
    <x v="2"/>
    <x v="1"/>
    <x v="0"/>
    <x v="0"/>
    <x v="1"/>
    <x v="1"/>
    <x v="0"/>
    <x v="2"/>
    <n v="30"/>
    <n v="1"/>
    <x v="182"/>
    <x v="23"/>
    <x v="3"/>
    <x v="3"/>
    <x v="24"/>
    <x v="0"/>
    <x v="1"/>
    <x v="3"/>
    <x v="685"/>
    <x v="715"/>
    <x v="5"/>
    <x v="0"/>
    <x v="0"/>
    <x v="2"/>
    <x v="0"/>
    <x v="2"/>
    <x v="1"/>
    <x v="8"/>
    <x v="3"/>
    <x v="0"/>
    <x v="9"/>
  </r>
  <r>
    <x v="1"/>
    <x v="0"/>
    <x v="1"/>
    <x v="1"/>
    <x v="0"/>
    <x v="1"/>
    <x v="4"/>
    <x v="1"/>
    <x v="0"/>
    <x v="2"/>
    <n v="50"/>
    <n v="0"/>
    <x v="566"/>
    <x v="4"/>
    <x v="3"/>
    <x v="2"/>
    <x v="41"/>
    <x v="0"/>
    <x v="3"/>
    <x v="3"/>
    <x v="686"/>
    <x v="716"/>
    <x v="9"/>
    <x v="11"/>
    <x v="0"/>
    <x v="1"/>
    <x v="1"/>
    <x v="14"/>
    <x v="1"/>
    <x v="12"/>
    <x v="14"/>
    <x v="1"/>
    <x v="0"/>
  </r>
  <r>
    <x v="1"/>
    <x v="1"/>
    <x v="0"/>
    <x v="1"/>
    <x v="2"/>
    <x v="1"/>
    <x v="1"/>
    <x v="1"/>
    <x v="1"/>
    <x v="0"/>
    <n v="38"/>
    <n v="0"/>
    <x v="567"/>
    <x v="17"/>
    <x v="1"/>
    <x v="1"/>
    <x v="45"/>
    <x v="0"/>
    <x v="1"/>
    <x v="2"/>
    <x v="687"/>
    <x v="717"/>
    <x v="4"/>
    <x v="8"/>
    <x v="0"/>
    <x v="2"/>
    <x v="1"/>
    <x v="8"/>
    <x v="2"/>
    <x v="4"/>
    <x v="10"/>
    <x v="0"/>
    <x v="3"/>
  </r>
  <r>
    <x v="1"/>
    <x v="0"/>
    <x v="1"/>
    <x v="1"/>
    <x v="2"/>
    <x v="1"/>
    <x v="4"/>
    <x v="2"/>
    <x v="1"/>
    <x v="1"/>
    <n v="46"/>
    <n v="0"/>
    <x v="270"/>
    <x v="15"/>
    <x v="0"/>
    <x v="2"/>
    <x v="29"/>
    <x v="0"/>
    <x v="2"/>
    <x v="2"/>
    <x v="688"/>
    <x v="718"/>
    <x v="2"/>
    <x v="4"/>
    <x v="0"/>
    <x v="2"/>
    <x v="1"/>
    <x v="10"/>
    <x v="1"/>
    <x v="3"/>
    <x v="1"/>
    <x v="0"/>
    <x v="1"/>
  </r>
  <r>
    <x v="1"/>
    <x v="0"/>
    <x v="4"/>
    <x v="1"/>
    <x v="2"/>
    <x v="0"/>
    <x v="4"/>
    <x v="2"/>
    <x v="1"/>
    <x v="6"/>
    <n v="24"/>
    <n v="0"/>
    <x v="568"/>
    <x v="27"/>
    <x v="1"/>
    <x v="2"/>
    <x v="26"/>
    <x v="1"/>
    <x v="0"/>
    <x v="2"/>
    <x v="689"/>
    <x v="719"/>
    <x v="1"/>
    <x v="2"/>
    <x v="0"/>
    <x v="2"/>
    <x v="3"/>
    <x v="7"/>
    <x v="1"/>
    <x v="9"/>
    <x v="3"/>
    <x v="2"/>
    <x v="3"/>
  </r>
  <r>
    <x v="0"/>
    <x v="0"/>
    <x v="0"/>
    <x v="1"/>
    <x v="1"/>
    <x v="1"/>
    <x v="2"/>
    <x v="2"/>
    <x v="0"/>
    <x v="2"/>
    <n v="35"/>
    <n v="1"/>
    <x v="399"/>
    <x v="24"/>
    <x v="2"/>
    <x v="1"/>
    <x v="56"/>
    <x v="1"/>
    <x v="1"/>
    <x v="2"/>
    <x v="690"/>
    <x v="720"/>
    <x v="1"/>
    <x v="13"/>
    <x v="1"/>
    <x v="1"/>
    <x v="1"/>
    <x v="7"/>
    <x v="0"/>
    <x v="9"/>
    <x v="3"/>
    <x v="0"/>
    <x v="3"/>
  </r>
  <r>
    <x v="1"/>
    <x v="1"/>
    <x v="2"/>
    <x v="1"/>
    <x v="0"/>
    <x v="0"/>
    <x v="4"/>
    <x v="1"/>
    <x v="1"/>
    <x v="4"/>
    <n v="31"/>
    <n v="0"/>
    <x v="56"/>
    <x v="0"/>
    <x v="1"/>
    <x v="1"/>
    <x v="16"/>
    <x v="0"/>
    <x v="0"/>
    <x v="3"/>
    <x v="691"/>
    <x v="721"/>
    <x v="1"/>
    <x v="3"/>
    <x v="0"/>
    <x v="3"/>
    <x v="1"/>
    <x v="21"/>
    <x v="1"/>
    <x v="9"/>
    <x v="7"/>
    <x v="0"/>
    <x v="6"/>
  </r>
  <r>
    <x v="1"/>
    <x v="2"/>
    <x v="4"/>
    <x v="1"/>
    <x v="0"/>
    <x v="1"/>
    <x v="1"/>
    <x v="0"/>
    <x v="1"/>
    <x v="2"/>
    <n v="18"/>
    <n v="0"/>
    <x v="569"/>
    <x v="12"/>
    <x v="0"/>
    <x v="0"/>
    <x v="32"/>
    <x v="0"/>
    <x v="1"/>
    <x v="3"/>
    <x v="692"/>
    <x v="722"/>
    <x v="1"/>
    <x v="2"/>
    <x v="0"/>
    <x v="1"/>
    <x v="0"/>
    <x v="11"/>
    <x v="1"/>
    <x v="2"/>
    <x v="2"/>
    <x v="0"/>
    <x v="2"/>
  </r>
  <r>
    <x v="1"/>
    <x v="0"/>
    <x v="1"/>
    <x v="1"/>
    <x v="4"/>
    <x v="0"/>
    <x v="4"/>
    <x v="1"/>
    <x v="1"/>
    <x v="2"/>
    <n v="54"/>
    <n v="0"/>
    <x v="570"/>
    <x v="27"/>
    <x v="3"/>
    <x v="2"/>
    <x v="3"/>
    <x v="0"/>
    <x v="2"/>
    <x v="0"/>
    <x v="693"/>
    <x v="723"/>
    <x v="0"/>
    <x v="0"/>
    <x v="0"/>
    <x v="3"/>
    <x v="1"/>
    <x v="14"/>
    <x v="1"/>
    <x v="1"/>
    <x v="1"/>
    <x v="0"/>
    <x v="5"/>
  </r>
  <r>
    <x v="1"/>
    <x v="0"/>
    <x v="0"/>
    <x v="1"/>
    <x v="2"/>
    <x v="0"/>
    <x v="8"/>
    <x v="2"/>
    <x v="0"/>
    <x v="1"/>
    <n v="35"/>
    <n v="0"/>
    <x v="507"/>
    <x v="19"/>
    <x v="2"/>
    <x v="1"/>
    <x v="42"/>
    <x v="0"/>
    <x v="2"/>
    <x v="2"/>
    <x v="694"/>
    <x v="724"/>
    <x v="1"/>
    <x v="0"/>
    <x v="0"/>
    <x v="3"/>
    <x v="1"/>
    <x v="28"/>
    <x v="2"/>
    <x v="22"/>
    <x v="15"/>
    <x v="13"/>
    <x v="9"/>
  </r>
  <r>
    <x v="1"/>
    <x v="0"/>
    <x v="2"/>
    <x v="1"/>
    <x v="0"/>
    <x v="0"/>
    <x v="7"/>
    <x v="1"/>
    <x v="0"/>
    <x v="5"/>
    <n v="30"/>
    <n v="0"/>
    <x v="11"/>
    <x v="1"/>
    <x v="0"/>
    <x v="0"/>
    <x v="32"/>
    <x v="2"/>
    <x v="2"/>
    <x v="3"/>
    <x v="695"/>
    <x v="725"/>
    <x v="4"/>
    <x v="3"/>
    <x v="0"/>
    <x v="3"/>
    <x v="2"/>
    <x v="15"/>
    <x v="2"/>
    <x v="3"/>
    <x v="1"/>
    <x v="1"/>
    <x v="1"/>
  </r>
  <r>
    <x v="0"/>
    <x v="0"/>
    <x v="4"/>
    <x v="1"/>
    <x v="2"/>
    <x v="0"/>
    <x v="1"/>
    <x v="0"/>
    <x v="0"/>
    <x v="2"/>
    <n v="20"/>
    <n v="1"/>
    <x v="53"/>
    <x v="13"/>
    <x v="3"/>
    <x v="2"/>
    <x v="33"/>
    <x v="1"/>
    <x v="1"/>
    <x v="2"/>
    <x v="696"/>
    <x v="726"/>
    <x v="1"/>
    <x v="2"/>
    <x v="0"/>
    <x v="0"/>
    <x v="0"/>
    <x v="5"/>
    <x v="1"/>
    <x v="6"/>
    <x v="2"/>
    <x v="0"/>
    <x v="2"/>
  </r>
  <r>
    <x v="0"/>
    <x v="1"/>
    <x v="2"/>
    <x v="1"/>
    <x v="2"/>
    <x v="0"/>
    <x v="2"/>
    <x v="0"/>
    <x v="1"/>
    <x v="1"/>
    <n v="30"/>
    <n v="1"/>
    <x v="571"/>
    <x v="12"/>
    <x v="3"/>
    <x v="0"/>
    <x v="53"/>
    <x v="0"/>
    <x v="1"/>
    <x v="2"/>
    <x v="697"/>
    <x v="727"/>
    <x v="4"/>
    <x v="8"/>
    <x v="0"/>
    <x v="0"/>
    <x v="0"/>
    <x v="21"/>
    <x v="1"/>
    <x v="11"/>
    <x v="3"/>
    <x v="1"/>
    <x v="3"/>
  </r>
  <r>
    <x v="1"/>
    <x v="0"/>
    <x v="2"/>
    <x v="1"/>
    <x v="2"/>
    <x v="1"/>
    <x v="4"/>
    <x v="1"/>
    <x v="1"/>
    <x v="2"/>
    <n v="26"/>
    <n v="0"/>
    <x v="572"/>
    <x v="2"/>
    <x v="0"/>
    <x v="2"/>
    <x v="47"/>
    <x v="2"/>
    <x v="0"/>
    <x v="0"/>
    <x v="698"/>
    <x v="728"/>
    <x v="1"/>
    <x v="3"/>
    <x v="0"/>
    <x v="2"/>
    <x v="0"/>
    <x v="0"/>
    <x v="1"/>
    <x v="3"/>
    <x v="1"/>
    <x v="1"/>
    <x v="6"/>
  </r>
  <r>
    <x v="1"/>
    <x v="0"/>
    <x v="4"/>
    <x v="1"/>
    <x v="0"/>
    <x v="1"/>
    <x v="2"/>
    <x v="1"/>
    <x v="1"/>
    <x v="1"/>
    <n v="22"/>
    <n v="0"/>
    <x v="446"/>
    <x v="1"/>
    <x v="1"/>
    <x v="0"/>
    <x v="0"/>
    <x v="3"/>
    <x v="1"/>
    <x v="3"/>
    <x v="163"/>
    <x v="584"/>
    <x v="1"/>
    <x v="2"/>
    <x v="0"/>
    <x v="0"/>
    <x v="1"/>
    <x v="21"/>
    <x v="2"/>
    <x v="9"/>
    <x v="7"/>
    <x v="1"/>
    <x v="9"/>
  </r>
  <r>
    <x v="1"/>
    <x v="0"/>
    <x v="1"/>
    <x v="1"/>
    <x v="0"/>
    <x v="1"/>
    <x v="8"/>
    <x v="0"/>
    <x v="1"/>
    <x v="0"/>
    <n v="48"/>
    <n v="0"/>
    <x v="573"/>
    <x v="16"/>
    <x v="3"/>
    <x v="3"/>
    <x v="28"/>
    <x v="1"/>
    <x v="0"/>
    <x v="3"/>
    <x v="699"/>
    <x v="729"/>
    <x v="7"/>
    <x v="4"/>
    <x v="0"/>
    <x v="1"/>
    <x v="0"/>
    <x v="16"/>
    <x v="1"/>
    <x v="4"/>
    <x v="3"/>
    <x v="3"/>
    <x v="3"/>
  </r>
  <r>
    <x v="1"/>
    <x v="0"/>
    <x v="1"/>
    <x v="1"/>
    <x v="0"/>
    <x v="1"/>
    <x v="8"/>
    <x v="0"/>
    <x v="1"/>
    <x v="1"/>
    <n v="48"/>
    <n v="0"/>
    <x v="131"/>
    <x v="18"/>
    <x v="2"/>
    <x v="1"/>
    <x v="17"/>
    <x v="1"/>
    <x v="2"/>
    <x v="3"/>
    <x v="700"/>
    <x v="730"/>
    <x v="8"/>
    <x v="9"/>
    <x v="0"/>
    <x v="2"/>
    <x v="0"/>
    <x v="39"/>
    <x v="1"/>
    <x v="15"/>
    <x v="14"/>
    <x v="5"/>
    <x v="5"/>
  </r>
  <r>
    <x v="1"/>
    <x v="0"/>
    <x v="0"/>
    <x v="1"/>
    <x v="2"/>
    <x v="0"/>
    <x v="4"/>
    <x v="0"/>
    <x v="1"/>
    <x v="6"/>
    <n v="41"/>
    <n v="0"/>
    <x v="302"/>
    <x v="15"/>
    <x v="0"/>
    <x v="2"/>
    <x v="25"/>
    <x v="0"/>
    <x v="0"/>
    <x v="2"/>
    <x v="701"/>
    <x v="731"/>
    <x v="2"/>
    <x v="9"/>
    <x v="0"/>
    <x v="2"/>
    <x v="0"/>
    <x v="0"/>
    <x v="1"/>
    <x v="4"/>
    <x v="3"/>
    <x v="3"/>
    <x v="9"/>
  </r>
  <r>
    <x v="1"/>
    <x v="0"/>
    <x v="0"/>
    <x v="1"/>
    <x v="0"/>
    <x v="0"/>
    <x v="4"/>
    <x v="1"/>
    <x v="1"/>
    <x v="1"/>
    <n v="39"/>
    <n v="0"/>
    <x v="574"/>
    <x v="0"/>
    <x v="1"/>
    <x v="2"/>
    <x v="63"/>
    <x v="1"/>
    <x v="3"/>
    <x v="3"/>
    <x v="702"/>
    <x v="732"/>
    <x v="1"/>
    <x v="10"/>
    <x v="0"/>
    <x v="3"/>
    <x v="1"/>
    <x v="24"/>
    <x v="1"/>
    <x v="17"/>
    <x v="8"/>
    <x v="14"/>
    <x v="5"/>
  </r>
  <r>
    <x v="1"/>
    <x v="0"/>
    <x v="2"/>
    <x v="1"/>
    <x v="0"/>
    <x v="0"/>
    <x v="4"/>
    <x v="1"/>
    <x v="1"/>
    <x v="2"/>
    <n v="27"/>
    <n v="0"/>
    <x v="575"/>
    <x v="2"/>
    <x v="2"/>
    <x v="3"/>
    <x v="35"/>
    <x v="0"/>
    <x v="0"/>
    <x v="3"/>
    <x v="703"/>
    <x v="733"/>
    <x v="4"/>
    <x v="11"/>
    <x v="0"/>
    <x v="2"/>
    <x v="1"/>
    <x v="21"/>
    <x v="1"/>
    <x v="11"/>
    <x v="3"/>
    <x v="3"/>
    <x v="3"/>
  </r>
  <r>
    <x v="1"/>
    <x v="0"/>
    <x v="0"/>
    <x v="1"/>
    <x v="1"/>
    <x v="1"/>
    <x v="2"/>
    <x v="2"/>
    <x v="1"/>
    <x v="5"/>
    <n v="35"/>
    <n v="0"/>
    <x v="130"/>
    <x v="17"/>
    <x v="3"/>
    <x v="0"/>
    <x v="18"/>
    <x v="0"/>
    <x v="1"/>
    <x v="0"/>
    <x v="704"/>
    <x v="734"/>
    <x v="1"/>
    <x v="5"/>
    <x v="1"/>
    <x v="0"/>
    <x v="1"/>
    <x v="8"/>
    <x v="2"/>
    <x v="11"/>
    <x v="3"/>
    <x v="1"/>
    <x v="3"/>
  </r>
  <r>
    <x v="1"/>
    <x v="0"/>
    <x v="0"/>
    <x v="0"/>
    <x v="3"/>
    <x v="1"/>
    <x v="5"/>
    <x v="1"/>
    <x v="1"/>
    <x v="1"/>
    <n v="42"/>
    <n v="0"/>
    <x v="576"/>
    <x v="12"/>
    <x v="0"/>
    <x v="2"/>
    <x v="62"/>
    <x v="0"/>
    <x v="4"/>
    <x v="1"/>
    <x v="705"/>
    <x v="735"/>
    <x v="2"/>
    <x v="4"/>
    <x v="0"/>
    <x v="2"/>
    <x v="0"/>
    <x v="24"/>
    <x v="3"/>
    <x v="6"/>
    <x v="2"/>
    <x v="0"/>
    <x v="2"/>
  </r>
  <r>
    <x v="1"/>
    <x v="0"/>
    <x v="1"/>
    <x v="1"/>
    <x v="0"/>
    <x v="1"/>
    <x v="2"/>
    <x v="1"/>
    <x v="1"/>
    <x v="3"/>
    <n v="50"/>
    <n v="0"/>
    <x v="450"/>
    <x v="14"/>
    <x v="3"/>
    <x v="3"/>
    <x v="51"/>
    <x v="0"/>
    <x v="1"/>
    <x v="3"/>
    <x v="631"/>
    <x v="736"/>
    <x v="5"/>
    <x v="11"/>
    <x v="0"/>
    <x v="2"/>
    <x v="0"/>
    <x v="0"/>
    <x v="1"/>
    <x v="6"/>
    <x v="2"/>
    <x v="0"/>
    <x v="2"/>
  </r>
  <r>
    <x v="1"/>
    <x v="0"/>
    <x v="3"/>
    <x v="1"/>
    <x v="0"/>
    <x v="0"/>
    <x v="4"/>
    <x v="0"/>
    <x v="0"/>
    <x v="5"/>
    <n v="59"/>
    <n v="0"/>
    <x v="464"/>
    <x v="2"/>
    <x v="3"/>
    <x v="1"/>
    <x v="68"/>
    <x v="1"/>
    <x v="3"/>
    <x v="3"/>
    <x v="706"/>
    <x v="737"/>
    <x v="9"/>
    <x v="4"/>
    <x v="0"/>
    <x v="0"/>
    <x v="0"/>
    <x v="31"/>
    <x v="1"/>
    <x v="8"/>
    <x v="7"/>
    <x v="5"/>
    <x v="6"/>
  </r>
  <r>
    <x v="0"/>
    <x v="0"/>
    <x v="0"/>
    <x v="1"/>
    <x v="2"/>
    <x v="0"/>
    <x v="8"/>
    <x v="1"/>
    <x v="1"/>
    <x v="2"/>
    <n v="37"/>
    <n v="1"/>
    <x v="39"/>
    <x v="13"/>
    <x v="0"/>
    <x v="3"/>
    <x v="1"/>
    <x v="3"/>
    <x v="0"/>
    <x v="2"/>
    <x v="707"/>
    <x v="738"/>
    <x v="6"/>
    <x v="2"/>
    <x v="0"/>
    <x v="0"/>
    <x v="0"/>
    <x v="20"/>
    <x v="0"/>
    <x v="6"/>
    <x v="2"/>
    <x v="0"/>
    <x v="2"/>
  </r>
  <r>
    <x v="1"/>
    <x v="1"/>
    <x v="3"/>
    <x v="1"/>
    <x v="2"/>
    <x v="1"/>
    <x v="8"/>
    <x v="1"/>
    <x v="0"/>
    <x v="1"/>
    <n v="55"/>
    <n v="0"/>
    <x v="577"/>
    <x v="21"/>
    <x v="2"/>
    <x v="1"/>
    <x v="50"/>
    <x v="0"/>
    <x v="0"/>
    <x v="2"/>
    <x v="708"/>
    <x v="739"/>
    <x v="9"/>
    <x v="9"/>
    <x v="0"/>
    <x v="1"/>
    <x v="3"/>
    <x v="6"/>
    <x v="1"/>
    <x v="3"/>
    <x v="1"/>
    <x v="7"/>
    <x v="1"/>
  </r>
  <r>
    <x v="1"/>
    <x v="2"/>
    <x v="0"/>
    <x v="1"/>
    <x v="0"/>
    <x v="0"/>
    <x v="7"/>
    <x v="2"/>
    <x v="1"/>
    <x v="1"/>
    <n v="41"/>
    <n v="0"/>
    <x v="578"/>
    <x v="15"/>
    <x v="1"/>
    <x v="0"/>
    <x v="46"/>
    <x v="3"/>
    <x v="4"/>
    <x v="3"/>
    <x v="709"/>
    <x v="740"/>
    <x v="1"/>
    <x v="6"/>
    <x v="1"/>
    <x v="2"/>
    <x v="3"/>
    <x v="24"/>
    <x v="1"/>
    <x v="17"/>
    <x v="13"/>
    <x v="8"/>
    <x v="13"/>
  </r>
  <r>
    <x v="1"/>
    <x v="0"/>
    <x v="0"/>
    <x v="0"/>
    <x v="0"/>
    <x v="1"/>
    <x v="0"/>
    <x v="0"/>
    <x v="0"/>
    <x v="4"/>
    <n v="38"/>
    <n v="0"/>
    <x v="579"/>
    <x v="3"/>
    <x v="2"/>
    <x v="0"/>
    <x v="25"/>
    <x v="0"/>
    <x v="0"/>
    <x v="3"/>
    <x v="710"/>
    <x v="741"/>
    <x v="0"/>
    <x v="3"/>
    <x v="0"/>
    <x v="3"/>
    <x v="0"/>
    <x v="16"/>
    <x v="1"/>
    <x v="6"/>
    <x v="2"/>
    <x v="0"/>
    <x v="2"/>
  </r>
  <r>
    <x v="0"/>
    <x v="2"/>
    <x v="2"/>
    <x v="0"/>
    <x v="2"/>
    <x v="1"/>
    <x v="0"/>
    <x v="0"/>
    <x v="1"/>
    <x v="6"/>
    <n v="26"/>
    <n v="1"/>
    <x v="576"/>
    <x v="22"/>
    <x v="0"/>
    <x v="0"/>
    <x v="5"/>
    <x v="3"/>
    <x v="0"/>
    <x v="2"/>
    <x v="711"/>
    <x v="742"/>
    <x v="0"/>
    <x v="11"/>
    <x v="0"/>
    <x v="1"/>
    <x v="0"/>
    <x v="2"/>
    <x v="1"/>
    <x v="4"/>
    <x v="3"/>
    <x v="3"/>
    <x v="3"/>
  </r>
  <r>
    <x v="0"/>
    <x v="0"/>
    <x v="1"/>
    <x v="0"/>
    <x v="3"/>
    <x v="0"/>
    <x v="5"/>
    <x v="1"/>
    <x v="1"/>
    <x v="1"/>
    <n v="52"/>
    <n v="1"/>
    <x v="580"/>
    <x v="2"/>
    <x v="1"/>
    <x v="3"/>
    <x v="42"/>
    <x v="3"/>
    <x v="4"/>
    <x v="1"/>
    <x v="712"/>
    <x v="743"/>
    <x v="1"/>
    <x v="2"/>
    <x v="0"/>
    <x v="1"/>
    <x v="1"/>
    <x v="37"/>
    <x v="1"/>
    <x v="32"/>
    <x v="12"/>
    <x v="7"/>
    <x v="12"/>
  </r>
  <r>
    <x v="1"/>
    <x v="0"/>
    <x v="0"/>
    <x v="0"/>
    <x v="2"/>
    <x v="0"/>
    <x v="0"/>
    <x v="1"/>
    <x v="0"/>
    <x v="2"/>
    <n v="44"/>
    <n v="0"/>
    <x v="356"/>
    <x v="26"/>
    <x v="3"/>
    <x v="2"/>
    <x v="20"/>
    <x v="2"/>
    <x v="3"/>
    <x v="0"/>
    <x v="713"/>
    <x v="670"/>
    <x v="9"/>
    <x v="11"/>
    <x v="0"/>
    <x v="3"/>
    <x v="1"/>
    <x v="18"/>
    <x v="1"/>
    <x v="12"/>
    <x v="14"/>
    <x v="14"/>
    <x v="7"/>
  </r>
  <r>
    <x v="1"/>
    <x v="2"/>
    <x v="1"/>
    <x v="0"/>
    <x v="0"/>
    <x v="0"/>
    <x v="0"/>
    <x v="1"/>
    <x v="1"/>
    <x v="1"/>
    <n v="50"/>
    <n v="0"/>
    <x v="581"/>
    <x v="0"/>
    <x v="3"/>
    <x v="2"/>
    <x v="41"/>
    <x v="0"/>
    <x v="0"/>
    <x v="3"/>
    <x v="136"/>
    <x v="744"/>
    <x v="4"/>
    <x v="3"/>
    <x v="0"/>
    <x v="0"/>
    <x v="1"/>
    <x v="16"/>
    <x v="1"/>
    <x v="29"/>
    <x v="1"/>
    <x v="0"/>
    <x v="15"/>
  </r>
  <r>
    <x v="0"/>
    <x v="0"/>
    <x v="0"/>
    <x v="1"/>
    <x v="0"/>
    <x v="0"/>
    <x v="2"/>
    <x v="0"/>
    <x v="1"/>
    <x v="4"/>
    <n v="36"/>
    <n v="1"/>
    <x v="426"/>
    <x v="7"/>
    <x v="2"/>
    <x v="1"/>
    <x v="38"/>
    <x v="2"/>
    <x v="1"/>
    <x v="3"/>
    <x v="714"/>
    <x v="745"/>
    <x v="1"/>
    <x v="10"/>
    <x v="0"/>
    <x v="3"/>
    <x v="0"/>
    <x v="33"/>
    <x v="1"/>
    <x v="18"/>
    <x v="9"/>
    <x v="9"/>
    <x v="17"/>
  </r>
  <r>
    <x v="1"/>
    <x v="1"/>
    <x v="0"/>
    <x v="1"/>
    <x v="2"/>
    <x v="0"/>
    <x v="4"/>
    <x v="0"/>
    <x v="0"/>
    <x v="2"/>
    <n v="39"/>
    <n v="0"/>
    <x v="79"/>
    <x v="23"/>
    <x v="3"/>
    <x v="2"/>
    <x v="19"/>
    <x v="0"/>
    <x v="2"/>
    <x v="2"/>
    <x v="715"/>
    <x v="746"/>
    <x v="1"/>
    <x v="4"/>
    <x v="0"/>
    <x v="3"/>
    <x v="0"/>
    <x v="24"/>
    <x v="1"/>
    <x v="17"/>
    <x v="8"/>
    <x v="3"/>
    <x v="5"/>
  </r>
  <r>
    <x v="1"/>
    <x v="2"/>
    <x v="2"/>
    <x v="0"/>
    <x v="0"/>
    <x v="0"/>
    <x v="6"/>
    <x v="0"/>
    <x v="1"/>
    <x v="2"/>
    <n v="33"/>
    <n v="0"/>
    <x v="582"/>
    <x v="1"/>
    <x v="1"/>
    <x v="0"/>
    <x v="64"/>
    <x v="1"/>
    <x v="1"/>
    <x v="3"/>
    <x v="531"/>
    <x v="747"/>
    <x v="4"/>
    <x v="12"/>
    <x v="0"/>
    <x v="1"/>
    <x v="0"/>
    <x v="8"/>
    <x v="2"/>
    <x v="4"/>
    <x v="3"/>
    <x v="3"/>
    <x v="3"/>
  </r>
  <r>
    <x v="1"/>
    <x v="0"/>
    <x v="1"/>
    <x v="0"/>
    <x v="0"/>
    <x v="0"/>
    <x v="5"/>
    <x v="1"/>
    <x v="1"/>
    <x v="5"/>
    <n v="45"/>
    <n v="0"/>
    <x v="583"/>
    <x v="13"/>
    <x v="0"/>
    <x v="2"/>
    <x v="62"/>
    <x v="0"/>
    <x v="3"/>
    <x v="3"/>
    <x v="716"/>
    <x v="748"/>
    <x v="9"/>
    <x v="4"/>
    <x v="0"/>
    <x v="2"/>
    <x v="1"/>
    <x v="12"/>
    <x v="3"/>
    <x v="7"/>
    <x v="7"/>
    <x v="1"/>
    <x v="9"/>
  </r>
  <r>
    <x v="1"/>
    <x v="2"/>
    <x v="2"/>
    <x v="1"/>
    <x v="2"/>
    <x v="0"/>
    <x v="2"/>
    <x v="0"/>
    <x v="1"/>
    <x v="2"/>
    <n v="32"/>
    <n v="0"/>
    <x v="584"/>
    <x v="22"/>
    <x v="2"/>
    <x v="2"/>
    <x v="68"/>
    <x v="0"/>
    <x v="1"/>
    <x v="2"/>
    <x v="717"/>
    <x v="749"/>
    <x v="3"/>
    <x v="3"/>
    <x v="0"/>
    <x v="2"/>
    <x v="0"/>
    <x v="1"/>
    <x v="1"/>
    <x v="3"/>
    <x v="1"/>
    <x v="4"/>
    <x v="1"/>
  </r>
  <r>
    <x v="1"/>
    <x v="0"/>
    <x v="2"/>
    <x v="0"/>
    <x v="3"/>
    <x v="1"/>
    <x v="0"/>
    <x v="2"/>
    <x v="1"/>
    <x v="2"/>
    <n v="34"/>
    <n v="0"/>
    <x v="8"/>
    <x v="0"/>
    <x v="2"/>
    <x v="0"/>
    <x v="29"/>
    <x v="2"/>
    <x v="0"/>
    <x v="1"/>
    <x v="718"/>
    <x v="750"/>
    <x v="4"/>
    <x v="0"/>
    <x v="0"/>
    <x v="1"/>
    <x v="1"/>
    <x v="28"/>
    <x v="2"/>
    <x v="15"/>
    <x v="10"/>
    <x v="0"/>
    <x v="12"/>
  </r>
  <r>
    <x v="1"/>
    <x v="0"/>
    <x v="3"/>
    <x v="0"/>
    <x v="4"/>
    <x v="1"/>
    <x v="5"/>
    <x v="1"/>
    <x v="0"/>
    <x v="4"/>
    <n v="59"/>
    <n v="0"/>
    <x v="585"/>
    <x v="0"/>
    <x v="0"/>
    <x v="2"/>
    <x v="45"/>
    <x v="0"/>
    <x v="2"/>
    <x v="0"/>
    <x v="719"/>
    <x v="751"/>
    <x v="9"/>
    <x v="9"/>
    <x v="0"/>
    <x v="3"/>
    <x v="1"/>
    <x v="19"/>
    <x v="0"/>
    <x v="0"/>
    <x v="0"/>
    <x v="0"/>
    <x v="10"/>
  </r>
  <r>
    <x v="1"/>
    <x v="0"/>
    <x v="1"/>
    <x v="3"/>
    <x v="2"/>
    <x v="1"/>
    <x v="9"/>
    <x v="0"/>
    <x v="1"/>
    <x v="1"/>
    <n v="45"/>
    <n v="0"/>
    <x v="586"/>
    <x v="4"/>
    <x v="2"/>
    <x v="0"/>
    <x v="34"/>
    <x v="0"/>
    <x v="1"/>
    <x v="2"/>
    <x v="221"/>
    <x v="752"/>
    <x v="1"/>
    <x v="10"/>
    <x v="0"/>
    <x v="0"/>
    <x v="0"/>
    <x v="3"/>
    <x v="1"/>
    <x v="0"/>
    <x v="7"/>
    <x v="0"/>
    <x v="10"/>
  </r>
  <r>
    <x v="1"/>
    <x v="1"/>
    <x v="1"/>
    <x v="0"/>
    <x v="3"/>
    <x v="0"/>
    <x v="0"/>
    <x v="1"/>
    <x v="1"/>
    <x v="2"/>
    <n v="53"/>
    <n v="0"/>
    <x v="587"/>
    <x v="2"/>
    <x v="3"/>
    <x v="1"/>
    <x v="70"/>
    <x v="1"/>
    <x v="2"/>
    <x v="1"/>
    <x v="720"/>
    <x v="753"/>
    <x v="7"/>
    <x v="3"/>
    <x v="0"/>
    <x v="0"/>
    <x v="1"/>
    <x v="31"/>
    <x v="1"/>
    <x v="15"/>
    <x v="1"/>
    <x v="7"/>
    <x v="11"/>
  </r>
  <r>
    <x v="0"/>
    <x v="0"/>
    <x v="0"/>
    <x v="1"/>
    <x v="1"/>
    <x v="1"/>
    <x v="2"/>
    <x v="2"/>
    <x v="1"/>
    <x v="1"/>
    <n v="36"/>
    <n v="1"/>
    <x v="588"/>
    <x v="8"/>
    <x v="3"/>
    <x v="3"/>
    <x v="6"/>
    <x v="0"/>
    <x v="0"/>
    <x v="2"/>
    <x v="721"/>
    <x v="754"/>
    <x v="8"/>
    <x v="9"/>
    <x v="0"/>
    <x v="2"/>
    <x v="1"/>
    <x v="15"/>
    <x v="2"/>
    <x v="6"/>
    <x v="2"/>
    <x v="0"/>
    <x v="2"/>
  </r>
  <r>
    <x v="0"/>
    <x v="1"/>
    <x v="2"/>
    <x v="1"/>
    <x v="0"/>
    <x v="1"/>
    <x v="1"/>
    <x v="1"/>
    <x v="0"/>
    <x v="2"/>
    <n v="26"/>
    <n v="1"/>
    <x v="500"/>
    <x v="2"/>
    <x v="3"/>
    <x v="3"/>
    <x v="42"/>
    <x v="0"/>
    <x v="1"/>
    <x v="3"/>
    <x v="96"/>
    <x v="755"/>
    <x v="2"/>
    <x v="9"/>
    <x v="0"/>
    <x v="2"/>
    <x v="1"/>
    <x v="3"/>
    <x v="1"/>
    <x v="11"/>
    <x v="3"/>
    <x v="1"/>
    <x v="3"/>
  </r>
  <r>
    <x v="1"/>
    <x v="0"/>
    <x v="2"/>
    <x v="0"/>
    <x v="0"/>
    <x v="0"/>
    <x v="6"/>
    <x v="1"/>
    <x v="0"/>
    <x v="2"/>
    <n v="34"/>
    <n v="0"/>
    <x v="541"/>
    <x v="17"/>
    <x v="2"/>
    <x v="1"/>
    <x v="44"/>
    <x v="0"/>
    <x v="1"/>
    <x v="3"/>
    <x v="722"/>
    <x v="756"/>
    <x v="1"/>
    <x v="12"/>
    <x v="0"/>
    <x v="1"/>
    <x v="1"/>
    <x v="5"/>
    <x v="1"/>
    <x v="6"/>
    <x v="10"/>
    <x v="0"/>
    <x v="2"/>
  </r>
  <r>
    <x v="1"/>
    <x v="0"/>
    <x v="2"/>
    <x v="0"/>
    <x v="2"/>
    <x v="1"/>
    <x v="6"/>
    <x v="1"/>
    <x v="1"/>
    <x v="3"/>
    <n v="28"/>
    <n v="0"/>
    <x v="325"/>
    <x v="17"/>
    <x v="1"/>
    <x v="2"/>
    <x v="69"/>
    <x v="0"/>
    <x v="1"/>
    <x v="2"/>
    <x v="723"/>
    <x v="757"/>
    <x v="1"/>
    <x v="6"/>
    <x v="1"/>
    <x v="2"/>
    <x v="0"/>
    <x v="5"/>
    <x v="1"/>
    <x v="6"/>
    <x v="2"/>
    <x v="0"/>
    <x v="2"/>
  </r>
  <r>
    <x v="1"/>
    <x v="1"/>
    <x v="0"/>
    <x v="1"/>
    <x v="1"/>
    <x v="1"/>
    <x v="1"/>
    <x v="1"/>
    <x v="1"/>
    <x v="2"/>
    <n v="38"/>
    <n v="0"/>
    <x v="589"/>
    <x v="3"/>
    <x v="2"/>
    <x v="1"/>
    <x v="8"/>
    <x v="0"/>
    <x v="1"/>
    <x v="2"/>
    <x v="724"/>
    <x v="758"/>
    <x v="9"/>
    <x v="10"/>
    <x v="0"/>
    <x v="0"/>
    <x v="1"/>
    <x v="0"/>
    <x v="1"/>
    <x v="4"/>
    <x v="3"/>
    <x v="3"/>
    <x v="3"/>
  </r>
  <r>
    <x v="1"/>
    <x v="0"/>
    <x v="1"/>
    <x v="1"/>
    <x v="2"/>
    <x v="1"/>
    <x v="7"/>
    <x v="1"/>
    <x v="0"/>
    <x v="2"/>
    <n v="50"/>
    <n v="0"/>
    <x v="590"/>
    <x v="2"/>
    <x v="2"/>
    <x v="0"/>
    <x v="50"/>
    <x v="0"/>
    <x v="4"/>
    <x v="2"/>
    <x v="725"/>
    <x v="759"/>
    <x v="7"/>
    <x v="0"/>
    <x v="0"/>
    <x v="1"/>
    <x v="1"/>
    <x v="22"/>
    <x v="2"/>
    <x v="3"/>
    <x v="10"/>
    <x v="4"/>
    <x v="1"/>
  </r>
  <r>
    <x v="1"/>
    <x v="0"/>
    <x v="0"/>
    <x v="1"/>
    <x v="1"/>
    <x v="0"/>
    <x v="8"/>
    <x v="0"/>
    <x v="1"/>
    <x v="1"/>
    <n v="37"/>
    <n v="0"/>
    <x v="587"/>
    <x v="3"/>
    <x v="3"/>
    <x v="2"/>
    <x v="58"/>
    <x v="0"/>
    <x v="0"/>
    <x v="2"/>
    <x v="726"/>
    <x v="760"/>
    <x v="9"/>
    <x v="2"/>
    <x v="0"/>
    <x v="0"/>
    <x v="0"/>
    <x v="0"/>
    <x v="2"/>
    <x v="9"/>
    <x v="7"/>
    <x v="0"/>
    <x v="9"/>
  </r>
  <r>
    <x v="1"/>
    <x v="0"/>
    <x v="0"/>
    <x v="0"/>
    <x v="3"/>
    <x v="1"/>
    <x v="0"/>
    <x v="1"/>
    <x v="1"/>
    <x v="1"/>
    <n v="40"/>
    <n v="0"/>
    <x v="506"/>
    <x v="9"/>
    <x v="3"/>
    <x v="1"/>
    <x v="69"/>
    <x v="0"/>
    <x v="0"/>
    <x v="1"/>
    <x v="727"/>
    <x v="761"/>
    <x v="1"/>
    <x v="9"/>
    <x v="0"/>
    <x v="2"/>
    <x v="1"/>
    <x v="0"/>
    <x v="2"/>
    <x v="5"/>
    <x v="1"/>
    <x v="4"/>
    <x v="0"/>
  </r>
  <r>
    <x v="1"/>
    <x v="1"/>
    <x v="2"/>
    <x v="1"/>
    <x v="2"/>
    <x v="0"/>
    <x v="1"/>
    <x v="2"/>
    <x v="1"/>
    <x v="3"/>
    <n v="26"/>
    <n v="0"/>
    <x v="324"/>
    <x v="0"/>
    <x v="1"/>
    <x v="3"/>
    <x v="45"/>
    <x v="1"/>
    <x v="1"/>
    <x v="2"/>
    <x v="728"/>
    <x v="762"/>
    <x v="1"/>
    <x v="4"/>
    <x v="0"/>
    <x v="3"/>
    <x v="3"/>
    <x v="7"/>
    <x v="1"/>
    <x v="8"/>
    <x v="7"/>
    <x v="1"/>
    <x v="6"/>
  </r>
  <r>
    <x v="1"/>
    <x v="0"/>
    <x v="1"/>
    <x v="1"/>
    <x v="2"/>
    <x v="1"/>
    <x v="7"/>
    <x v="2"/>
    <x v="1"/>
    <x v="0"/>
    <n v="46"/>
    <n v="0"/>
    <x v="454"/>
    <x v="0"/>
    <x v="2"/>
    <x v="2"/>
    <x v="4"/>
    <x v="0"/>
    <x v="4"/>
    <x v="0"/>
    <x v="729"/>
    <x v="763"/>
    <x v="3"/>
    <x v="8"/>
    <x v="0"/>
    <x v="1"/>
    <x v="3"/>
    <x v="18"/>
    <x v="1"/>
    <x v="4"/>
    <x v="3"/>
    <x v="3"/>
    <x v="3"/>
  </r>
  <r>
    <x v="1"/>
    <x v="0"/>
    <x v="1"/>
    <x v="0"/>
    <x v="0"/>
    <x v="0"/>
    <x v="0"/>
    <x v="1"/>
    <x v="1"/>
    <x v="5"/>
    <n v="54"/>
    <n v="0"/>
    <x v="72"/>
    <x v="2"/>
    <x v="2"/>
    <x v="1"/>
    <x v="26"/>
    <x v="1"/>
    <x v="2"/>
    <x v="3"/>
    <x v="730"/>
    <x v="764"/>
    <x v="2"/>
    <x v="0"/>
    <x v="0"/>
    <x v="2"/>
    <x v="1"/>
    <x v="10"/>
    <x v="1"/>
    <x v="7"/>
    <x v="0"/>
    <x v="4"/>
    <x v="2"/>
  </r>
  <r>
    <x v="1"/>
    <x v="1"/>
    <x v="3"/>
    <x v="1"/>
    <x v="2"/>
    <x v="0"/>
    <x v="1"/>
    <x v="1"/>
    <x v="1"/>
    <x v="5"/>
    <n v="56"/>
    <n v="0"/>
    <x v="41"/>
    <x v="14"/>
    <x v="3"/>
    <x v="3"/>
    <x v="52"/>
    <x v="0"/>
    <x v="1"/>
    <x v="2"/>
    <x v="131"/>
    <x v="765"/>
    <x v="7"/>
    <x v="12"/>
    <x v="0"/>
    <x v="2"/>
    <x v="1"/>
    <x v="33"/>
    <x v="1"/>
    <x v="8"/>
    <x v="0"/>
    <x v="0"/>
    <x v="6"/>
  </r>
  <r>
    <x v="1"/>
    <x v="0"/>
    <x v="0"/>
    <x v="1"/>
    <x v="2"/>
    <x v="0"/>
    <x v="4"/>
    <x v="0"/>
    <x v="1"/>
    <x v="2"/>
    <n v="36"/>
    <n v="0"/>
    <x v="591"/>
    <x v="20"/>
    <x v="4"/>
    <x v="2"/>
    <x v="14"/>
    <x v="1"/>
    <x v="2"/>
    <x v="0"/>
    <x v="731"/>
    <x v="766"/>
    <x v="4"/>
    <x v="0"/>
    <x v="0"/>
    <x v="2"/>
    <x v="0"/>
    <x v="20"/>
    <x v="2"/>
    <x v="13"/>
    <x v="6"/>
    <x v="4"/>
    <x v="5"/>
  </r>
  <r>
    <x v="1"/>
    <x v="2"/>
    <x v="3"/>
    <x v="1"/>
    <x v="2"/>
    <x v="1"/>
    <x v="5"/>
    <x v="0"/>
    <x v="1"/>
    <x v="1"/>
    <n v="55"/>
    <n v="0"/>
    <x v="264"/>
    <x v="2"/>
    <x v="1"/>
    <x v="1"/>
    <x v="4"/>
    <x v="1"/>
    <x v="3"/>
    <x v="2"/>
    <x v="732"/>
    <x v="767"/>
    <x v="8"/>
    <x v="2"/>
    <x v="0"/>
    <x v="2"/>
    <x v="0"/>
    <x v="9"/>
    <x v="3"/>
    <x v="7"/>
    <x v="1"/>
    <x v="7"/>
    <x v="3"/>
  </r>
  <r>
    <x v="1"/>
    <x v="0"/>
    <x v="0"/>
    <x v="0"/>
    <x v="2"/>
    <x v="1"/>
    <x v="0"/>
    <x v="2"/>
    <x v="1"/>
    <x v="3"/>
    <n v="43"/>
    <n v="0"/>
    <x v="592"/>
    <x v="19"/>
    <x v="3"/>
    <x v="1"/>
    <x v="5"/>
    <x v="1"/>
    <x v="2"/>
    <x v="0"/>
    <x v="733"/>
    <x v="768"/>
    <x v="6"/>
    <x v="4"/>
    <x v="0"/>
    <x v="3"/>
    <x v="1"/>
    <x v="33"/>
    <x v="1"/>
    <x v="6"/>
    <x v="2"/>
    <x v="0"/>
    <x v="2"/>
  </r>
  <r>
    <x v="0"/>
    <x v="1"/>
    <x v="4"/>
    <x v="0"/>
    <x v="3"/>
    <x v="0"/>
    <x v="6"/>
    <x v="0"/>
    <x v="0"/>
    <x v="1"/>
    <n v="20"/>
    <n v="1"/>
    <x v="593"/>
    <x v="14"/>
    <x v="3"/>
    <x v="2"/>
    <x v="60"/>
    <x v="0"/>
    <x v="1"/>
    <x v="1"/>
    <x v="157"/>
    <x v="769"/>
    <x v="1"/>
    <x v="9"/>
    <x v="0"/>
    <x v="2"/>
    <x v="0"/>
    <x v="17"/>
    <x v="1"/>
    <x v="4"/>
    <x v="3"/>
    <x v="0"/>
    <x v="3"/>
  </r>
  <r>
    <x v="0"/>
    <x v="0"/>
    <x v="4"/>
    <x v="1"/>
    <x v="0"/>
    <x v="0"/>
    <x v="2"/>
    <x v="0"/>
    <x v="1"/>
    <x v="6"/>
    <n v="21"/>
    <n v="1"/>
    <x v="91"/>
    <x v="17"/>
    <x v="3"/>
    <x v="1"/>
    <x v="34"/>
    <x v="1"/>
    <x v="1"/>
    <x v="3"/>
    <x v="734"/>
    <x v="770"/>
    <x v="1"/>
    <x v="4"/>
    <x v="0"/>
    <x v="0"/>
    <x v="0"/>
    <x v="5"/>
    <x v="2"/>
    <x v="6"/>
    <x v="2"/>
    <x v="1"/>
    <x v="2"/>
  </r>
  <r>
    <x v="1"/>
    <x v="0"/>
    <x v="1"/>
    <x v="1"/>
    <x v="0"/>
    <x v="0"/>
    <x v="1"/>
    <x v="2"/>
    <x v="0"/>
    <x v="2"/>
    <n v="46"/>
    <n v="0"/>
    <x v="594"/>
    <x v="1"/>
    <x v="2"/>
    <x v="2"/>
    <x v="69"/>
    <x v="1"/>
    <x v="0"/>
    <x v="3"/>
    <x v="735"/>
    <x v="771"/>
    <x v="0"/>
    <x v="1"/>
    <x v="1"/>
    <x v="0"/>
    <x v="2"/>
    <x v="16"/>
    <x v="1"/>
    <x v="22"/>
    <x v="9"/>
    <x v="1"/>
    <x v="1"/>
  </r>
  <r>
    <x v="0"/>
    <x v="0"/>
    <x v="1"/>
    <x v="1"/>
    <x v="0"/>
    <x v="1"/>
    <x v="1"/>
    <x v="1"/>
    <x v="0"/>
    <x v="2"/>
    <n v="51"/>
    <n v="1"/>
    <x v="210"/>
    <x v="18"/>
    <x v="2"/>
    <x v="3"/>
    <x v="61"/>
    <x v="0"/>
    <x v="1"/>
    <x v="3"/>
    <x v="736"/>
    <x v="772"/>
    <x v="3"/>
    <x v="3"/>
    <x v="0"/>
    <x v="3"/>
    <x v="2"/>
    <x v="33"/>
    <x v="3"/>
    <x v="1"/>
    <x v="2"/>
    <x v="3"/>
    <x v="1"/>
  </r>
  <r>
    <x v="0"/>
    <x v="2"/>
    <x v="2"/>
    <x v="1"/>
    <x v="4"/>
    <x v="1"/>
    <x v="8"/>
    <x v="0"/>
    <x v="1"/>
    <x v="2"/>
    <n v="28"/>
    <n v="1"/>
    <x v="595"/>
    <x v="4"/>
    <x v="0"/>
    <x v="2"/>
    <x v="23"/>
    <x v="1"/>
    <x v="2"/>
    <x v="0"/>
    <x v="737"/>
    <x v="773"/>
    <x v="1"/>
    <x v="3"/>
    <x v="0"/>
    <x v="0"/>
    <x v="0"/>
    <x v="1"/>
    <x v="2"/>
    <x v="1"/>
    <x v="1"/>
    <x v="1"/>
    <x v="12"/>
  </r>
  <r>
    <x v="1"/>
    <x v="0"/>
    <x v="2"/>
    <x v="1"/>
    <x v="2"/>
    <x v="1"/>
    <x v="2"/>
    <x v="1"/>
    <x v="1"/>
    <x v="2"/>
    <n v="26"/>
    <n v="0"/>
    <x v="282"/>
    <x v="0"/>
    <x v="0"/>
    <x v="3"/>
    <x v="40"/>
    <x v="1"/>
    <x v="1"/>
    <x v="2"/>
    <x v="738"/>
    <x v="774"/>
    <x v="1"/>
    <x v="10"/>
    <x v="0"/>
    <x v="0"/>
    <x v="3"/>
    <x v="3"/>
    <x v="1"/>
    <x v="8"/>
    <x v="7"/>
    <x v="1"/>
    <x v="6"/>
  </r>
  <r>
    <x v="1"/>
    <x v="0"/>
    <x v="2"/>
    <x v="1"/>
    <x v="1"/>
    <x v="1"/>
    <x v="4"/>
    <x v="1"/>
    <x v="1"/>
    <x v="4"/>
    <n v="30"/>
    <n v="0"/>
    <x v="422"/>
    <x v="25"/>
    <x v="3"/>
    <x v="1"/>
    <x v="65"/>
    <x v="0"/>
    <x v="0"/>
    <x v="2"/>
    <x v="739"/>
    <x v="227"/>
    <x v="4"/>
    <x v="2"/>
    <x v="0"/>
    <x v="3"/>
    <x v="1"/>
    <x v="2"/>
    <x v="2"/>
    <x v="0"/>
    <x v="3"/>
    <x v="0"/>
    <x v="3"/>
  </r>
  <r>
    <x v="1"/>
    <x v="0"/>
    <x v="0"/>
    <x v="1"/>
    <x v="4"/>
    <x v="0"/>
    <x v="1"/>
    <x v="1"/>
    <x v="1"/>
    <x v="1"/>
    <n v="41"/>
    <n v="0"/>
    <x v="385"/>
    <x v="15"/>
    <x v="0"/>
    <x v="2"/>
    <x v="38"/>
    <x v="2"/>
    <x v="1"/>
    <x v="0"/>
    <x v="740"/>
    <x v="775"/>
    <x v="1"/>
    <x v="4"/>
    <x v="0"/>
    <x v="3"/>
    <x v="0"/>
    <x v="1"/>
    <x v="1"/>
    <x v="1"/>
    <x v="8"/>
    <x v="0"/>
    <x v="5"/>
  </r>
  <r>
    <x v="1"/>
    <x v="0"/>
    <x v="0"/>
    <x v="1"/>
    <x v="0"/>
    <x v="0"/>
    <x v="8"/>
    <x v="1"/>
    <x v="1"/>
    <x v="5"/>
    <n v="38"/>
    <n v="0"/>
    <x v="596"/>
    <x v="27"/>
    <x v="1"/>
    <x v="1"/>
    <x v="63"/>
    <x v="1"/>
    <x v="2"/>
    <x v="3"/>
    <x v="741"/>
    <x v="776"/>
    <x v="4"/>
    <x v="11"/>
    <x v="0"/>
    <x v="0"/>
    <x v="1"/>
    <x v="26"/>
    <x v="2"/>
    <x v="27"/>
    <x v="5"/>
    <x v="1"/>
    <x v="12"/>
  </r>
  <r>
    <x v="1"/>
    <x v="0"/>
    <x v="0"/>
    <x v="1"/>
    <x v="4"/>
    <x v="1"/>
    <x v="8"/>
    <x v="1"/>
    <x v="1"/>
    <x v="6"/>
    <n v="40"/>
    <n v="0"/>
    <x v="597"/>
    <x v="25"/>
    <x v="2"/>
    <x v="2"/>
    <x v="1"/>
    <x v="0"/>
    <x v="2"/>
    <x v="0"/>
    <x v="742"/>
    <x v="777"/>
    <x v="5"/>
    <x v="5"/>
    <x v="1"/>
    <x v="1"/>
    <x v="1"/>
    <x v="19"/>
    <x v="1"/>
    <x v="19"/>
    <x v="15"/>
    <x v="14"/>
    <x v="9"/>
  </r>
  <r>
    <x v="1"/>
    <x v="2"/>
    <x v="2"/>
    <x v="1"/>
    <x v="0"/>
    <x v="1"/>
    <x v="2"/>
    <x v="1"/>
    <x v="1"/>
    <x v="5"/>
    <n v="27"/>
    <n v="0"/>
    <x v="368"/>
    <x v="1"/>
    <x v="4"/>
    <x v="3"/>
    <x v="44"/>
    <x v="3"/>
    <x v="1"/>
    <x v="3"/>
    <x v="743"/>
    <x v="778"/>
    <x v="1"/>
    <x v="12"/>
    <x v="0"/>
    <x v="1"/>
    <x v="2"/>
    <x v="8"/>
    <x v="1"/>
    <x v="11"/>
    <x v="3"/>
    <x v="1"/>
    <x v="3"/>
  </r>
  <r>
    <x v="1"/>
    <x v="1"/>
    <x v="3"/>
    <x v="1"/>
    <x v="0"/>
    <x v="1"/>
    <x v="4"/>
    <x v="1"/>
    <x v="1"/>
    <x v="5"/>
    <n v="55"/>
    <n v="0"/>
    <x v="286"/>
    <x v="2"/>
    <x v="1"/>
    <x v="2"/>
    <x v="63"/>
    <x v="0"/>
    <x v="2"/>
    <x v="3"/>
    <x v="744"/>
    <x v="779"/>
    <x v="9"/>
    <x v="11"/>
    <x v="0"/>
    <x v="2"/>
    <x v="1"/>
    <x v="18"/>
    <x v="1"/>
    <x v="11"/>
    <x v="3"/>
    <x v="1"/>
    <x v="3"/>
  </r>
  <r>
    <x v="1"/>
    <x v="0"/>
    <x v="2"/>
    <x v="1"/>
    <x v="1"/>
    <x v="0"/>
    <x v="1"/>
    <x v="0"/>
    <x v="1"/>
    <x v="5"/>
    <n v="28"/>
    <n v="0"/>
    <x v="142"/>
    <x v="17"/>
    <x v="3"/>
    <x v="1"/>
    <x v="40"/>
    <x v="0"/>
    <x v="0"/>
    <x v="2"/>
    <x v="745"/>
    <x v="780"/>
    <x v="9"/>
    <x v="4"/>
    <x v="0"/>
    <x v="1"/>
    <x v="0"/>
    <x v="1"/>
    <x v="3"/>
    <x v="3"/>
    <x v="1"/>
    <x v="1"/>
    <x v="1"/>
  </r>
  <r>
    <x v="0"/>
    <x v="0"/>
    <x v="0"/>
    <x v="3"/>
    <x v="2"/>
    <x v="1"/>
    <x v="9"/>
    <x v="1"/>
    <x v="1"/>
    <x v="4"/>
    <n v="44"/>
    <n v="1"/>
    <x v="551"/>
    <x v="0"/>
    <x v="0"/>
    <x v="0"/>
    <x v="59"/>
    <x v="1"/>
    <x v="2"/>
    <x v="2"/>
    <x v="746"/>
    <x v="781"/>
    <x v="3"/>
    <x v="9"/>
    <x v="0"/>
    <x v="1"/>
    <x v="1"/>
    <x v="13"/>
    <x v="1"/>
    <x v="23"/>
    <x v="8"/>
    <x v="2"/>
    <x v="4"/>
  </r>
  <r>
    <x v="1"/>
    <x v="0"/>
    <x v="2"/>
    <x v="1"/>
    <x v="0"/>
    <x v="1"/>
    <x v="8"/>
    <x v="2"/>
    <x v="1"/>
    <x v="2"/>
    <n v="33"/>
    <n v="0"/>
    <x v="443"/>
    <x v="12"/>
    <x v="3"/>
    <x v="2"/>
    <x v="61"/>
    <x v="1"/>
    <x v="2"/>
    <x v="3"/>
    <x v="747"/>
    <x v="782"/>
    <x v="5"/>
    <x v="2"/>
    <x v="0"/>
    <x v="3"/>
    <x v="1"/>
    <x v="15"/>
    <x v="1"/>
    <x v="11"/>
    <x v="3"/>
    <x v="1"/>
    <x v="3"/>
  </r>
  <r>
    <x v="0"/>
    <x v="0"/>
    <x v="0"/>
    <x v="0"/>
    <x v="4"/>
    <x v="1"/>
    <x v="0"/>
    <x v="0"/>
    <x v="0"/>
    <x v="2"/>
    <n v="35"/>
    <n v="1"/>
    <x v="598"/>
    <x v="18"/>
    <x v="3"/>
    <x v="2"/>
    <x v="27"/>
    <x v="0"/>
    <x v="2"/>
    <x v="0"/>
    <x v="748"/>
    <x v="783"/>
    <x v="4"/>
    <x v="6"/>
    <x v="1"/>
    <x v="0"/>
    <x v="0"/>
    <x v="15"/>
    <x v="1"/>
    <x v="3"/>
    <x v="1"/>
    <x v="5"/>
    <x v="1"/>
  </r>
  <r>
    <x v="0"/>
    <x v="1"/>
    <x v="2"/>
    <x v="1"/>
    <x v="2"/>
    <x v="0"/>
    <x v="1"/>
    <x v="0"/>
    <x v="1"/>
    <x v="5"/>
    <n v="33"/>
    <n v="1"/>
    <x v="100"/>
    <x v="22"/>
    <x v="2"/>
    <x v="3"/>
    <x v="60"/>
    <x v="1"/>
    <x v="0"/>
    <x v="2"/>
    <x v="749"/>
    <x v="784"/>
    <x v="1"/>
    <x v="6"/>
    <x v="1"/>
    <x v="2"/>
    <x v="0"/>
    <x v="19"/>
    <x v="1"/>
    <x v="20"/>
    <x v="1"/>
    <x v="2"/>
    <x v="5"/>
  </r>
  <r>
    <x v="1"/>
    <x v="0"/>
    <x v="2"/>
    <x v="1"/>
    <x v="0"/>
    <x v="1"/>
    <x v="2"/>
    <x v="2"/>
    <x v="1"/>
    <x v="3"/>
    <n v="28"/>
    <n v="0"/>
    <x v="33"/>
    <x v="8"/>
    <x v="0"/>
    <x v="3"/>
    <x v="13"/>
    <x v="0"/>
    <x v="1"/>
    <x v="3"/>
    <x v="750"/>
    <x v="785"/>
    <x v="1"/>
    <x v="10"/>
    <x v="0"/>
    <x v="1"/>
    <x v="1"/>
    <x v="21"/>
    <x v="2"/>
    <x v="9"/>
    <x v="3"/>
    <x v="3"/>
    <x v="3"/>
  </r>
  <r>
    <x v="1"/>
    <x v="1"/>
    <x v="2"/>
    <x v="1"/>
    <x v="0"/>
    <x v="1"/>
    <x v="8"/>
    <x v="0"/>
    <x v="1"/>
    <x v="4"/>
    <n v="34"/>
    <n v="0"/>
    <x v="532"/>
    <x v="3"/>
    <x v="1"/>
    <x v="3"/>
    <x v="18"/>
    <x v="0"/>
    <x v="0"/>
    <x v="3"/>
    <x v="751"/>
    <x v="786"/>
    <x v="4"/>
    <x v="8"/>
    <x v="0"/>
    <x v="3"/>
    <x v="0"/>
    <x v="2"/>
    <x v="2"/>
    <x v="0"/>
    <x v="3"/>
    <x v="0"/>
    <x v="10"/>
  </r>
  <r>
    <x v="1"/>
    <x v="0"/>
    <x v="0"/>
    <x v="0"/>
    <x v="0"/>
    <x v="0"/>
    <x v="0"/>
    <x v="2"/>
    <x v="0"/>
    <x v="3"/>
    <n v="37"/>
    <n v="0"/>
    <x v="599"/>
    <x v="17"/>
    <x v="2"/>
    <x v="2"/>
    <x v="64"/>
    <x v="1"/>
    <x v="0"/>
    <x v="3"/>
    <x v="752"/>
    <x v="787"/>
    <x v="7"/>
    <x v="9"/>
    <x v="0"/>
    <x v="3"/>
    <x v="2"/>
    <x v="0"/>
    <x v="1"/>
    <x v="6"/>
    <x v="2"/>
    <x v="0"/>
    <x v="2"/>
  </r>
  <r>
    <x v="0"/>
    <x v="0"/>
    <x v="2"/>
    <x v="1"/>
    <x v="4"/>
    <x v="1"/>
    <x v="2"/>
    <x v="1"/>
    <x v="0"/>
    <x v="1"/>
    <n v="25"/>
    <n v="1"/>
    <x v="18"/>
    <x v="18"/>
    <x v="1"/>
    <x v="2"/>
    <x v="47"/>
    <x v="0"/>
    <x v="1"/>
    <x v="0"/>
    <x v="753"/>
    <x v="788"/>
    <x v="1"/>
    <x v="2"/>
    <x v="0"/>
    <x v="2"/>
    <x v="1"/>
    <x v="2"/>
    <x v="3"/>
    <x v="5"/>
    <x v="1"/>
    <x v="8"/>
    <x v="4"/>
  </r>
  <r>
    <x v="0"/>
    <x v="0"/>
    <x v="2"/>
    <x v="1"/>
    <x v="2"/>
    <x v="1"/>
    <x v="2"/>
    <x v="2"/>
    <x v="1"/>
    <x v="0"/>
    <n v="26"/>
    <n v="1"/>
    <x v="600"/>
    <x v="11"/>
    <x v="3"/>
    <x v="3"/>
    <x v="31"/>
    <x v="0"/>
    <x v="1"/>
    <x v="2"/>
    <x v="638"/>
    <x v="528"/>
    <x v="1"/>
    <x v="5"/>
    <x v="1"/>
    <x v="3"/>
    <x v="1"/>
    <x v="5"/>
    <x v="2"/>
    <x v="6"/>
    <x v="10"/>
    <x v="0"/>
    <x v="2"/>
  </r>
  <r>
    <x v="0"/>
    <x v="0"/>
    <x v="2"/>
    <x v="1"/>
    <x v="2"/>
    <x v="1"/>
    <x v="1"/>
    <x v="0"/>
    <x v="0"/>
    <x v="0"/>
    <n v="33"/>
    <n v="1"/>
    <x v="224"/>
    <x v="19"/>
    <x v="3"/>
    <x v="3"/>
    <x v="46"/>
    <x v="1"/>
    <x v="1"/>
    <x v="2"/>
    <x v="754"/>
    <x v="789"/>
    <x v="5"/>
    <x v="5"/>
    <x v="1"/>
    <x v="2"/>
    <x v="0"/>
    <x v="7"/>
    <x v="1"/>
    <x v="4"/>
    <x v="3"/>
    <x v="3"/>
    <x v="3"/>
  </r>
  <r>
    <x v="1"/>
    <x v="0"/>
    <x v="0"/>
    <x v="1"/>
    <x v="2"/>
    <x v="1"/>
    <x v="5"/>
    <x v="1"/>
    <x v="1"/>
    <x v="1"/>
    <n v="42"/>
    <n v="0"/>
    <x v="601"/>
    <x v="2"/>
    <x v="0"/>
    <x v="2"/>
    <x v="58"/>
    <x v="0"/>
    <x v="3"/>
    <x v="2"/>
    <x v="755"/>
    <x v="790"/>
    <x v="4"/>
    <x v="8"/>
    <x v="0"/>
    <x v="1"/>
    <x v="1"/>
    <x v="18"/>
    <x v="1"/>
    <x v="14"/>
    <x v="8"/>
    <x v="11"/>
    <x v="1"/>
  </r>
  <r>
    <x v="0"/>
    <x v="1"/>
    <x v="2"/>
    <x v="1"/>
    <x v="2"/>
    <x v="1"/>
    <x v="2"/>
    <x v="2"/>
    <x v="1"/>
    <x v="2"/>
    <n v="28"/>
    <n v="1"/>
    <x v="365"/>
    <x v="0"/>
    <x v="3"/>
    <x v="3"/>
    <x v="18"/>
    <x v="1"/>
    <x v="1"/>
    <x v="2"/>
    <x v="756"/>
    <x v="791"/>
    <x v="1"/>
    <x v="2"/>
    <x v="0"/>
    <x v="0"/>
    <x v="3"/>
    <x v="5"/>
    <x v="1"/>
    <x v="6"/>
    <x v="2"/>
    <x v="0"/>
    <x v="2"/>
  </r>
  <r>
    <x v="0"/>
    <x v="1"/>
    <x v="1"/>
    <x v="0"/>
    <x v="1"/>
    <x v="1"/>
    <x v="0"/>
    <x v="0"/>
    <x v="0"/>
    <x v="5"/>
    <n v="50"/>
    <n v="1"/>
    <x v="134"/>
    <x v="0"/>
    <x v="2"/>
    <x v="2"/>
    <x v="6"/>
    <x v="0"/>
    <x v="0"/>
    <x v="2"/>
    <x v="757"/>
    <x v="792"/>
    <x v="9"/>
    <x v="9"/>
    <x v="0"/>
    <x v="1"/>
    <x v="0"/>
    <x v="7"/>
    <x v="1"/>
    <x v="2"/>
    <x v="2"/>
    <x v="0"/>
    <x v="2"/>
  </r>
  <r>
    <x v="1"/>
    <x v="1"/>
    <x v="2"/>
    <x v="0"/>
    <x v="0"/>
    <x v="0"/>
    <x v="0"/>
    <x v="1"/>
    <x v="1"/>
    <x v="1"/>
    <n v="33"/>
    <n v="0"/>
    <x v="438"/>
    <x v="15"/>
    <x v="3"/>
    <x v="2"/>
    <x v="37"/>
    <x v="0"/>
    <x v="0"/>
    <x v="3"/>
    <x v="758"/>
    <x v="793"/>
    <x v="4"/>
    <x v="8"/>
    <x v="0"/>
    <x v="3"/>
    <x v="1"/>
    <x v="21"/>
    <x v="1"/>
    <x v="11"/>
    <x v="3"/>
    <x v="0"/>
    <x v="3"/>
  </r>
  <r>
    <x v="1"/>
    <x v="2"/>
    <x v="2"/>
    <x v="1"/>
    <x v="0"/>
    <x v="1"/>
    <x v="1"/>
    <x v="1"/>
    <x v="1"/>
    <x v="2"/>
    <n v="34"/>
    <n v="0"/>
    <x v="602"/>
    <x v="3"/>
    <x v="2"/>
    <x v="1"/>
    <x v="4"/>
    <x v="1"/>
    <x v="1"/>
    <x v="3"/>
    <x v="759"/>
    <x v="794"/>
    <x v="9"/>
    <x v="8"/>
    <x v="0"/>
    <x v="1"/>
    <x v="2"/>
    <x v="3"/>
    <x v="1"/>
    <x v="2"/>
    <x v="2"/>
    <x v="0"/>
    <x v="2"/>
  </r>
  <r>
    <x v="1"/>
    <x v="2"/>
    <x v="1"/>
    <x v="1"/>
    <x v="2"/>
    <x v="1"/>
    <x v="5"/>
    <x v="0"/>
    <x v="1"/>
    <x v="1"/>
    <n v="48"/>
    <n v="0"/>
    <x v="603"/>
    <x v="0"/>
    <x v="2"/>
    <x v="3"/>
    <x v="58"/>
    <x v="2"/>
    <x v="3"/>
    <x v="0"/>
    <x v="760"/>
    <x v="795"/>
    <x v="7"/>
    <x v="6"/>
    <x v="1"/>
    <x v="3"/>
    <x v="0"/>
    <x v="39"/>
    <x v="2"/>
    <x v="8"/>
    <x v="0"/>
    <x v="3"/>
    <x v="9"/>
  </r>
  <r>
    <x v="1"/>
    <x v="2"/>
    <x v="1"/>
    <x v="0"/>
    <x v="0"/>
    <x v="0"/>
    <x v="0"/>
    <x v="1"/>
    <x v="1"/>
    <x v="2"/>
    <n v="45"/>
    <n v="0"/>
    <x v="604"/>
    <x v="14"/>
    <x v="2"/>
    <x v="0"/>
    <x v="63"/>
    <x v="1"/>
    <x v="0"/>
    <x v="3"/>
    <x v="761"/>
    <x v="796"/>
    <x v="1"/>
    <x v="4"/>
    <x v="0"/>
    <x v="1"/>
    <x v="1"/>
    <x v="20"/>
    <x v="1"/>
    <x v="15"/>
    <x v="15"/>
    <x v="5"/>
    <x v="11"/>
  </r>
  <r>
    <x v="1"/>
    <x v="0"/>
    <x v="1"/>
    <x v="1"/>
    <x v="0"/>
    <x v="1"/>
    <x v="8"/>
    <x v="0"/>
    <x v="1"/>
    <x v="5"/>
    <n v="52"/>
    <n v="0"/>
    <x v="43"/>
    <x v="15"/>
    <x v="2"/>
    <x v="0"/>
    <x v="44"/>
    <x v="0"/>
    <x v="2"/>
    <x v="3"/>
    <x v="762"/>
    <x v="797"/>
    <x v="8"/>
    <x v="12"/>
    <x v="0"/>
    <x v="1"/>
    <x v="0"/>
    <x v="33"/>
    <x v="1"/>
    <x v="3"/>
    <x v="8"/>
    <x v="5"/>
    <x v="2"/>
  </r>
  <r>
    <x v="1"/>
    <x v="0"/>
    <x v="0"/>
    <x v="0"/>
    <x v="3"/>
    <x v="1"/>
    <x v="0"/>
    <x v="2"/>
    <x v="0"/>
    <x v="2"/>
    <n v="38"/>
    <n v="0"/>
    <x v="605"/>
    <x v="17"/>
    <x v="2"/>
    <x v="1"/>
    <x v="32"/>
    <x v="1"/>
    <x v="2"/>
    <x v="1"/>
    <x v="763"/>
    <x v="798"/>
    <x v="4"/>
    <x v="9"/>
    <x v="0"/>
    <x v="2"/>
    <x v="3"/>
    <x v="15"/>
    <x v="1"/>
    <x v="3"/>
    <x v="1"/>
    <x v="3"/>
    <x v="1"/>
  </r>
  <r>
    <x v="1"/>
    <x v="0"/>
    <x v="2"/>
    <x v="1"/>
    <x v="0"/>
    <x v="0"/>
    <x v="1"/>
    <x v="2"/>
    <x v="1"/>
    <x v="4"/>
    <n v="29"/>
    <n v="0"/>
    <x v="340"/>
    <x v="26"/>
    <x v="2"/>
    <x v="1"/>
    <x v="12"/>
    <x v="0"/>
    <x v="1"/>
    <x v="3"/>
    <x v="764"/>
    <x v="799"/>
    <x v="5"/>
    <x v="6"/>
    <x v="1"/>
    <x v="0"/>
    <x v="1"/>
    <x v="27"/>
    <x v="1"/>
    <x v="5"/>
    <x v="4"/>
    <x v="1"/>
    <x v="1"/>
  </r>
  <r>
    <x v="1"/>
    <x v="0"/>
    <x v="2"/>
    <x v="1"/>
    <x v="2"/>
    <x v="0"/>
    <x v="4"/>
    <x v="2"/>
    <x v="1"/>
    <x v="1"/>
    <n v="28"/>
    <n v="0"/>
    <x v="265"/>
    <x v="3"/>
    <x v="3"/>
    <x v="2"/>
    <x v="12"/>
    <x v="0"/>
    <x v="2"/>
    <x v="2"/>
    <x v="765"/>
    <x v="800"/>
    <x v="4"/>
    <x v="8"/>
    <x v="0"/>
    <x v="2"/>
    <x v="2"/>
    <x v="1"/>
    <x v="2"/>
    <x v="7"/>
    <x v="1"/>
    <x v="1"/>
    <x v="1"/>
  </r>
  <r>
    <x v="1"/>
    <x v="0"/>
    <x v="1"/>
    <x v="0"/>
    <x v="3"/>
    <x v="1"/>
    <x v="5"/>
    <x v="1"/>
    <x v="1"/>
    <x v="1"/>
    <n v="46"/>
    <n v="0"/>
    <x v="606"/>
    <x v="3"/>
    <x v="1"/>
    <x v="3"/>
    <x v="48"/>
    <x v="0"/>
    <x v="3"/>
    <x v="1"/>
    <x v="766"/>
    <x v="801"/>
    <x v="9"/>
    <x v="3"/>
    <x v="0"/>
    <x v="1"/>
    <x v="1"/>
    <x v="18"/>
    <x v="1"/>
    <x v="12"/>
    <x v="5"/>
    <x v="5"/>
    <x v="12"/>
  </r>
  <r>
    <x v="1"/>
    <x v="0"/>
    <x v="0"/>
    <x v="0"/>
    <x v="3"/>
    <x v="1"/>
    <x v="0"/>
    <x v="0"/>
    <x v="1"/>
    <x v="2"/>
    <n v="38"/>
    <n v="0"/>
    <x v="505"/>
    <x v="2"/>
    <x v="0"/>
    <x v="2"/>
    <x v="47"/>
    <x v="0"/>
    <x v="2"/>
    <x v="1"/>
    <x v="767"/>
    <x v="802"/>
    <x v="8"/>
    <x v="10"/>
    <x v="0"/>
    <x v="3"/>
    <x v="0"/>
    <x v="1"/>
    <x v="1"/>
    <x v="6"/>
    <x v="2"/>
    <x v="0"/>
    <x v="2"/>
  </r>
  <r>
    <x v="1"/>
    <x v="1"/>
    <x v="0"/>
    <x v="1"/>
    <x v="0"/>
    <x v="0"/>
    <x v="4"/>
    <x v="1"/>
    <x v="1"/>
    <x v="4"/>
    <n v="43"/>
    <n v="0"/>
    <x v="72"/>
    <x v="6"/>
    <x v="3"/>
    <x v="1"/>
    <x v="21"/>
    <x v="0"/>
    <x v="2"/>
    <x v="3"/>
    <x v="768"/>
    <x v="803"/>
    <x v="0"/>
    <x v="0"/>
    <x v="0"/>
    <x v="3"/>
    <x v="1"/>
    <x v="33"/>
    <x v="1"/>
    <x v="3"/>
    <x v="1"/>
    <x v="0"/>
    <x v="9"/>
  </r>
  <r>
    <x v="0"/>
    <x v="1"/>
    <x v="0"/>
    <x v="1"/>
    <x v="0"/>
    <x v="1"/>
    <x v="8"/>
    <x v="2"/>
    <x v="1"/>
    <x v="5"/>
    <n v="39"/>
    <n v="1"/>
    <x v="607"/>
    <x v="2"/>
    <x v="3"/>
    <x v="3"/>
    <x v="9"/>
    <x v="0"/>
    <x v="3"/>
    <x v="3"/>
    <x v="769"/>
    <x v="804"/>
    <x v="8"/>
    <x v="0"/>
    <x v="0"/>
    <x v="1"/>
    <x v="2"/>
    <x v="24"/>
    <x v="1"/>
    <x v="29"/>
    <x v="1"/>
    <x v="14"/>
    <x v="0"/>
  </r>
  <r>
    <x v="1"/>
    <x v="0"/>
    <x v="0"/>
    <x v="1"/>
    <x v="2"/>
    <x v="1"/>
    <x v="7"/>
    <x v="0"/>
    <x v="1"/>
    <x v="2"/>
    <n v="40"/>
    <n v="0"/>
    <x v="608"/>
    <x v="24"/>
    <x v="3"/>
    <x v="1"/>
    <x v="8"/>
    <x v="1"/>
    <x v="4"/>
    <x v="2"/>
    <x v="770"/>
    <x v="805"/>
    <x v="1"/>
    <x v="9"/>
    <x v="0"/>
    <x v="0"/>
    <x v="0"/>
    <x v="24"/>
    <x v="3"/>
    <x v="23"/>
    <x v="1"/>
    <x v="5"/>
    <x v="12"/>
  </r>
  <r>
    <x v="1"/>
    <x v="0"/>
    <x v="4"/>
    <x v="1"/>
    <x v="4"/>
    <x v="0"/>
    <x v="1"/>
    <x v="0"/>
    <x v="0"/>
    <x v="6"/>
    <n v="21"/>
    <n v="0"/>
    <x v="609"/>
    <x v="0"/>
    <x v="1"/>
    <x v="2"/>
    <x v="49"/>
    <x v="1"/>
    <x v="1"/>
    <x v="0"/>
    <x v="266"/>
    <x v="164"/>
    <x v="1"/>
    <x v="0"/>
    <x v="0"/>
    <x v="3"/>
    <x v="0"/>
    <x v="17"/>
    <x v="3"/>
    <x v="4"/>
    <x v="3"/>
    <x v="3"/>
    <x v="3"/>
  </r>
  <r>
    <x v="1"/>
    <x v="2"/>
    <x v="0"/>
    <x v="1"/>
    <x v="0"/>
    <x v="1"/>
    <x v="2"/>
    <x v="0"/>
    <x v="1"/>
    <x v="2"/>
    <n v="39"/>
    <n v="0"/>
    <x v="610"/>
    <x v="14"/>
    <x v="3"/>
    <x v="1"/>
    <x v="49"/>
    <x v="0"/>
    <x v="0"/>
    <x v="3"/>
    <x v="771"/>
    <x v="806"/>
    <x v="3"/>
    <x v="2"/>
    <x v="0"/>
    <x v="3"/>
    <x v="0"/>
    <x v="15"/>
    <x v="2"/>
    <x v="8"/>
    <x v="0"/>
    <x v="0"/>
    <x v="6"/>
  </r>
  <r>
    <x v="1"/>
    <x v="2"/>
    <x v="0"/>
    <x v="1"/>
    <x v="0"/>
    <x v="1"/>
    <x v="4"/>
    <x v="0"/>
    <x v="1"/>
    <x v="0"/>
    <n v="36"/>
    <n v="0"/>
    <x v="446"/>
    <x v="21"/>
    <x v="2"/>
    <x v="3"/>
    <x v="17"/>
    <x v="0"/>
    <x v="0"/>
    <x v="3"/>
    <x v="772"/>
    <x v="807"/>
    <x v="7"/>
    <x v="5"/>
    <x v="1"/>
    <x v="0"/>
    <x v="0"/>
    <x v="33"/>
    <x v="1"/>
    <x v="19"/>
    <x v="5"/>
    <x v="0"/>
    <x v="12"/>
  </r>
  <r>
    <x v="1"/>
    <x v="1"/>
    <x v="2"/>
    <x v="0"/>
    <x v="0"/>
    <x v="1"/>
    <x v="6"/>
    <x v="1"/>
    <x v="1"/>
    <x v="5"/>
    <n v="31"/>
    <n v="0"/>
    <x v="611"/>
    <x v="25"/>
    <x v="3"/>
    <x v="1"/>
    <x v="7"/>
    <x v="2"/>
    <x v="1"/>
    <x v="3"/>
    <x v="773"/>
    <x v="808"/>
    <x v="4"/>
    <x v="3"/>
    <x v="0"/>
    <x v="0"/>
    <x v="1"/>
    <x v="8"/>
    <x v="1"/>
    <x v="4"/>
    <x v="3"/>
    <x v="3"/>
    <x v="3"/>
  </r>
  <r>
    <x v="1"/>
    <x v="0"/>
    <x v="2"/>
    <x v="1"/>
    <x v="0"/>
    <x v="1"/>
    <x v="1"/>
    <x v="1"/>
    <x v="1"/>
    <x v="2"/>
    <n v="28"/>
    <n v="0"/>
    <x v="612"/>
    <x v="2"/>
    <x v="1"/>
    <x v="3"/>
    <x v="7"/>
    <x v="1"/>
    <x v="1"/>
    <x v="3"/>
    <x v="774"/>
    <x v="809"/>
    <x v="4"/>
    <x v="8"/>
    <x v="0"/>
    <x v="0"/>
    <x v="0"/>
    <x v="3"/>
    <x v="0"/>
    <x v="8"/>
    <x v="7"/>
    <x v="0"/>
    <x v="10"/>
  </r>
  <r>
    <x v="1"/>
    <x v="1"/>
    <x v="0"/>
    <x v="0"/>
    <x v="3"/>
    <x v="1"/>
    <x v="0"/>
    <x v="2"/>
    <x v="1"/>
    <x v="1"/>
    <n v="35"/>
    <n v="0"/>
    <x v="613"/>
    <x v="13"/>
    <x v="0"/>
    <x v="2"/>
    <x v="60"/>
    <x v="0"/>
    <x v="0"/>
    <x v="1"/>
    <x v="775"/>
    <x v="810"/>
    <x v="1"/>
    <x v="0"/>
    <x v="0"/>
    <x v="1"/>
    <x v="1"/>
    <x v="7"/>
    <x v="1"/>
    <x v="8"/>
    <x v="3"/>
    <x v="0"/>
    <x v="3"/>
  </r>
  <r>
    <x v="1"/>
    <x v="0"/>
    <x v="1"/>
    <x v="0"/>
    <x v="4"/>
    <x v="1"/>
    <x v="0"/>
    <x v="1"/>
    <x v="1"/>
    <x v="1"/>
    <n v="49"/>
    <n v="0"/>
    <x v="614"/>
    <x v="1"/>
    <x v="2"/>
    <x v="2"/>
    <x v="3"/>
    <x v="1"/>
    <x v="3"/>
    <x v="0"/>
    <x v="776"/>
    <x v="811"/>
    <x v="2"/>
    <x v="8"/>
    <x v="0"/>
    <x v="2"/>
    <x v="1"/>
    <x v="14"/>
    <x v="1"/>
    <x v="7"/>
    <x v="6"/>
    <x v="3"/>
    <x v="6"/>
  </r>
  <r>
    <x v="1"/>
    <x v="1"/>
    <x v="2"/>
    <x v="1"/>
    <x v="0"/>
    <x v="1"/>
    <x v="4"/>
    <x v="0"/>
    <x v="1"/>
    <x v="1"/>
    <n v="34"/>
    <n v="0"/>
    <x v="594"/>
    <x v="2"/>
    <x v="0"/>
    <x v="2"/>
    <x v="41"/>
    <x v="0"/>
    <x v="0"/>
    <x v="3"/>
    <x v="777"/>
    <x v="812"/>
    <x v="7"/>
    <x v="0"/>
    <x v="0"/>
    <x v="1"/>
    <x v="0"/>
    <x v="7"/>
    <x v="2"/>
    <x v="11"/>
    <x v="3"/>
    <x v="0"/>
    <x v="3"/>
  </r>
  <r>
    <x v="1"/>
    <x v="1"/>
    <x v="2"/>
    <x v="1"/>
    <x v="0"/>
    <x v="0"/>
    <x v="1"/>
    <x v="2"/>
    <x v="1"/>
    <x v="2"/>
    <n v="29"/>
    <n v="0"/>
    <x v="615"/>
    <x v="17"/>
    <x v="3"/>
    <x v="2"/>
    <x v="1"/>
    <x v="0"/>
    <x v="1"/>
    <x v="3"/>
    <x v="778"/>
    <x v="813"/>
    <x v="4"/>
    <x v="9"/>
    <x v="0"/>
    <x v="1"/>
    <x v="3"/>
    <x v="0"/>
    <x v="2"/>
    <x v="5"/>
    <x v="4"/>
    <x v="1"/>
    <x v="9"/>
  </r>
  <r>
    <x v="1"/>
    <x v="0"/>
    <x v="0"/>
    <x v="1"/>
    <x v="2"/>
    <x v="1"/>
    <x v="2"/>
    <x v="0"/>
    <x v="1"/>
    <x v="1"/>
    <n v="42"/>
    <n v="0"/>
    <x v="540"/>
    <x v="22"/>
    <x v="3"/>
    <x v="0"/>
    <x v="3"/>
    <x v="3"/>
    <x v="0"/>
    <x v="0"/>
    <x v="779"/>
    <x v="363"/>
    <x v="5"/>
    <x v="12"/>
    <x v="0"/>
    <x v="0"/>
    <x v="0"/>
    <x v="28"/>
    <x v="1"/>
    <x v="6"/>
    <x v="2"/>
    <x v="0"/>
    <x v="2"/>
  </r>
  <r>
    <x v="1"/>
    <x v="0"/>
    <x v="2"/>
    <x v="1"/>
    <x v="2"/>
    <x v="1"/>
    <x v="4"/>
    <x v="1"/>
    <x v="0"/>
    <x v="2"/>
    <n v="29"/>
    <n v="0"/>
    <x v="616"/>
    <x v="1"/>
    <x v="1"/>
    <x v="0"/>
    <x v="5"/>
    <x v="1"/>
    <x v="0"/>
    <x v="0"/>
    <x v="780"/>
    <x v="814"/>
    <x v="1"/>
    <x v="2"/>
    <x v="0"/>
    <x v="3"/>
    <x v="1"/>
    <x v="1"/>
    <x v="2"/>
    <x v="1"/>
    <x v="1"/>
    <x v="1"/>
    <x v="3"/>
  </r>
  <r>
    <x v="1"/>
    <x v="0"/>
    <x v="0"/>
    <x v="3"/>
    <x v="5"/>
    <x v="1"/>
    <x v="9"/>
    <x v="1"/>
    <x v="1"/>
    <x v="2"/>
    <n v="38"/>
    <n v="0"/>
    <x v="617"/>
    <x v="0"/>
    <x v="3"/>
    <x v="1"/>
    <x v="31"/>
    <x v="2"/>
    <x v="1"/>
    <x v="2"/>
    <x v="781"/>
    <x v="815"/>
    <x v="1"/>
    <x v="4"/>
    <x v="0"/>
    <x v="1"/>
    <x v="1"/>
    <x v="2"/>
    <x v="3"/>
    <x v="5"/>
    <x v="8"/>
    <x v="8"/>
    <x v="2"/>
  </r>
  <r>
    <x v="1"/>
    <x v="1"/>
    <x v="2"/>
    <x v="1"/>
    <x v="0"/>
    <x v="1"/>
    <x v="1"/>
    <x v="2"/>
    <x v="0"/>
    <x v="2"/>
    <n v="28"/>
    <n v="0"/>
    <x v="618"/>
    <x v="16"/>
    <x v="3"/>
    <x v="1"/>
    <x v="56"/>
    <x v="1"/>
    <x v="1"/>
    <x v="3"/>
    <x v="68"/>
    <x v="816"/>
    <x v="1"/>
    <x v="9"/>
    <x v="0"/>
    <x v="1"/>
    <x v="1"/>
    <x v="8"/>
    <x v="1"/>
    <x v="11"/>
    <x v="10"/>
    <x v="0"/>
    <x v="3"/>
  </r>
  <r>
    <x v="0"/>
    <x v="2"/>
    <x v="4"/>
    <x v="1"/>
    <x v="2"/>
    <x v="1"/>
    <x v="2"/>
    <x v="0"/>
    <x v="1"/>
    <x v="0"/>
    <n v="18"/>
    <n v="1"/>
    <x v="578"/>
    <x v="1"/>
    <x v="1"/>
    <x v="1"/>
    <x v="15"/>
    <x v="0"/>
    <x v="1"/>
    <x v="2"/>
    <x v="782"/>
    <x v="817"/>
    <x v="1"/>
    <x v="3"/>
    <x v="0"/>
    <x v="1"/>
    <x v="0"/>
    <x v="11"/>
    <x v="1"/>
    <x v="2"/>
    <x v="2"/>
    <x v="0"/>
    <x v="2"/>
  </r>
  <r>
    <x v="0"/>
    <x v="0"/>
    <x v="2"/>
    <x v="0"/>
    <x v="3"/>
    <x v="0"/>
    <x v="0"/>
    <x v="0"/>
    <x v="0"/>
    <x v="1"/>
    <n v="33"/>
    <n v="1"/>
    <x v="619"/>
    <x v="14"/>
    <x v="2"/>
    <x v="3"/>
    <x v="57"/>
    <x v="0"/>
    <x v="0"/>
    <x v="1"/>
    <x v="783"/>
    <x v="818"/>
    <x v="4"/>
    <x v="8"/>
    <x v="0"/>
    <x v="0"/>
    <x v="0"/>
    <x v="3"/>
    <x v="1"/>
    <x v="8"/>
    <x v="3"/>
    <x v="0"/>
    <x v="6"/>
  </r>
  <r>
    <x v="1"/>
    <x v="0"/>
    <x v="0"/>
    <x v="1"/>
    <x v="0"/>
    <x v="1"/>
    <x v="2"/>
    <x v="1"/>
    <x v="0"/>
    <x v="5"/>
    <n v="41"/>
    <n v="0"/>
    <x v="456"/>
    <x v="20"/>
    <x v="2"/>
    <x v="0"/>
    <x v="55"/>
    <x v="0"/>
    <x v="1"/>
    <x v="3"/>
    <x v="784"/>
    <x v="819"/>
    <x v="9"/>
    <x v="0"/>
    <x v="0"/>
    <x v="0"/>
    <x v="1"/>
    <x v="3"/>
    <x v="1"/>
    <x v="6"/>
    <x v="2"/>
    <x v="0"/>
    <x v="2"/>
  </r>
  <r>
    <x v="0"/>
    <x v="1"/>
    <x v="2"/>
    <x v="1"/>
    <x v="2"/>
    <x v="1"/>
    <x v="2"/>
    <x v="1"/>
    <x v="1"/>
    <x v="3"/>
    <n v="31"/>
    <n v="1"/>
    <x v="620"/>
    <x v="8"/>
    <x v="3"/>
    <x v="1"/>
    <x v="23"/>
    <x v="0"/>
    <x v="1"/>
    <x v="2"/>
    <x v="353"/>
    <x v="820"/>
    <x v="1"/>
    <x v="3"/>
    <x v="0"/>
    <x v="3"/>
    <x v="1"/>
    <x v="17"/>
    <x v="2"/>
    <x v="4"/>
    <x v="3"/>
    <x v="3"/>
    <x v="3"/>
  </r>
  <r>
    <x v="1"/>
    <x v="0"/>
    <x v="0"/>
    <x v="1"/>
    <x v="2"/>
    <x v="0"/>
    <x v="8"/>
    <x v="2"/>
    <x v="1"/>
    <x v="2"/>
    <n v="37"/>
    <n v="0"/>
    <x v="621"/>
    <x v="19"/>
    <x v="0"/>
    <x v="1"/>
    <x v="48"/>
    <x v="1"/>
    <x v="0"/>
    <x v="0"/>
    <x v="785"/>
    <x v="821"/>
    <x v="8"/>
    <x v="4"/>
    <x v="0"/>
    <x v="3"/>
    <x v="3"/>
    <x v="15"/>
    <x v="1"/>
    <x v="0"/>
    <x v="3"/>
    <x v="1"/>
    <x v="6"/>
  </r>
  <r>
    <x v="1"/>
    <x v="0"/>
    <x v="2"/>
    <x v="1"/>
    <x v="0"/>
    <x v="1"/>
    <x v="1"/>
    <x v="1"/>
    <x v="1"/>
    <x v="0"/>
    <n v="27"/>
    <n v="0"/>
    <x v="622"/>
    <x v="16"/>
    <x v="3"/>
    <x v="2"/>
    <x v="46"/>
    <x v="1"/>
    <x v="1"/>
    <x v="3"/>
    <x v="786"/>
    <x v="822"/>
    <x v="1"/>
    <x v="4"/>
    <x v="0"/>
    <x v="3"/>
    <x v="1"/>
    <x v="21"/>
    <x v="1"/>
    <x v="9"/>
    <x v="3"/>
    <x v="3"/>
    <x v="3"/>
  </r>
  <r>
    <x v="1"/>
    <x v="0"/>
    <x v="2"/>
    <x v="0"/>
    <x v="0"/>
    <x v="0"/>
    <x v="0"/>
    <x v="1"/>
    <x v="1"/>
    <x v="1"/>
    <n v="34"/>
    <n v="0"/>
    <x v="84"/>
    <x v="14"/>
    <x v="1"/>
    <x v="0"/>
    <x v="49"/>
    <x v="0"/>
    <x v="0"/>
    <x v="3"/>
    <x v="787"/>
    <x v="823"/>
    <x v="1"/>
    <x v="5"/>
    <x v="1"/>
    <x v="0"/>
    <x v="0"/>
    <x v="3"/>
    <x v="2"/>
    <x v="0"/>
    <x v="4"/>
    <x v="1"/>
    <x v="6"/>
  </r>
  <r>
    <x v="1"/>
    <x v="0"/>
    <x v="0"/>
    <x v="3"/>
    <x v="4"/>
    <x v="1"/>
    <x v="9"/>
    <x v="0"/>
    <x v="1"/>
    <x v="2"/>
    <n v="35"/>
    <n v="0"/>
    <x v="125"/>
    <x v="1"/>
    <x v="2"/>
    <x v="2"/>
    <x v="54"/>
    <x v="0"/>
    <x v="1"/>
    <x v="0"/>
    <x v="788"/>
    <x v="824"/>
    <x v="1"/>
    <x v="8"/>
    <x v="0"/>
    <x v="2"/>
    <x v="0"/>
    <x v="3"/>
    <x v="0"/>
    <x v="8"/>
    <x v="0"/>
    <x v="1"/>
    <x v="10"/>
  </r>
  <r>
    <x v="0"/>
    <x v="0"/>
    <x v="2"/>
    <x v="0"/>
    <x v="0"/>
    <x v="0"/>
    <x v="0"/>
    <x v="1"/>
    <x v="1"/>
    <x v="1"/>
    <n v="29"/>
    <n v="1"/>
    <x v="47"/>
    <x v="5"/>
    <x v="1"/>
    <x v="2"/>
    <x v="18"/>
    <x v="1"/>
    <x v="2"/>
    <x v="3"/>
    <x v="789"/>
    <x v="146"/>
    <x v="1"/>
    <x v="4"/>
    <x v="0"/>
    <x v="0"/>
    <x v="1"/>
    <x v="27"/>
    <x v="0"/>
    <x v="19"/>
    <x v="6"/>
    <x v="2"/>
    <x v="13"/>
  </r>
  <r>
    <x v="1"/>
    <x v="1"/>
    <x v="0"/>
    <x v="1"/>
    <x v="2"/>
    <x v="0"/>
    <x v="7"/>
    <x v="0"/>
    <x v="1"/>
    <x v="1"/>
    <n v="40"/>
    <n v="0"/>
    <x v="321"/>
    <x v="14"/>
    <x v="2"/>
    <x v="0"/>
    <x v="64"/>
    <x v="0"/>
    <x v="2"/>
    <x v="2"/>
    <x v="790"/>
    <x v="825"/>
    <x v="3"/>
    <x v="8"/>
    <x v="0"/>
    <x v="3"/>
    <x v="0"/>
    <x v="26"/>
    <x v="2"/>
    <x v="29"/>
    <x v="1"/>
    <x v="3"/>
    <x v="15"/>
  </r>
  <r>
    <x v="0"/>
    <x v="1"/>
    <x v="0"/>
    <x v="0"/>
    <x v="0"/>
    <x v="1"/>
    <x v="0"/>
    <x v="0"/>
    <x v="0"/>
    <x v="2"/>
    <n v="42"/>
    <n v="1"/>
    <x v="623"/>
    <x v="20"/>
    <x v="3"/>
    <x v="1"/>
    <x v="8"/>
    <x v="0"/>
    <x v="3"/>
    <x v="3"/>
    <x v="791"/>
    <x v="826"/>
    <x v="4"/>
    <x v="3"/>
    <x v="0"/>
    <x v="2"/>
    <x v="0"/>
    <x v="14"/>
    <x v="2"/>
    <x v="17"/>
    <x v="5"/>
    <x v="11"/>
    <x v="17"/>
  </r>
  <r>
    <x v="1"/>
    <x v="0"/>
    <x v="0"/>
    <x v="0"/>
    <x v="3"/>
    <x v="1"/>
    <x v="0"/>
    <x v="0"/>
    <x v="1"/>
    <x v="1"/>
    <n v="42"/>
    <n v="0"/>
    <x v="624"/>
    <x v="18"/>
    <x v="2"/>
    <x v="0"/>
    <x v="18"/>
    <x v="0"/>
    <x v="0"/>
    <x v="1"/>
    <x v="792"/>
    <x v="827"/>
    <x v="8"/>
    <x v="4"/>
    <x v="0"/>
    <x v="1"/>
    <x v="0"/>
    <x v="15"/>
    <x v="3"/>
    <x v="0"/>
    <x v="0"/>
    <x v="1"/>
    <x v="0"/>
  </r>
  <r>
    <x v="1"/>
    <x v="0"/>
    <x v="0"/>
    <x v="1"/>
    <x v="2"/>
    <x v="1"/>
    <x v="2"/>
    <x v="1"/>
    <x v="1"/>
    <x v="2"/>
    <n v="35"/>
    <n v="0"/>
    <x v="343"/>
    <x v="0"/>
    <x v="2"/>
    <x v="2"/>
    <x v="22"/>
    <x v="1"/>
    <x v="1"/>
    <x v="2"/>
    <x v="384"/>
    <x v="828"/>
    <x v="2"/>
    <x v="3"/>
    <x v="0"/>
    <x v="2"/>
    <x v="1"/>
    <x v="1"/>
    <x v="1"/>
    <x v="3"/>
    <x v="2"/>
    <x v="1"/>
    <x v="1"/>
  </r>
  <r>
    <x v="1"/>
    <x v="0"/>
    <x v="4"/>
    <x v="1"/>
    <x v="2"/>
    <x v="1"/>
    <x v="2"/>
    <x v="0"/>
    <x v="1"/>
    <x v="2"/>
    <n v="24"/>
    <n v="0"/>
    <x v="28"/>
    <x v="4"/>
    <x v="3"/>
    <x v="2"/>
    <x v="10"/>
    <x v="0"/>
    <x v="1"/>
    <x v="1"/>
    <x v="793"/>
    <x v="829"/>
    <x v="0"/>
    <x v="6"/>
    <x v="1"/>
    <x v="1"/>
    <x v="0"/>
    <x v="3"/>
    <x v="1"/>
    <x v="9"/>
    <x v="7"/>
    <x v="1"/>
    <x v="3"/>
  </r>
  <r>
    <x v="0"/>
    <x v="0"/>
    <x v="2"/>
    <x v="1"/>
    <x v="0"/>
    <x v="0"/>
    <x v="2"/>
    <x v="1"/>
    <x v="0"/>
    <x v="5"/>
    <n v="28"/>
    <n v="1"/>
    <x v="354"/>
    <x v="20"/>
    <x v="1"/>
    <x v="1"/>
    <x v="5"/>
    <x v="0"/>
    <x v="1"/>
    <x v="3"/>
    <x v="605"/>
    <x v="830"/>
    <x v="1"/>
    <x v="0"/>
    <x v="0"/>
    <x v="1"/>
    <x v="0"/>
    <x v="5"/>
    <x v="2"/>
    <x v="6"/>
    <x v="10"/>
    <x v="0"/>
    <x v="2"/>
  </r>
  <r>
    <x v="1"/>
    <x v="0"/>
    <x v="2"/>
    <x v="1"/>
    <x v="2"/>
    <x v="1"/>
    <x v="2"/>
    <x v="1"/>
    <x v="1"/>
    <x v="2"/>
    <n v="26"/>
    <n v="0"/>
    <x v="625"/>
    <x v="3"/>
    <x v="2"/>
    <x v="3"/>
    <x v="19"/>
    <x v="2"/>
    <x v="1"/>
    <x v="0"/>
    <x v="794"/>
    <x v="831"/>
    <x v="1"/>
    <x v="6"/>
    <x v="1"/>
    <x v="2"/>
    <x v="1"/>
    <x v="0"/>
    <x v="1"/>
    <x v="3"/>
    <x v="1"/>
    <x v="0"/>
    <x v="1"/>
  </r>
  <r>
    <x v="1"/>
    <x v="0"/>
    <x v="2"/>
    <x v="0"/>
    <x v="3"/>
    <x v="1"/>
    <x v="0"/>
    <x v="1"/>
    <x v="1"/>
    <x v="1"/>
    <n v="30"/>
    <n v="0"/>
    <x v="38"/>
    <x v="17"/>
    <x v="3"/>
    <x v="1"/>
    <x v="23"/>
    <x v="1"/>
    <x v="0"/>
    <x v="1"/>
    <x v="795"/>
    <x v="832"/>
    <x v="1"/>
    <x v="11"/>
    <x v="0"/>
    <x v="0"/>
    <x v="1"/>
    <x v="1"/>
    <x v="1"/>
    <x v="1"/>
    <x v="7"/>
    <x v="1"/>
    <x v="10"/>
  </r>
  <r>
    <x v="1"/>
    <x v="1"/>
    <x v="0"/>
    <x v="1"/>
    <x v="2"/>
    <x v="0"/>
    <x v="1"/>
    <x v="1"/>
    <x v="0"/>
    <x v="1"/>
    <n v="40"/>
    <n v="0"/>
    <x v="626"/>
    <x v="9"/>
    <x v="0"/>
    <x v="1"/>
    <x v="2"/>
    <x v="1"/>
    <x v="0"/>
    <x v="0"/>
    <x v="796"/>
    <x v="833"/>
    <x v="9"/>
    <x v="4"/>
    <x v="0"/>
    <x v="1"/>
    <x v="1"/>
    <x v="28"/>
    <x v="0"/>
    <x v="6"/>
    <x v="10"/>
    <x v="0"/>
    <x v="2"/>
  </r>
  <r>
    <x v="1"/>
    <x v="0"/>
    <x v="0"/>
    <x v="1"/>
    <x v="0"/>
    <x v="1"/>
    <x v="4"/>
    <x v="2"/>
    <x v="1"/>
    <x v="2"/>
    <n v="35"/>
    <n v="0"/>
    <x v="627"/>
    <x v="2"/>
    <x v="3"/>
    <x v="1"/>
    <x v="8"/>
    <x v="1"/>
    <x v="2"/>
    <x v="3"/>
    <x v="797"/>
    <x v="834"/>
    <x v="7"/>
    <x v="11"/>
    <x v="0"/>
    <x v="2"/>
    <x v="1"/>
    <x v="20"/>
    <x v="3"/>
    <x v="5"/>
    <x v="1"/>
    <x v="7"/>
    <x v="10"/>
  </r>
  <r>
    <x v="1"/>
    <x v="1"/>
    <x v="2"/>
    <x v="1"/>
    <x v="2"/>
    <x v="1"/>
    <x v="8"/>
    <x v="0"/>
    <x v="1"/>
    <x v="1"/>
    <n v="34"/>
    <n v="0"/>
    <x v="88"/>
    <x v="0"/>
    <x v="3"/>
    <x v="2"/>
    <x v="28"/>
    <x v="1"/>
    <x v="0"/>
    <x v="2"/>
    <x v="798"/>
    <x v="835"/>
    <x v="4"/>
    <x v="5"/>
    <x v="1"/>
    <x v="3"/>
    <x v="0"/>
    <x v="19"/>
    <x v="1"/>
    <x v="20"/>
    <x v="5"/>
    <x v="5"/>
    <x v="12"/>
  </r>
  <r>
    <x v="1"/>
    <x v="1"/>
    <x v="0"/>
    <x v="1"/>
    <x v="1"/>
    <x v="1"/>
    <x v="2"/>
    <x v="1"/>
    <x v="1"/>
    <x v="2"/>
    <n v="35"/>
    <n v="0"/>
    <x v="262"/>
    <x v="18"/>
    <x v="2"/>
    <x v="2"/>
    <x v="35"/>
    <x v="1"/>
    <x v="1"/>
    <x v="0"/>
    <x v="799"/>
    <x v="836"/>
    <x v="1"/>
    <x v="4"/>
    <x v="0"/>
    <x v="2"/>
    <x v="1"/>
    <x v="17"/>
    <x v="3"/>
    <x v="4"/>
    <x v="3"/>
    <x v="3"/>
    <x v="3"/>
  </r>
  <r>
    <x v="0"/>
    <x v="0"/>
    <x v="0"/>
    <x v="0"/>
    <x v="3"/>
    <x v="0"/>
    <x v="0"/>
    <x v="0"/>
    <x v="1"/>
    <x v="2"/>
    <n v="43"/>
    <n v="1"/>
    <x v="257"/>
    <x v="14"/>
    <x v="3"/>
    <x v="3"/>
    <x v="65"/>
    <x v="3"/>
    <x v="0"/>
    <x v="1"/>
    <x v="800"/>
    <x v="837"/>
    <x v="0"/>
    <x v="4"/>
    <x v="0"/>
    <x v="2"/>
    <x v="0"/>
    <x v="2"/>
    <x v="2"/>
    <x v="9"/>
    <x v="7"/>
    <x v="1"/>
    <x v="6"/>
  </r>
  <r>
    <x v="1"/>
    <x v="2"/>
    <x v="2"/>
    <x v="0"/>
    <x v="0"/>
    <x v="0"/>
    <x v="6"/>
    <x v="2"/>
    <x v="1"/>
    <x v="1"/>
    <n v="32"/>
    <n v="0"/>
    <x v="628"/>
    <x v="2"/>
    <x v="1"/>
    <x v="1"/>
    <x v="43"/>
    <x v="0"/>
    <x v="1"/>
    <x v="3"/>
    <x v="801"/>
    <x v="838"/>
    <x v="1"/>
    <x v="3"/>
    <x v="0"/>
    <x v="3"/>
    <x v="2"/>
    <x v="5"/>
    <x v="1"/>
    <x v="6"/>
    <x v="2"/>
    <x v="0"/>
    <x v="2"/>
  </r>
  <r>
    <x v="1"/>
    <x v="0"/>
    <x v="3"/>
    <x v="1"/>
    <x v="4"/>
    <x v="0"/>
    <x v="5"/>
    <x v="2"/>
    <x v="1"/>
    <x v="2"/>
    <n v="56"/>
    <n v="0"/>
    <x v="616"/>
    <x v="18"/>
    <x v="2"/>
    <x v="2"/>
    <x v="2"/>
    <x v="0"/>
    <x v="4"/>
    <x v="0"/>
    <x v="802"/>
    <x v="839"/>
    <x v="5"/>
    <x v="4"/>
    <x v="0"/>
    <x v="1"/>
    <x v="1"/>
    <x v="23"/>
    <x v="1"/>
    <x v="8"/>
    <x v="3"/>
    <x v="5"/>
    <x v="3"/>
  </r>
  <r>
    <x v="1"/>
    <x v="0"/>
    <x v="2"/>
    <x v="1"/>
    <x v="2"/>
    <x v="0"/>
    <x v="2"/>
    <x v="1"/>
    <x v="1"/>
    <x v="3"/>
    <n v="29"/>
    <n v="0"/>
    <x v="216"/>
    <x v="16"/>
    <x v="1"/>
    <x v="0"/>
    <x v="60"/>
    <x v="0"/>
    <x v="1"/>
    <x v="0"/>
    <x v="803"/>
    <x v="840"/>
    <x v="1"/>
    <x v="4"/>
    <x v="0"/>
    <x v="0"/>
    <x v="1"/>
    <x v="1"/>
    <x v="1"/>
    <x v="1"/>
    <x v="6"/>
    <x v="0"/>
    <x v="5"/>
  </r>
  <r>
    <x v="1"/>
    <x v="0"/>
    <x v="4"/>
    <x v="1"/>
    <x v="0"/>
    <x v="1"/>
    <x v="1"/>
    <x v="0"/>
    <x v="1"/>
    <x v="5"/>
    <n v="19"/>
    <n v="0"/>
    <x v="350"/>
    <x v="14"/>
    <x v="0"/>
    <x v="1"/>
    <x v="60"/>
    <x v="0"/>
    <x v="1"/>
    <x v="3"/>
    <x v="804"/>
    <x v="841"/>
    <x v="1"/>
    <x v="14"/>
    <x v="1"/>
    <x v="3"/>
    <x v="0"/>
    <x v="5"/>
    <x v="1"/>
    <x v="6"/>
    <x v="10"/>
    <x v="0"/>
    <x v="2"/>
  </r>
  <r>
    <x v="1"/>
    <x v="0"/>
    <x v="1"/>
    <x v="1"/>
    <x v="2"/>
    <x v="0"/>
    <x v="1"/>
    <x v="1"/>
    <x v="0"/>
    <x v="2"/>
    <n v="45"/>
    <n v="0"/>
    <x v="629"/>
    <x v="15"/>
    <x v="3"/>
    <x v="3"/>
    <x v="21"/>
    <x v="0"/>
    <x v="1"/>
    <x v="2"/>
    <x v="805"/>
    <x v="842"/>
    <x v="5"/>
    <x v="12"/>
    <x v="0"/>
    <x v="3"/>
    <x v="1"/>
    <x v="2"/>
    <x v="2"/>
    <x v="11"/>
    <x v="3"/>
    <x v="0"/>
    <x v="3"/>
  </r>
  <r>
    <x v="1"/>
    <x v="0"/>
    <x v="0"/>
    <x v="1"/>
    <x v="0"/>
    <x v="0"/>
    <x v="4"/>
    <x v="1"/>
    <x v="1"/>
    <x v="2"/>
    <n v="37"/>
    <n v="0"/>
    <x v="630"/>
    <x v="0"/>
    <x v="3"/>
    <x v="2"/>
    <x v="3"/>
    <x v="1"/>
    <x v="0"/>
    <x v="3"/>
    <x v="806"/>
    <x v="843"/>
    <x v="1"/>
    <x v="4"/>
    <x v="0"/>
    <x v="2"/>
    <x v="1"/>
    <x v="19"/>
    <x v="2"/>
    <x v="13"/>
    <x v="6"/>
    <x v="2"/>
    <x v="7"/>
  </r>
  <r>
    <x v="1"/>
    <x v="0"/>
    <x v="4"/>
    <x v="1"/>
    <x v="0"/>
    <x v="1"/>
    <x v="2"/>
    <x v="0"/>
    <x v="1"/>
    <x v="2"/>
    <n v="20"/>
    <n v="0"/>
    <x v="476"/>
    <x v="3"/>
    <x v="3"/>
    <x v="3"/>
    <x v="44"/>
    <x v="1"/>
    <x v="1"/>
    <x v="3"/>
    <x v="807"/>
    <x v="844"/>
    <x v="1"/>
    <x v="3"/>
    <x v="0"/>
    <x v="0"/>
    <x v="0"/>
    <x v="17"/>
    <x v="2"/>
    <x v="4"/>
    <x v="3"/>
    <x v="1"/>
    <x v="3"/>
  </r>
  <r>
    <x v="0"/>
    <x v="0"/>
    <x v="0"/>
    <x v="1"/>
    <x v="0"/>
    <x v="1"/>
    <x v="1"/>
    <x v="0"/>
    <x v="0"/>
    <x v="5"/>
    <n v="44"/>
    <n v="1"/>
    <x v="53"/>
    <x v="17"/>
    <x v="2"/>
    <x v="1"/>
    <x v="16"/>
    <x v="0"/>
    <x v="1"/>
    <x v="3"/>
    <x v="808"/>
    <x v="845"/>
    <x v="1"/>
    <x v="0"/>
    <x v="0"/>
    <x v="3"/>
    <x v="0"/>
    <x v="3"/>
    <x v="1"/>
    <x v="0"/>
    <x v="0"/>
    <x v="0"/>
    <x v="3"/>
  </r>
  <r>
    <x v="1"/>
    <x v="0"/>
    <x v="1"/>
    <x v="1"/>
    <x v="2"/>
    <x v="0"/>
    <x v="5"/>
    <x v="2"/>
    <x v="1"/>
    <x v="6"/>
    <n v="53"/>
    <n v="0"/>
    <x v="64"/>
    <x v="15"/>
    <x v="0"/>
    <x v="2"/>
    <x v="13"/>
    <x v="0"/>
    <x v="4"/>
    <x v="2"/>
    <x v="809"/>
    <x v="846"/>
    <x v="9"/>
    <x v="11"/>
    <x v="0"/>
    <x v="2"/>
    <x v="1"/>
    <x v="12"/>
    <x v="1"/>
    <x v="5"/>
    <x v="1"/>
    <x v="5"/>
    <x v="1"/>
  </r>
  <r>
    <x v="1"/>
    <x v="0"/>
    <x v="2"/>
    <x v="1"/>
    <x v="0"/>
    <x v="0"/>
    <x v="1"/>
    <x v="1"/>
    <x v="0"/>
    <x v="2"/>
    <n v="29"/>
    <n v="0"/>
    <x v="631"/>
    <x v="8"/>
    <x v="1"/>
    <x v="0"/>
    <x v="68"/>
    <x v="3"/>
    <x v="1"/>
    <x v="3"/>
    <x v="810"/>
    <x v="847"/>
    <x v="4"/>
    <x v="11"/>
    <x v="0"/>
    <x v="0"/>
    <x v="1"/>
    <x v="3"/>
    <x v="2"/>
    <x v="8"/>
    <x v="0"/>
    <x v="1"/>
    <x v="6"/>
  </r>
  <r>
    <x v="0"/>
    <x v="1"/>
    <x v="4"/>
    <x v="1"/>
    <x v="0"/>
    <x v="1"/>
    <x v="1"/>
    <x v="1"/>
    <x v="0"/>
    <x v="3"/>
    <n v="22"/>
    <n v="1"/>
    <x v="155"/>
    <x v="3"/>
    <x v="2"/>
    <x v="1"/>
    <x v="24"/>
    <x v="1"/>
    <x v="1"/>
    <x v="3"/>
    <x v="811"/>
    <x v="848"/>
    <x v="4"/>
    <x v="0"/>
    <x v="0"/>
    <x v="2"/>
    <x v="1"/>
    <x v="5"/>
    <x v="1"/>
    <x v="2"/>
    <x v="2"/>
    <x v="0"/>
    <x v="2"/>
  </r>
  <r>
    <x v="1"/>
    <x v="0"/>
    <x v="1"/>
    <x v="0"/>
    <x v="3"/>
    <x v="0"/>
    <x v="5"/>
    <x v="1"/>
    <x v="1"/>
    <x v="2"/>
    <n v="46"/>
    <n v="0"/>
    <x v="632"/>
    <x v="2"/>
    <x v="3"/>
    <x v="1"/>
    <x v="68"/>
    <x v="0"/>
    <x v="3"/>
    <x v="1"/>
    <x v="812"/>
    <x v="849"/>
    <x v="0"/>
    <x v="1"/>
    <x v="1"/>
    <x v="0"/>
    <x v="0"/>
    <x v="23"/>
    <x v="1"/>
    <x v="34"/>
    <x v="11"/>
    <x v="9"/>
    <x v="12"/>
  </r>
  <r>
    <x v="1"/>
    <x v="2"/>
    <x v="0"/>
    <x v="1"/>
    <x v="0"/>
    <x v="1"/>
    <x v="1"/>
    <x v="0"/>
    <x v="1"/>
    <x v="1"/>
    <n v="44"/>
    <n v="0"/>
    <x v="81"/>
    <x v="27"/>
    <x v="3"/>
    <x v="2"/>
    <x v="69"/>
    <x v="3"/>
    <x v="1"/>
    <x v="3"/>
    <x v="813"/>
    <x v="850"/>
    <x v="7"/>
    <x v="4"/>
    <x v="0"/>
    <x v="1"/>
    <x v="0"/>
    <x v="3"/>
    <x v="1"/>
    <x v="2"/>
    <x v="2"/>
    <x v="0"/>
    <x v="2"/>
  </r>
  <r>
    <x v="1"/>
    <x v="0"/>
    <x v="2"/>
    <x v="3"/>
    <x v="5"/>
    <x v="1"/>
    <x v="9"/>
    <x v="1"/>
    <x v="1"/>
    <x v="2"/>
    <n v="33"/>
    <n v="0"/>
    <x v="124"/>
    <x v="2"/>
    <x v="3"/>
    <x v="0"/>
    <x v="39"/>
    <x v="0"/>
    <x v="1"/>
    <x v="2"/>
    <x v="814"/>
    <x v="851"/>
    <x v="1"/>
    <x v="4"/>
    <x v="0"/>
    <x v="1"/>
    <x v="1"/>
    <x v="7"/>
    <x v="1"/>
    <x v="8"/>
    <x v="0"/>
    <x v="1"/>
    <x v="10"/>
  </r>
  <r>
    <x v="0"/>
    <x v="2"/>
    <x v="0"/>
    <x v="1"/>
    <x v="0"/>
    <x v="1"/>
    <x v="1"/>
    <x v="2"/>
    <x v="1"/>
    <x v="2"/>
    <n v="41"/>
    <n v="1"/>
    <x v="277"/>
    <x v="12"/>
    <x v="0"/>
    <x v="3"/>
    <x v="41"/>
    <x v="1"/>
    <x v="1"/>
    <x v="3"/>
    <x v="815"/>
    <x v="852"/>
    <x v="2"/>
    <x v="8"/>
    <x v="0"/>
    <x v="0"/>
    <x v="1"/>
    <x v="7"/>
    <x v="0"/>
    <x v="6"/>
    <x v="2"/>
    <x v="0"/>
    <x v="2"/>
  </r>
  <r>
    <x v="1"/>
    <x v="0"/>
    <x v="2"/>
    <x v="0"/>
    <x v="0"/>
    <x v="1"/>
    <x v="0"/>
    <x v="2"/>
    <x v="1"/>
    <x v="1"/>
    <n v="30"/>
    <n v="0"/>
    <x v="133"/>
    <x v="22"/>
    <x v="2"/>
    <x v="1"/>
    <x v="1"/>
    <x v="0"/>
    <x v="0"/>
    <x v="3"/>
    <x v="816"/>
    <x v="853"/>
    <x v="0"/>
    <x v="12"/>
    <x v="0"/>
    <x v="3"/>
    <x v="2"/>
    <x v="0"/>
    <x v="1"/>
    <x v="9"/>
    <x v="7"/>
    <x v="0"/>
    <x v="6"/>
  </r>
  <r>
    <x v="1"/>
    <x v="1"/>
    <x v="0"/>
    <x v="0"/>
    <x v="2"/>
    <x v="1"/>
    <x v="0"/>
    <x v="1"/>
    <x v="1"/>
    <x v="2"/>
    <n v="40"/>
    <n v="0"/>
    <x v="488"/>
    <x v="2"/>
    <x v="2"/>
    <x v="0"/>
    <x v="50"/>
    <x v="0"/>
    <x v="0"/>
    <x v="1"/>
    <x v="817"/>
    <x v="854"/>
    <x v="6"/>
    <x v="3"/>
    <x v="0"/>
    <x v="1"/>
    <x v="2"/>
    <x v="7"/>
    <x v="1"/>
    <x v="2"/>
    <x v="2"/>
    <x v="0"/>
    <x v="2"/>
  </r>
  <r>
    <x v="1"/>
    <x v="1"/>
    <x v="1"/>
    <x v="1"/>
    <x v="2"/>
    <x v="0"/>
    <x v="5"/>
    <x v="1"/>
    <x v="1"/>
    <x v="1"/>
    <n v="50"/>
    <n v="0"/>
    <x v="633"/>
    <x v="2"/>
    <x v="3"/>
    <x v="2"/>
    <x v="37"/>
    <x v="0"/>
    <x v="3"/>
    <x v="2"/>
    <x v="818"/>
    <x v="855"/>
    <x v="7"/>
    <x v="6"/>
    <x v="1"/>
    <x v="3"/>
    <x v="1"/>
    <x v="36"/>
    <x v="1"/>
    <x v="4"/>
    <x v="3"/>
    <x v="3"/>
    <x v="3"/>
  </r>
  <r>
    <x v="1"/>
    <x v="0"/>
    <x v="2"/>
    <x v="1"/>
    <x v="2"/>
    <x v="1"/>
    <x v="2"/>
    <x v="1"/>
    <x v="1"/>
    <x v="2"/>
    <n v="28"/>
    <n v="0"/>
    <x v="439"/>
    <x v="10"/>
    <x v="2"/>
    <x v="2"/>
    <x v="17"/>
    <x v="1"/>
    <x v="1"/>
    <x v="2"/>
    <x v="819"/>
    <x v="856"/>
    <x v="1"/>
    <x v="3"/>
    <x v="0"/>
    <x v="3"/>
    <x v="2"/>
    <x v="3"/>
    <x v="1"/>
    <x v="0"/>
    <x v="4"/>
    <x v="2"/>
    <x v="6"/>
  </r>
  <r>
    <x v="1"/>
    <x v="0"/>
    <x v="1"/>
    <x v="1"/>
    <x v="0"/>
    <x v="1"/>
    <x v="7"/>
    <x v="1"/>
    <x v="1"/>
    <x v="2"/>
    <n v="46"/>
    <n v="0"/>
    <x v="157"/>
    <x v="8"/>
    <x v="0"/>
    <x v="2"/>
    <x v="48"/>
    <x v="0"/>
    <x v="4"/>
    <x v="3"/>
    <x v="820"/>
    <x v="857"/>
    <x v="6"/>
    <x v="0"/>
    <x v="0"/>
    <x v="0"/>
    <x v="1"/>
    <x v="25"/>
    <x v="1"/>
    <x v="9"/>
    <x v="3"/>
    <x v="0"/>
    <x v="6"/>
  </r>
  <r>
    <x v="1"/>
    <x v="0"/>
    <x v="0"/>
    <x v="0"/>
    <x v="0"/>
    <x v="1"/>
    <x v="0"/>
    <x v="1"/>
    <x v="0"/>
    <x v="2"/>
    <n v="35"/>
    <n v="0"/>
    <x v="634"/>
    <x v="27"/>
    <x v="2"/>
    <x v="1"/>
    <x v="0"/>
    <x v="0"/>
    <x v="0"/>
    <x v="3"/>
    <x v="821"/>
    <x v="858"/>
    <x v="9"/>
    <x v="2"/>
    <x v="0"/>
    <x v="1"/>
    <x v="2"/>
    <x v="20"/>
    <x v="1"/>
    <x v="5"/>
    <x v="1"/>
    <x v="1"/>
    <x v="1"/>
  </r>
  <r>
    <x v="0"/>
    <x v="0"/>
    <x v="4"/>
    <x v="1"/>
    <x v="0"/>
    <x v="0"/>
    <x v="2"/>
    <x v="1"/>
    <x v="1"/>
    <x v="1"/>
    <n v="24"/>
    <n v="1"/>
    <x v="609"/>
    <x v="27"/>
    <x v="0"/>
    <x v="2"/>
    <x v="28"/>
    <x v="0"/>
    <x v="1"/>
    <x v="3"/>
    <x v="822"/>
    <x v="859"/>
    <x v="1"/>
    <x v="4"/>
    <x v="0"/>
    <x v="0"/>
    <x v="1"/>
    <x v="5"/>
    <x v="0"/>
    <x v="6"/>
    <x v="2"/>
    <x v="0"/>
    <x v="2"/>
  </r>
  <r>
    <x v="1"/>
    <x v="1"/>
    <x v="2"/>
    <x v="0"/>
    <x v="2"/>
    <x v="0"/>
    <x v="0"/>
    <x v="1"/>
    <x v="1"/>
    <x v="1"/>
    <n v="33"/>
    <n v="0"/>
    <x v="466"/>
    <x v="19"/>
    <x v="3"/>
    <x v="0"/>
    <x v="19"/>
    <x v="0"/>
    <x v="0"/>
    <x v="2"/>
    <x v="823"/>
    <x v="860"/>
    <x v="1"/>
    <x v="3"/>
    <x v="0"/>
    <x v="0"/>
    <x v="1"/>
    <x v="1"/>
    <x v="2"/>
    <x v="1"/>
    <x v="1"/>
    <x v="0"/>
    <x v="9"/>
  </r>
  <r>
    <x v="1"/>
    <x v="0"/>
    <x v="0"/>
    <x v="1"/>
    <x v="0"/>
    <x v="1"/>
    <x v="2"/>
    <x v="2"/>
    <x v="1"/>
    <x v="5"/>
    <n v="36"/>
    <n v="0"/>
    <x v="635"/>
    <x v="16"/>
    <x v="2"/>
    <x v="1"/>
    <x v="53"/>
    <x v="3"/>
    <x v="1"/>
    <x v="3"/>
    <x v="199"/>
    <x v="861"/>
    <x v="1"/>
    <x v="9"/>
    <x v="0"/>
    <x v="3"/>
    <x v="1"/>
    <x v="2"/>
    <x v="1"/>
    <x v="5"/>
    <x v="1"/>
    <x v="1"/>
    <x v="1"/>
  </r>
  <r>
    <x v="1"/>
    <x v="0"/>
    <x v="2"/>
    <x v="1"/>
    <x v="0"/>
    <x v="1"/>
    <x v="2"/>
    <x v="2"/>
    <x v="1"/>
    <x v="5"/>
    <n v="30"/>
    <n v="0"/>
    <x v="56"/>
    <x v="15"/>
    <x v="2"/>
    <x v="1"/>
    <x v="10"/>
    <x v="0"/>
    <x v="0"/>
    <x v="3"/>
    <x v="824"/>
    <x v="862"/>
    <x v="1"/>
    <x v="4"/>
    <x v="0"/>
    <x v="0"/>
    <x v="2"/>
    <x v="1"/>
    <x v="2"/>
    <x v="1"/>
    <x v="1"/>
    <x v="6"/>
    <x v="12"/>
  </r>
  <r>
    <x v="1"/>
    <x v="0"/>
    <x v="0"/>
    <x v="1"/>
    <x v="1"/>
    <x v="1"/>
    <x v="1"/>
    <x v="0"/>
    <x v="1"/>
    <x v="1"/>
    <n v="44"/>
    <n v="0"/>
    <x v="636"/>
    <x v="22"/>
    <x v="2"/>
    <x v="2"/>
    <x v="47"/>
    <x v="0"/>
    <x v="0"/>
    <x v="0"/>
    <x v="825"/>
    <x v="234"/>
    <x v="1"/>
    <x v="14"/>
    <x v="1"/>
    <x v="2"/>
    <x v="0"/>
    <x v="26"/>
    <x v="1"/>
    <x v="23"/>
    <x v="14"/>
    <x v="11"/>
    <x v="8"/>
  </r>
  <r>
    <x v="1"/>
    <x v="0"/>
    <x v="4"/>
    <x v="0"/>
    <x v="3"/>
    <x v="1"/>
    <x v="6"/>
    <x v="0"/>
    <x v="1"/>
    <x v="2"/>
    <n v="20"/>
    <n v="0"/>
    <x v="443"/>
    <x v="11"/>
    <x v="3"/>
    <x v="1"/>
    <x v="38"/>
    <x v="2"/>
    <x v="1"/>
    <x v="1"/>
    <x v="826"/>
    <x v="863"/>
    <x v="1"/>
    <x v="8"/>
    <x v="0"/>
    <x v="1"/>
    <x v="0"/>
    <x v="17"/>
    <x v="1"/>
    <x v="4"/>
    <x v="10"/>
    <x v="3"/>
    <x v="3"/>
  </r>
  <r>
    <x v="1"/>
    <x v="0"/>
    <x v="1"/>
    <x v="1"/>
    <x v="4"/>
    <x v="1"/>
    <x v="4"/>
    <x v="2"/>
    <x v="1"/>
    <x v="1"/>
    <n v="46"/>
    <n v="0"/>
    <x v="637"/>
    <x v="2"/>
    <x v="2"/>
    <x v="2"/>
    <x v="53"/>
    <x v="0"/>
    <x v="0"/>
    <x v="0"/>
    <x v="827"/>
    <x v="864"/>
    <x v="7"/>
    <x v="0"/>
    <x v="0"/>
    <x v="3"/>
    <x v="1"/>
    <x v="4"/>
    <x v="2"/>
    <x v="0"/>
    <x v="7"/>
    <x v="1"/>
    <x v="10"/>
  </r>
  <r>
    <x v="1"/>
    <x v="2"/>
    <x v="0"/>
    <x v="3"/>
    <x v="2"/>
    <x v="1"/>
    <x v="9"/>
    <x v="1"/>
    <x v="1"/>
    <x v="1"/>
    <n v="42"/>
    <n v="0"/>
    <x v="638"/>
    <x v="2"/>
    <x v="4"/>
    <x v="2"/>
    <x v="5"/>
    <x v="2"/>
    <x v="0"/>
    <x v="2"/>
    <x v="458"/>
    <x v="865"/>
    <x v="8"/>
    <x v="10"/>
    <x v="0"/>
    <x v="0"/>
    <x v="1"/>
    <x v="1"/>
    <x v="3"/>
    <x v="9"/>
    <x v="7"/>
    <x v="0"/>
    <x v="6"/>
  </r>
  <r>
    <x v="1"/>
    <x v="0"/>
    <x v="3"/>
    <x v="0"/>
    <x v="3"/>
    <x v="1"/>
    <x v="0"/>
    <x v="2"/>
    <x v="0"/>
    <x v="1"/>
    <n v="60"/>
    <n v="0"/>
    <x v="639"/>
    <x v="15"/>
    <x v="2"/>
    <x v="0"/>
    <x v="48"/>
    <x v="2"/>
    <x v="0"/>
    <x v="1"/>
    <x v="828"/>
    <x v="866"/>
    <x v="4"/>
    <x v="11"/>
    <x v="0"/>
    <x v="2"/>
    <x v="1"/>
    <x v="4"/>
    <x v="1"/>
    <x v="19"/>
    <x v="1"/>
    <x v="1"/>
    <x v="12"/>
  </r>
  <r>
    <x v="1"/>
    <x v="1"/>
    <x v="2"/>
    <x v="1"/>
    <x v="1"/>
    <x v="0"/>
    <x v="2"/>
    <x v="1"/>
    <x v="1"/>
    <x v="2"/>
    <n v="32"/>
    <n v="0"/>
    <x v="640"/>
    <x v="28"/>
    <x v="3"/>
    <x v="1"/>
    <x v="57"/>
    <x v="1"/>
    <x v="1"/>
    <x v="1"/>
    <x v="714"/>
    <x v="867"/>
    <x v="1"/>
    <x v="5"/>
    <x v="1"/>
    <x v="3"/>
    <x v="1"/>
    <x v="17"/>
    <x v="1"/>
    <x v="4"/>
    <x v="3"/>
    <x v="3"/>
    <x v="3"/>
  </r>
  <r>
    <x v="1"/>
    <x v="1"/>
    <x v="2"/>
    <x v="1"/>
    <x v="0"/>
    <x v="0"/>
    <x v="1"/>
    <x v="0"/>
    <x v="0"/>
    <x v="2"/>
    <n v="32"/>
    <n v="0"/>
    <x v="136"/>
    <x v="2"/>
    <x v="0"/>
    <x v="2"/>
    <x v="70"/>
    <x v="0"/>
    <x v="0"/>
    <x v="3"/>
    <x v="829"/>
    <x v="868"/>
    <x v="5"/>
    <x v="9"/>
    <x v="0"/>
    <x v="1"/>
    <x v="0"/>
    <x v="1"/>
    <x v="1"/>
    <x v="3"/>
    <x v="1"/>
    <x v="0"/>
    <x v="1"/>
  </r>
  <r>
    <x v="1"/>
    <x v="0"/>
    <x v="0"/>
    <x v="1"/>
    <x v="4"/>
    <x v="0"/>
    <x v="4"/>
    <x v="2"/>
    <x v="0"/>
    <x v="2"/>
    <n v="36"/>
    <n v="0"/>
    <x v="641"/>
    <x v="0"/>
    <x v="3"/>
    <x v="2"/>
    <x v="57"/>
    <x v="3"/>
    <x v="2"/>
    <x v="0"/>
    <x v="830"/>
    <x v="869"/>
    <x v="7"/>
    <x v="7"/>
    <x v="1"/>
    <x v="3"/>
    <x v="1"/>
    <x v="6"/>
    <x v="1"/>
    <x v="5"/>
    <x v="1"/>
    <x v="4"/>
    <x v="1"/>
  </r>
  <r>
    <x v="1"/>
    <x v="0"/>
    <x v="2"/>
    <x v="1"/>
    <x v="2"/>
    <x v="1"/>
    <x v="1"/>
    <x v="1"/>
    <x v="1"/>
    <x v="3"/>
    <n v="33"/>
    <n v="0"/>
    <x v="284"/>
    <x v="14"/>
    <x v="3"/>
    <x v="3"/>
    <x v="53"/>
    <x v="0"/>
    <x v="1"/>
    <x v="0"/>
    <x v="831"/>
    <x v="870"/>
    <x v="4"/>
    <x v="4"/>
    <x v="0"/>
    <x v="2"/>
    <x v="1"/>
    <x v="20"/>
    <x v="1"/>
    <x v="13"/>
    <x v="15"/>
    <x v="5"/>
    <x v="13"/>
  </r>
  <r>
    <x v="1"/>
    <x v="0"/>
    <x v="0"/>
    <x v="0"/>
    <x v="4"/>
    <x v="0"/>
    <x v="0"/>
    <x v="2"/>
    <x v="1"/>
    <x v="2"/>
    <n v="40"/>
    <n v="0"/>
    <x v="642"/>
    <x v="17"/>
    <x v="3"/>
    <x v="2"/>
    <x v="9"/>
    <x v="1"/>
    <x v="0"/>
    <x v="0"/>
    <x v="832"/>
    <x v="871"/>
    <x v="8"/>
    <x v="3"/>
    <x v="0"/>
    <x v="2"/>
    <x v="1"/>
    <x v="2"/>
    <x v="3"/>
    <x v="8"/>
    <x v="10"/>
    <x v="1"/>
    <x v="6"/>
  </r>
  <r>
    <x v="1"/>
    <x v="0"/>
    <x v="2"/>
    <x v="0"/>
    <x v="0"/>
    <x v="1"/>
    <x v="0"/>
    <x v="0"/>
    <x v="1"/>
    <x v="5"/>
    <n v="25"/>
    <n v="0"/>
    <x v="171"/>
    <x v="17"/>
    <x v="2"/>
    <x v="1"/>
    <x v="42"/>
    <x v="0"/>
    <x v="0"/>
    <x v="3"/>
    <x v="833"/>
    <x v="872"/>
    <x v="4"/>
    <x v="9"/>
    <x v="0"/>
    <x v="2"/>
    <x v="0"/>
    <x v="7"/>
    <x v="1"/>
    <x v="9"/>
    <x v="7"/>
    <x v="1"/>
    <x v="9"/>
  </r>
  <r>
    <x v="1"/>
    <x v="0"/>
    <x v="2"/>
    <x v="1"/>
    <x v="2"/>
    <x v="1"/>
    <x v="1"/>
    <x v="1"/>
    <x v="0"/>
    <x v="2"/>
    <n v="30"/>
    <n v="0"/>
    <x v="643"/>
    <x v="0"/>
    <x v="3"/>
    <x v="2"/>
    <x v="52"/>
    <x v="0"/>
    <x v="1"/>
    <x v="1"/>
    <x v="834"/>
    <x v="873"/>
    <x v="4"/>
    <x v="7"/>
    <x v="1"/>
    <x v="0"/>
    <x v="1"/>
    <x v="4"/>
    <x v="1"/>
    <x v="19"/>
    <x v="5"/>
    <x v="8"/>
    <x v="1"/>
  </r>
  <r>
    <x v="1"/>
    <x v="1"/>
    <x v="0"/>
    <x v="1"/>
    <x v="2"/>
    <x v="0"/>
    <x v="7"/>
    <x v="1"/>
    <x v="0"/>
    <x v="6"/>
    <n v="42"/>
    <n v="0"/>
    <x v="644"/>
    <x v="9"/>
    <x v="4"/>
    <x v="3"/>
    <x v="53"/>
    <x v="0"/>
    <x v="2"/>
    <x v="2"/>
    <x v="835"/>
    <x v="874"/>
    <x v="9"/>
    <x v="8"/>
    <x v="0"/>
    <x v="3"/>
    <x v="0"/>
    <x v="26"/>
    <x v="1"/>
    <x v="6"/>
    <x v="2"/>
    <x v="0"/>
    <x v="2"/>
  </r>
  <r>
    <x v="1"/>
    <x v="2"/>
    <x v="0"/>
    <x v="0"/>
    <x v="3"/>
    <x v="0"/>
    <x v="0"/>
    <x v="1"/>
    <x v="0"/>
    <x v="6"/>
    <n v="35"/>
    <n v="0"/>
    <x v="645"/>
    <x v="1"/>
    <x v="0"/>
    <x v="1"/>
    <x v="17"/>
    <x v="1"/>
    <x v="2"/>
    <x v="1"/>
    <x v="836"/>
    <x v="875"/>
    <x v="5"/>
    <x v="0"/>
    <x v="0"/>
    <x v="2"/>
    <x v="1"/>
    <x v="28"/>
    <x v="2"/>
    <x v="20"/>
    <x v="3"/>
    <x v="5"/>
    <x v="11"/>
  </r>
  <r>
    <x v="1"/>
    <x v="0"/>
    <x v="2"/>
    <x v="1"/>
    <x v="0"/>
    <x v="1"/>
    <x v="1"/>
    <x v="1"/>
    <x v="0"/>
    <x v="1"/>
    <n v="27"/>
    <n v="0"/>
    <x v="646"/>
    <x v="24"/>
    <x v="3"/>
    <x v="3"/>
    <x v="25"/>
    <x v="0"/>
    <x v="1"/>
    <x v="3"/>
    <x v="837"/>
    <x v="876"/>
    <x v="1"/>
    <x v="9"/>
    <x v="0"/>
    <x v="1"/>
    <x v="3"/>
    <x v="15"/>
    <x v="2"/>
    <x v="7"/>
    <x v="1"/>
    <x v="7"/>
    <x v="5"/>
  </r>
  <r>
    <x v="1"/>
    <x v="1"/>
    <x v="1"/>
    <x v="1"/>
    <x v="0"/>
    <x v="0"/>
    <x v="4"/>
    <x v="2"/>
    <x v="1"/>
    <x v="2"/>
    <n v="54"/>
    <n v="0"/>
    <x v="647"/>
    <x v="0"/>
    <x v="2"/>
    <x v="2"/>
    <x v="20"/>
    <x v="0"/>
    <x v="2"/>
    <x v="3"/>
    <x v="838"/>
    <x v="877"/>
    <x v="8"/>
    <x v="8"/>
    <x v="0"/>
    <x v="0"/>
    <x v="1"/>
    <x v="37"/>
    <x v="0"/>
    <x v="8"/>
    <x v="0"/>
    <x v="1"/>
    <x v="10"/>
  </r>
  <r>
    <x v="1"/>
    <x v="0"/>
    <x v="0"/>
    <x v="1"/>
    <x v="0"/>
    <x v="0"/>
    <x v="1"/>
    <x v="1"/>
    <x v="1"/>
    <x v="3"/>
    <n v="44"/>
    <n v="0"/>
    <x v="261"/>
    <x v="2"/>
    <x v="1"/>
    <x v="3"/>
    <x v="23"/>
    <x v="2"/>
    <x v="1"/>
    <x v="3"/>
    <x v="839"/>
    <x v="878"/>
    <x v="1"/>
    <x v="4"/>
    <x v="0"/>
    <x v="1"/>
    <x v="1"/>
    <x v="1"/>
    <x v="1"/>
    <x v="1"/>
    <x v="4"/>
    <x v="4"/>
    <x v="1"/>
  </r>
  <r>
    <x v="0"/>
    <x v="2"/>
    <x v="4"/>
    <x v="1"/>
    <x v="2"/>
    <x v="0"/>
    <x v="1"/>
    <x v="0"/>
    <x v="0"/>
    <x v="2"/>
    <n v="19"/>
    <n v="1"/>
    <x v="226"/>
    <x v="17"/>
    <x v="3"/>
    <x v="3"/>
    <x v="16"/>
    <x v="1"/>
    <x v="1"/>
    <x v="1"/>
    <x v="840"/>
    <x v="879"/>
    <x v="1"/>
    <x v="14"/>
    <x v="1"/>
    <x v="2"/>
    <x v="0"/>
    <x v="5"/>
    <x v="3"/>
    <x v="6"/>
    <x v="10"/>
    <x v="0"/>
    <x v="2"/>
  </r>
  <r>
    <x v="1"/>
    <x v="0"/>
    <x v="2"/>
    <x v="1"/>
    <x v="0"/>
    <x v="0"/>
    <x v="1"/>
    <x v="2"/>
    <x v="1"/>
    <x v="3"/>
    <n v="29"/>
    <n v="0"/>
    <x v="648"/>
    <x v="0"/>
    <x v="3"/>
    <x v="3"/>
    <x v="28"/>
    <x v="0"/>
    <x v="1"/>
    <x v="3"/>
    <x v="841"/>
    <x v="880"/>
    <x v="1"/>
    <x v="2"/>
    <x v="0"/>
    <x v="0"/>
    <x v="2"/>
    <x v="8"/>
    <x v="1"/>
    <x v="11"/>
    <x v="3"/>
    <x v="1"/>
    <x v="3"/>
  </r>
  <r>
    <x v="1"/>
    <x v="0"/>
    <x v="1"/>
    <x v="1"/>
    <x v="0"/>
    <x v="1"/>
    <x v="7"/>
    <x v="1"/>
    <x v="1"/>
    <x v="2"/>
    <n v="54"/>
    <n v="0"/>
    <x v="230"/>
    <x v="3"/>
    <x v="3"/>
    <x v="2"/>
    <x v="65"/>
    <x v="0"/>
    <x v="3"/>
    <x v="3"/>
    <x v="842"/>
    <x v="881"/>
    <x v="9"/>
    <x v="9"/>
    <x v="0"/>
    <x v="0"/>
    <x v="0"/>
    <x v="34"/>
    <x v="1"/>
    <x v="1"/>
    <x v="5"/>
    <x v="0"/>
    <x v="12"/>
  </r>
  <r>
    <x v="1"/>
    <x v="0"/>
    <x v="2"/>
    <x v="1"/>
    <x v="2"/>
    <x v="1"/>
    <x v="8"/>
    <x v="1"/>
    <x v="0"/>
    <x v="2"/>
    <n v="31"/>
    <n v="0"/>
    <x v="318"/>
    <x v="13"/>
    <x v="0"/>
    <x v="1"/>
    <x v="15"/>
    <x v="0"/>
    <x v="0"/>
    <x v="2"/>
    <x v="843"/>
    <x v="882"/>
    <x v="1"/>
    <x v="3"/>
    <x v="0"/>
    <x v="1"/>
    <x v="0"/>
    <x v="3"/>
    <x v="2"/>
    <x v="0"/>
    <x v="4"/>
    <x v="0"/>
    <x v="9"/>
  </r>
  <r>
    <x v="1"/>
    <x v="0"/>
    <x v="2"/>
    <x v="1"/>
    <x v="2"/>
    <x v="0"/>
    <x v="8"/>
    <x v="0"/>
    <x v="1"/>
    <x v="2"/>
    <n v="31"/>
    <n v="0"/>
    <x v="315"/>
    <x v="4"/>
    <x v="3"/>
    <x v="1"/>
    <x v="16"/>
    <x v="1"/>
    <x v="0"/>
    <x v="2"/>
    <x v="844"/>
    <x v="883"/>
    <x v="1"/>
    <x v="12"/>
    <x v="0"/>
    <x v="2"/>
    <x v="0"/>
    <x v="1"/>
    <x v="1"/>
    <x v="1"/>
    <x v="5"/>
    <x v="1"/>
    <x v="5"/>
  </r>
  <r>
    <x v="1"/>
    <x v="0"/>
    <x v="3"/>
    <x v="0"/>
    <x v="0"/>
    <x v="0"/>
    <x v="0"/>
    <x v="0"/>
    <x v="1"/>
    <x v="2"/>
    <n v="59"/>
    <n v="0"/>
    <x v="649"/>
    <x v="3"/>
    <x v="3"/>
    <x v="1"/>
    <x v="24"/>
    <x v="1"/>
    <x v="0"/>
    <x v="3"/>
    <x v="845"/>
    <x v="884"/>
    <x v="6"/>
    <x v="8"/>
    <x v="0"/>
    <x v="1"/>
    <x v="0"/>
    <x v="10"/>
    <x v="1"/>
    <x v="0"/>
    <x v="10"/>
    <x v="0"/>
    <x v="0"/>
  </r>
  <r>
    <x v="1"/>
    <x v="0"/>
    <x v="0"/>
    <x v="1"/>
    <x v="0"/>
    <x v="1"/>
    <x v="7"/>
    <x v="1"/>
    <x v="1"/>
    <x v="2"/>
    <n v="43"/>
    <n v="0"/>
    <x v="258"/>
    <x v="3"/>
    <x v="3"/>
    <x v="1"/>
    <x v="16"/>
    <x v="3"/>
    <x v="4"/>
    <x v="3"/>
    <x v="846"/>
    <x v="885"/>
    <x v="9"/>
    <x v="9"/>
    <x v="0"/>
    <x v="2"/>
    <x v="1"/>
    <x v="25"/>
    <x v="1"/>
    <x v="3"/>
    <x v="1"/>
    <x v="0"/>
    <x v="1"/>
  </r>
  <r>
    <x v="1"/>
    <x v="0"/>
    <x v="1"/>
    <x v="1"/>
    <x v="2"/>
    <x v="1"/>
    <x v="5"/>
    <x v="1"/>
    <x v="1"/>
    <x v="2"/>
    <n v="49"/>
    <n v="0"/>
    <x v="650"/>
    <x v="18"/>
    <x v="0"/>
    <x v="3"/>
    <x v="65"/>
    <x v="1"/>
    <x v="4"/>
    <x v="2"/>
    <x v="847"/>
    <x v="886"/>
    <x v="7"/>
    <x v="4"/>
    <x v="0"/>
    <x v="3"/>
    <x v="1"/>
    <x v="18"/>
    <x v="3"/>
    <x v="6"/>
    <x v="2"/>
    <x v="0"/>
    <x v="2"/>
  </r>
  <r>
    <x v="1"/>
    <x v="1"/>
    <x v="0"/>
    <x v="1"/>
    <x v="4"/>
    <x v="1"/>
    <x v="1"/>
    <x v="1"/>
    <x v="1"/>
    <x v="2"/>
    <n v="36"/>
    <n v="0"/>
    <x v="601"/>
    <x v="3"/>
    <x v="3"/>
    <x v="2"/>
    <x v="55"/>
    <x v="0"/>
    <x v="1"/>
    <x v="0"/>
    <x v="848"/>
    <x v="887"/>
    <x v="1"/>
    <x v="3"/>
    <x v="0"/>
    <x v="3"/>
    <x v="0"/>
    <x v="4"/>
    <x v="2"/>
    <x v="19"/>
    <x v="15"/>
    <x v="0"/>
    <x v="1"/>
  </r>
  <r>
    <x v="1"/>
    <x v="0"/>
    <x v="1"/>
    <x v="1"/>
    <x v="4"/>
    <x v="1"/>
    <x v="2"/>
    <x v="0"/>
    <x v="1"/>
    <x v="5"/>
    <n v="48"/>
    <n v="0"/>
    <x v="651"/>
    <x v="2"/>
    <x v="0"/>
    <x v="2"/>
    <x v="43"/>
    <x v="2"/>
    <x v="1"/>
    <x v="0"/>
    <x v="594"/>
    <x v="888"/>
    <x v="6"/>
    <x v="0"/>
    <x v="0"/>
    <x v="3"/>
    <x v="0"/>
    <x v="2"/>
    <x v="2"/>
    <x v="6"/>
    <x v="2"/>
    <x v="0"/>
    <x v="2"/>
  </r>
  <r>
    <x v="1"/>
    <x v="0"/>
    <x v="2"/>
    <x v="1"/>
    <x v="0"/>
    <x v="1"/>
    <x v="1"/>
    <x v="2"/>
    <x v="1"/>
    <x v="2"/>
    <n v="27"/>
    <n v="0"/>
    <x v="652"/>
    <x v="18"/>
    <x v="0"/>
    <x v="3"/>
    <x v="43"/>
    <x v="0"/>
    <x v="1"/>
    <x v="3"/>
    <x v="849"/>
    <x v="889"/>
    <x v="1"/>
    <x v="0"/>
    <x v="0"/>
    <x v="2"/>
    <x v="2"/>
    <x v="7"/>
    <x v="1"/>
    <x v="8"/>
    <x v="7"/>
    <x v="0"/>
    <x v="6"/>
  </r>
  <r>
    <x v="1"/>
    <x v="0"/>
    <x v="2"/>
    <x v="1"/>
    <x v="0"/>
    <x v="1"/>
    <x v="8"/>
    <x v="2"/>
    <x v="0"/>
    <x v="2"/>
    <n v="29"/>
    <n v="0"/>
    <x v="133"/>
    <x v="15"/>
    <x v="3"/>
    <x v="1"/>
    <x v="19"/>
    <x v="0"/>
    <x v="0"/>
    <x v="3"/>
    <x v="850"/>
    <x v="890"/>
    <x v="1"/>
    <x v="0"/>
    <x v="0"/>
    <x v="2"/>
    <x v="3"/>
    <x v="3"/>
    <x v="1"/>
    <x v="0"/>
    <x v="2"/>
    <x v="1"/>
    <x v="2"/>
  </r>
  <r>
    <x v="1"/>
    <x v="0"/>
    <x v="1"/>
    <x v="1"/>
    <x v="0"/>
    <x v="1"/>
    <x v="7"/>
    <x v="0"/>
    <x v="1"/>
    <x v="1"/>
    <n v="48"/>
    <n v="0"/>
    <x v="464"/>
    <x v="0"/>
    <x v="3"/>
    <x v="2"/>
    <x v="43"/>
    <x v="1"/>
    <x v="4"/>
    <x v="3"/>
    <x v="851"/>
    <x v="891"/>
    <x v="2"/>
    <x v="3"/>
    <x v="0"/>
    <x v="3"/>
    <x v="0"/>
    <x v="25"/>
    <x v="3"/>
    <x v="6"/>
    <x v="2"/>
    <x v="0"/>
    <x v="2"/>
  </r>
  <r>
    <x v="1"/>
    <x v="0"/>
    <x v="2"/>
    <x v="1"/>
    <x v="0"/>
    <x v="0"/>
    <x v="7"/>
    <x v="2"/>
    <x v="1"/>
    <x v="2"/>
    <n v="29"/>
    <n v="0"/>
    <x v="653"/>
    <x v="0"/>
    <x v="3"/>
    <x v="2"/>
    <x v="44"/>
    <x v="1"/>
    <x v="3"/>
    <x v="3"/>
    <x v="852"/>
    <x v="892"/>
    <x v="9"/>
    <x v="9"/>
    <x v="0"/>
    <x v="2"/>
    <x v="3"/>
    <x v="15"/>
    <x v="2"/>
    <x v="5"/>
    <x v="1"/>
    <x v="1"/>
    <x v="1"/>
  </r>
  <r>
    <x v="1"/>
    <x v="0"/>
    <x v="2"/>
    <x v="1"/>
    <x v="4"/>
    <x v="0"/>
    <x v="1"/>
    <x v="1"/>
    <x v="1"/>
    <x v="3"/>
    <n v="34"/>
    <n v="0"/>
    <x v="654"/>
    <x v="25"/>
    <x v="3"/>
    <x v="2"/>
    <x v="66"/>
    <x v="2"/>
    <x v="1"/>
    <x v="0"/>
    <x v="853"/>
    <x v="893"/>
    <x v="4"/>
    <x v="8"/>
    <x v="0"/>
    <x v="1"/>
    <x v="0"/>
    <x v="17"/>
    <x v="2"/>
    <x v="6"/>
    <x v="2"/>
    <x v="0"/>
    <x v="2"/>
  </r>
  <r>
    <x v="1"/>
    <x v="0"/>
    <x v="0"/>
    <x v="0"/>
    <x v="3"/>
    <x v="1"/>
    <x v="5"/>
    <x v="1"/>
    <x v="1"/>
    <x v="3"/>
    <n v="44"/>
    <n v="0"/>
    <x v="361"/>
    <x v="12"/>
    <x v="3"/>
    <x v="0"/>
    <x v="64"/>
    <x v="0"/>
    <x v="4"/>
    <x v="1"/>
    <x v="854"/>
    <x v="894"/>
    <x v="8"/>
    <x v="0"/>
    <x v="0"/>
    <x v="3"/>
    <x v="1"/>
    <x v="12"/>
    <x v="1"/>
    <x v="14"/>
    <x v="5"/>
    <x v="2"/>
    <x v="13"/>
  </r>
  <r>
    <x v="1"/>
    <x v="0"/>
    <x v="2"/>
    <x v="0"/>
    <x v="3"/>
    <x v="1"/>
    <x v="0"/>
    <x v="2"/>
    <x v="0"/>
    <x v="1"/>
    <n v="33"/>
    <n v="0"/>
    <x v="655"/>
    <x v="17"/>
    <x v="4"/>
    <x v="2"/>
    <x v="19"/>
    <x v="2"/>
    <x v="2"/>
    <x v="1"/>
    <x v="855"/>
    <x v="895"/>
    <x v="4"/>
    <x v="9"/>
    <x v="0"/>
    <x v="1"/>
    <x v="3"/>
    <x v="1"/>
    <x v="1"/>
    <x v="7"/>
    <x v="6"/>
    <x v="0"/>
    <x v="5"/>
  </r>
  <r>
    <x v="1"/>
    <x v="0"/>
    <x v="4"/>
    <x v="1"/>
    <x v="0"/>
    <x v="0"/>
    <x v="1"/>
    <x v="0"/>
    <x v="0"/>
    <x v="2"/>
    <n v="19"/>
    <n v="0"/>
    <x v="576"/>
    <x v="19"/>
    <x v="3"/>
    <x v="0"/>
    <x v="42"/>
    <x v="2"/>
    <x v="1"/>
    <x v="3"/>
    <x v="856"/>
    <x v="896"/>
    <x v="1"/>
    <x v="3"/>
    <x v="0"/>
    <x v="1"/>
    <x v="0"/>
    <x v="5"/>
    <x v="1"/>
    <x v="6"/>
    <x v="2"/>
    <x v="0"/>
    <x v="9"/>
  </r>
  <r>
    <x v="1"/>
    <x v="0"/>
    <x v="4"/>
    <x v="1"/>
    <x v="0"/>
    <x v="1"/>
    <x v="1"/>
    <x v="1"/>
    <x v="1"/>
    <x v="2"/>
    <n v="23"/>
    <n v="0"/>
    <x v="656"/>
    <x v="0"/>
    <x v="0"/>
    <x v="2"/>
    <x v="35"/>
    <x v="0"/>
    <x v="1"/>
    <x v="3"/>
    <x v="857"/>
    <x v="897"/>
    <x v="1"/>
    <x v="6"/>
    <x v="1"/>
    <x v="1"/>
    <x v="1"/>
    <x v="5"/>
    <x v="1"/>
    <x v="6"/>
    <x v="2"/>
    <x v="0"/>
    <x v="9"/>
  </r>
  <r>
    <x v="0"/>
    <x v="1"/>
    <x v="2"/>
    <x v="0"/>
    <x v="0"/>
    <x v="1"/>
    <x v="6"/>
    <x v="0"/>
    <x v="0"/>
    <x v="5"/>
    <n v="25"/>
    <n v="1"/>
    <x v="657"/>
    <x v="4"/>
    <x v="1"/>
    <x v="1"/>
    <x v="32"/>
    <x v="3"/>
    <x v="1"/>
    <x v="3"/>
    <x v="858"/>
    <x v="898"/>
    <x v="1"/>
    <x v="9"/>
    <x v="0"/>
    <x v="1"/>
    <x v="0"/>
    <x v="5"/>
    <x v="1"/>
    <x v="6"/>
    <x v="2"/>
    <x v="1"/>
    <x v="2"/>
  </r>
  <r>
    <x v="1"/>
    <x v="0"/>
    <x v="2"/>
    <x v="1"/>
    <x v="0"/>
    <x v="1"/>
    <x v="1"/>
    <x v="0"/>
    <x v="0"/>
    <x v="2"/>
    <n v="26"/>
    <n v="0"/>
    <x v="507"/>
    <x v="18"/>
    <x v="0"/>
    <x v="1"/>
    <x v="20"/>
    <x v="0"/>
    <x v="1"/>
    <x v="3"/>
    <x v="859"/>
    <x v="899"/>
    <x v="1"/>
    <x v="5"/>
    <x v="1"/>
    <x v="2"/>
    <x v="0"/>
    <x v="0"/>
    <x v="2"/>
    <x v="3"/>
    <x v="4"/>
    <x v="3"/>
    <x v="3"/>
  </r>
  <r>
    <x v="0"/>
    <x v="0"/>
    <x v="1"/>
    <x v="0"/>
    <x v="3"/>
    <x v="0"/>
    <x v="5"/>
    <x v="0"/>
    <x v="0"/>
    <x v="2"/>
    <n v="45"/>
    <n v="1"/>
    <x v="260"/>
    <x v="2"/>
    <x v="3"/>
    <x v="3"/>
    <x v="0"/>
    <x v="3"/>
    <x v="4"/>
    <x v="1"/>
    <x v="860"/>
    <x v="900"/>
    <x v="7"/>
    <x v="10"/>
    <x v="0"/>
    <x v="0"/>
    <x v="0"/>
    <x v="12"/>
    <x v="1"/>
    <x v="25"/>
    <x v="15"/>
    <x v="1"/>
    <x v="7"/>
  </r>
  <r>
    <x v="1"/>
    <x v="2"/>
    <x v="3"/>
    <x v="1"/>
    <x v="2"/>
    <x v="1"/>
    <x v="8"/>
    <x v="2"/>
    <x v="0"/>
    <x v="1"/>
    <n v="55"/>
    <n v="0"/>
    <x v="524"/>
    <x v="1"/>
    <x v="1"/>
    <x v="2"/>
    <x v="31"/>
    <x v="1"/>
    <x v="3"/>
    <x v="1"/>
    <x v="861"/>
    <x v="901"/>
    <x v="1"/>
    <x v="2"/>
    <x v="0"/>
    <x v="1"/>
    <x v="1"/>
    <x v="35"/>
    <x v="1"/>
    <x v="26"/>
    <x v="5"/>
    <x v="9"/>
    <x v="2"/>
  </r>
  <r>
    <x v="0"/>
    <x v="1"/>
    <x v="4"/>
    <x v="1"/>
    <x v="0"/>
    <x v="0"/>
    <x v="2"/>
    <x v="0"/>
    <x v="1"/>
    <x v="2"/>
    <n v="21"/>
    <n v="1"/>
    <x v="658"/>
    <x v="17"/>
    <x v="0"/>
    <x v="3"/>
    <x v="18"/>
    <x v="1"/>
    <x v="1"/>
    <x v="3"/>
    <x v="862"/>
    <x v="902"/>
    <x v="1"/>
    <x v="5"/>
    <x v="1"/>
    <x v="3"/>
    <x v="0"/>
    <x v="17"/>
    <x v="0"/>
    <x v="4"/>
    <x v="3"/>
    <x v="3"/>
    <x v="3"/>
  </r>
  <r>
    <x v="1"/>
    <x v="0"/>
    <x v="1"/>
    <x v="0"/>
    <x v="3"/>
    <x v="0"/>
    <x v="5"/>
    <x v="1"/>
    <x v="1"/>
    <x v="2"/>
    <n v="46"/>
    <n v="0"/>
    <x v="444"/>
    <x v="18"/>
    <x v="0"/>
    <x v="2"/>
    <x v="30"/>
    <x v="1"/>
    <x v="4"/>
    <x v="1"/>
    <x v="863"/>
    <x v="903"/>
    <x v="7"/>
    <x v="9"/>
    <x v="0"/>
    <x v="3"/>
    <x v="1"/>
    <x v="12"/>
    <x v="1"/>
    <x v="19"/>
    <x v="0"/>
    <x v="0"/>
    <x v="5"/>
  </r>
  <r>
    <x v="1"/>
    <x v="0"/>
    <x v="2"/>
    <x v="0"/>
    <x v="3"/>
    <x v="0"/>
    <x v="0"/>
    <x v="0"/>
    <x v="0"/>
    <x v="1"/>
    <n v="34"/>
    <n v="0"/>
    <x v="659"/>
    <x v="2"/>
    <x v="3"/>
    <x v="1"/>
    <x v="27"/>
    <x v="0"/>
    <x v="0"/>
    <x v="1"/>
    <x v="864"/>
    <x v="904"/>
    <x v="4"/>
    <x v="3"/>
    <x v="0"/>
    <x v="1"/>
    <x v="0"/>
    <x v="21"/>
    <x v="1"/>
    <x v="11"/>
    <x v="3"/>
    <x v="0"/>
    <x v="3"/>
  </r>
  <r>
    <x v="1"/>
    <x v="1"/>
    <x v="1"/>
    <x v="0"/>
    <x v="0"/>
    <x v="1"/>
    <x v="5"/>
    <x v="2"/>
    <x v="0"/>
    <x v="3"/>
    <n v="51"/>
    <n v="0"/>
    <x v="660"/>
    <x v="14"/>
    <x v="3"/>
    <x v="2"/>
    <x v="21"/>
    <x v="0"/>
    <x v="4"/>
    <x v="3"/>
    <x v="865"/>
    <x v="905"/>
    <x v="5"/>
    <x v="13"/>
    <x v="1"/>
    <x v="0"/>
    <x v="1"/>
    <x v="9"/>
    <x v="2"/>
    <x v="30"/>
    <x v="15"/>
    <x v="14"/>
    <x v="13"/>
  </r>
  <r>
    <x v="1"/>
    <x v="0"/>
    <x v="3"/>
    <x v="1"/>
    <x v="2"/>
    <x v="1"/>
    <x v="4"/>
    <x v="0"/>
    <x v="1"/>
    <x v="6"/>
    <n v="59"/>
    <n v="0"/>
    <x v="661"/>
    <x v="21"/>
    <x v="2"/>
    <x v="2"/>
    <x v="7"/>
    <x v="0"/>
    <x v="2"/>
    <x v="0"/>
    <x v="866"/>
    <x v="906"/>
    <x v="2"/>
    <x v="3"/>
    <x v="0"/>
    <x v="1"/>
    <x v="0"/>
    <x v="25"/>
    <x v="2"/>
    <x v="7"/>
    <x v="1"/>
    <x v="8"/>
    <x v="10"/>
  </r>
  <r>
    <x v="1"/>
    <x v="1"/>
    <x v="2"/>
    <x v="1"/>
    <x v="2"/>
    <x v="0"/>
    <x v="2"/>
    <x v="2"/>
    <x v="1"/>
    <x v="2"/>
    <n v="34"/>
    <n v="0"/>
    <x v="577"/>
    <x v="10"/>
    <x v="3"/>
    <x v="1"/>
    <x v="55"/>
    <x v="0"/>
    <x v="0"/>
    <x v="1"/>
    <x v="867"/>
    <x v="907"/>
    <x v="5"/>
    <x v="4"/>
    <x v="0"/>
    <x v="3"/>
    <x v="3"/>
    <x v="20"/>
    <x v="3"/>
    <x v="19"/>
    <x v="6"/>
    <x v="8"/>
    <x v="13"/>
  </r>
  <r>
    <x v="1"/>
    <x v="1"/>
    <x v="2"/>
    <x v="1"/>
    <x v="2"/>
    <x v="1"/>
    <x v="2"/>
    <x v="0"/>
    <x v="0"/>
    <x v="2"/>
    <n v="28"/>
    <n v="0"/>
    <x v="471"/>
    <x v="0"/>
    <x v="2"/>
    <x v="2"/>
    <x v="8"/>
    <x v="0"/>
    <x v="1"/>
    <x v="2"/>
    <x v="868"/>
    <x v="908"/>
    <x v="4"/>
    <x v="0"/>
    <x v="0"/>
    <x v="3"/>
    <x v="0"/>
    <x v="7"/>
    <x v="2"/>
    <x v="9"/>
    <x v="3"/>
    <x v="0"/>
    <x v="3"/>
  </r>
  <r>
    <x v="1"/>
    <x v="0"/>
    <x v="0"/>
    <x v="1"/>
    <x v="0"/>
    <x v="1"/>
    <x v="5"/>
    <x v="2"/>
    <x v="1"/>
    <x v="5"/>
    <n v="44"/>
    <n v="0"/>
    <x v="225"/>
    <x v="18"/>
    <x v="0"/>
    <x v="1"/>
    <x v="2"/>
    <x v="2"/>
    <x v="4"/>
    <x v="2"/>
    <x v="869"/>
    <x v="909"/>
    <x v="1"/>
    <x v="9"/>
    <x v="0"/>
    <x v="1"/>
    <x v="3"/>
    <x v="12"/>
    <x v="2"/>
    <x v="10"/>
    <x v="5"/>
    <x v="15"/>
    <x v="15"/>
  </r>
  <r>
    <x v="1"/>
    <x v="1"/>
    <x v="2"/>
    <x v="3"/>
    <x v="0"/>
    <x v="1"/>
    <x v="9"/>
    <x v="1"/>
    <x v="1"/>
    <x v="3"/>
    <n v="34"/>
    <n v="0"/>
    <x v="662"/>
    <x v="13"/>
    <x v="3"/>
    <x v="1"/>
    <x v="3"/>
    <x v="1"/>
    <x v="0"/>
    <x v="1"/>
    <x v="870"/>
    <x v="910"/>
    <x v="5"/>
    <x v="0"/>
    <x v="0"/>
    <x v="1"/>
    <x v="3"/>
    <x v="19"/>
    <x v="3"/>
    <x v="1"/>
    <x v="5"/>
    <x v="1"/>
    <x v="5"/>
  </r>
  <r>
    <x v="1"/>
    <x v="0"/>
    <x v="0"/>
    <x v="1"/>
    <x v="0"/>
    <x v="1"/>
    <x v="1"/>
    <x v="1"/>
    <x v="0"/>
    <x v="1"/>
    <n v="35"/>
    <n v="0"/>
    <x v="663"/>
    <x v="16"/>
    <x v="1"/>
    <x v="1"/>
    <x v="45"/>
    <x v="0"/>
    <x v="1"/>
    <x v="2"/>
    <x v="871"/>
    <x v="911"/>
    <x v="4"/>
    <x v="9"/>
    <x v="0"/>
    <x v="1"/>
    <x v="0"/>
    <x v="21"/>
    <x v="1"/>
    <x v="11"/>
    <x v="3"/>
    <x v="3"/>
    <x v="3"/>
  </r>
  <r>
    <x v="1"/>
    <x v="0"/>
    <x v="0"/>
    <x v="1"/>
    <x v="2"/>
    <x v="0"/>
    <x v="1"/>
    <x v="1"/>
    <x v="0"/>
    <x v="2"/>
    <n v="42"/>
    <n v="0"/>
    <x v="619"/>
    <x v="15"/>
    <x v="2"/>
    <x v="0"/>
    <x v="17"/>
    <x v="2"/>
    <x v="0"/>
    <x v="1"/>
    <x v="872"/>
    <x v="912"/>
    <x v="2"/>
    <x v="10"/>
    <x v="0"/>
    <x v="1"/>
    <x v="0"/>
    <x v="33"/>
    <x v="1"/>
    <x v="6"/>
    <x v="2"/>
    <x v="0"/>
    <x v="2"/>
  </r>
  <r>
    <x v="1"/>
    <x v="0"/>
    <x v="0"/>
    <x v="0"/>
    <x v="3"/>
    <x v="0"/>
    <x v="0"/>
    <x v="0"/>
    <x v="1"/>
    <x v="1"/>
    <n v="43"/>
    <n v="0"/>
    <x v="664"/>
    <x v="18"/>
    <x v="2"/>
    <x v="2"/>
    <x v="3"/>
    <x v="1"/>
    <x v="2"/>
    <x v="1"/>
    <x v="873"/>
    <x v="445"/>
    <x v="9"/>
    <x v="9"/>
    <x v="0"/>
    <x v="1"/>
    <x v="0"/>
    <x v="18"/>
    <x v="3"/>
    <x v="17"/>
    <x v="1"/>
    <x v="9"/>
    <x v="8"/>
  </r>
  <r>
    <x v="1"/>
    <x v="0"/>
    <x v="0"/>
    <x v="1"/>
    <x v="0"/>
    <x v="0"/>
    <x v="4"/>
    <x v="0"/>
    <x v="0"/>
    <x v="2"/>
    <n v="36"/>
    <n v="0"/>
    <x v="665"/>
    <x v="2"/>
    <x v="2"/>
    <x v="1"/>
    <x v="20"/>
    <x v="0"/>
    <x v="0"/>
    <x v="1"/>
    <x v="874"/>
    <x v="913"/>
    <x v="3"/>
    <x v="0"/>
    <x v="0"/>
    <x v="1"/>
    <x v="0"/>
    <x v="33"/>
    <x v="1"/>
    <x v="22"/>
    <x v="12"/>
    <x v="8"/>
    <x v="11"/>
  </r>
  <r>
    <x v="0"/>
    <x v="0"/>
    <x v="0"/>
    <x v="1"/>
    <x v="2"/>
    <x v="0"/>
    <x v="8"/>
    <x v="1"/>
    <x v="1"/>
    <x v="2"/>
    <n v="44"/>
    <n v="1"/>
    <x v="457"/>
    <x v="8"/>
    <x v="3"/>
    <x v="3"/>
    <x v="32"/>
    <x v="0"/>
    <x v="2"/>
    <x v="0"/>
    <x v="875"/>
    <x v="914"/>
    <x v="1"/>
    <x v="0"/>
    <x v="0"/>
    <x v="1"/>
    <x v="1"/>
    <x v="1"/>
    <x v="1"/>
    <x v="1"/>
    <x v="1"/>
    <x v="0"/>
    <x v="0"/>
  </r>
  <r>
    <x v="1"/>
    <x v="1"/>
    <x v="2"/>
    <x v="1"/>
    <x v="0"/>
    <x v="1"/>
    <x v="2"/>
    <x v="1"/>
    <x v="0"/>
    <x v="2"/>
    <n v="28"/>
    <n v="0"/>
    <x v="77"/>
    <x v="2"/>
    <x v="3"/>
    <x v="2"/>
    <x v="48"/>
    <x v="1"/>
    <x v="1"/>
    <x v="0"/>
    <x v="876"/>
    <x v="915"/>
    <x v="1"/>
    <x v="3"/>
    <x v="0"/>
    <x v="2"/>
    <x v="1"/>
    <x v="17"/>
    <x v="1"/>
    <x v="4"/>
    <x v="3"/>
    <x v="3"/>
    <x v="3"/>
  </r>
  <r>
    <x v="1"/>
    <x v="1"/>
    <x v="1"/>
    <x v="1"/>
    <x v="2"/>
    <x v="0"/>
    <x v="2"/>
    <x v="0"/>
    <x v="1"/>
    <x v="6"/>
    <n v="51"/>
    <n v="0"/>
    <x v="666"/>
    <x v="16"/>
    <x v="0"/>
    <x v="0"/>
    <x v="4"/>
    <x v="1"/>
    <x v="1"/>
    <x v="2"/>
    <x v="877"/>
    <x v="916"/>
    <x v="4"/>
    <x v="9"/>
    <x v="0"/>
    <x v="2"/>
    <x v="0"/>
    <x v="0"/>
    <x v="2"/>
    <x v="5"/>
    <x v="2"/>
    <x v="4"/>
    <x v="1"/>
  </r>
  <r>
    <x v="1"/>
    <x v="2"/>
    <x v="2"/>
    <x v="1"/>
    <x v="2"/>
    <x v="0"/>
    <x v="4"/>
    <x v="0"/>
    <x v="0"/>
    <x v="1"/>
    <n v="30"/>
    <n v="0"/>
    <x v="667"/>
    <x v="14"/>
    <x v="0"/>
    <x v="1"/>
    <x v="23"/>
    <x v="0"/>
    <x v="0"/>
    <x v="2"/>
    <x v="878"/>
    <x v="865"/>
    <x v="8"/>
    <x v="11"/>
    <x v="0"/>
    <x v="3"/>
    <x v="0"/>
    <x v="1"/>
    <x v="1"/>
    <x v="3"/>
    <x v="0"/>
    <x v="1"/>
    <x v="1"/>
  </r>
  <r>
    <x v="0"/>
    <x v="0"/>
    <x v="2"/>
    <x v="1"/>
    <x v="4"/>
    <x v="0"/>
    <x v="2"/>
    <x v="2"/>
    <x v="0"/>
    <x v="2"/>
    <n v="29"/>
    <n v="1"/>
    <x v="428"/>
    <x v="15"/>
    <x v="3"/>
    <x v="2"/>
    <x v="56"/>
    <x v="0"/>
    <x v="1"/>
    <x v="0"/>
    <x v="879"/>
    <x v="917"/>
    <x v="9"/>
    <x v="4"/>
    <x v="0"/>
    <x v="0"/>
    <x v="3"/>
    <x v="1"/>
    <x v="1"/>
    <x v="5"/>
    <x v="1"/>
    <x v="4"/>
    <x v="1"/>
  </r>
  <r>
    <x v="1"/>
    <x v="0"/>
    <x v="2"/>
    <x v="1"/>
    <x v="4"/>
    <x v="1"/>
    <x v="1"/>
    <x v="0"/>
    <x v="1"/>
    <x v="2"/>
    <n v="28"/>
    <n v="0"/>
    <x v="668"/>
    <x v="0"/>
    <x v="3"/>
    <x v="2"/>
    <x v="9"/>
    <x v="0"/>
    <x v="1"/>
    <x v="0"/>
    <x v="880"/>
    <x v="918"/>
    <x v="7"/>
    <x v="0"/>
    <x v="0"/>
    <x v="2"/>
    <x v="0"/>
    <x v="7"/>
    <x v="2"/>
    <x v="11"/>
    <x v="3"/>
    <x v="1"/>
    <x v="3"/>
  </r>
  <r>
    <x v="1"/>
    <x v="0"/>
    <x v="2"/>
    <x v="1"/>
    <x v="2"/>
    <x v="0"/>
    <x v="1"/>
    <x v="0"/>
    <x v="1"/>
    <x v="1"/>
    <n v="25"/>
    <n v="0"/>
    <x v="580"/>
    <x v="0"/>
    <x v="3"/>
    <x v="2"/>
    <x v="4"/>
    <x v="0"/>
    <x v="1"/>
    <x v="1"/>
    <x v="461"/>
    <x v="919"/>
    <x v="1"/>
    <x v="11"/>
    <x v="0"/>
    <x v="1"/>
    <x v="0"/>
    <x v="17"/>
    <x v="2"/>
    <x v="4"/>
    <x v="3"/>
    <x v="3"/>
    <x v="9"/>
  </r>
  <r>
    <x v="1"/>
    <x v="0"/>
    <x v="2"/>
    <x v="0"/>
    <x v="2"/>
    <x v="1"/>
    <x v="0"/>
    <x v="1"/>
    <x v="1"/>
    <x v="5"/>
    <n v="32"/>
    <n v="0"/>
    <x v="413"/>
    <x v="1"/>
    <x v="3"/>
    <x v="1"/>
    <x v="3"/>
    <x v="2"/>
    <x v="0"/>
    <x v="0"/>
    <x v="881"/>
    <x v="920"/>
    <x v="1"/>
    <x v="2"/>
    <x v="0"/>
    <x v="3"/>
    <x v="3"/>
    <x v="1"/>
    <x v="3"/>
    <x v="1"/>
    <x v="1"/>
    <x v="0"/>
    <x v="5"/>
  </r>
  <r>
    <x v="1"/>
    <x v="1"/>
    <x v="1"/>
    <x v="1"/>
    <x v="2"/>
    <x v="0"/>
    <x v="5"/>
    <x v="0"/>
    <x v="1"/>
    <x v="5"/>
    <n v="45"/>
    <n v="0"/>
    <x v="137"/>
    <x v="19"/>
    <x v="3"/>
    <x v="0"/>
    <x v="21"/>
    <x v="0"/>
    <x v="4"/>
    <x v="1"/>
    <x v="882"/>
    <x v="921"/>
    <x v="9"/>
    <x v="6"/>
    <x v="1"/>
    <x v="3"/>
    <x v="0"/>
    <x v="14"/>
    <x v="1"/>
    <x v="2"/>
    <x v="2"/>
    <x v="0"/>
    <x v="2"/>
  </r>
  <r>
    <x v="1"/>
    <x v="0"/>
    <x v="0"/>
    <x v="1"/>
    <x v="2"/>
    <x v="0"/>
    <x v="5"/>
    <x v="2"/>
    <x v="0"/>
    <x v="5"/>
    <n v="39"/>
    <n v="0"/>
    <x v="669"/>
    <x v="28"/>
    <x v="2"/>
    <x v="1"/>
    <x v="0"/>
    <x v="1"/>
    <x v="3"/>
    <x v="1"/>
    <x v="883"/>
    <x v="922"/>
    <x v="2"/>
    <x v="4"/>
    <x v="0"/>
    <x v="1"/>
    <x v="3"/>
    <x v="24"/>
    <x v="1"/>
    <x v="27"/>
    <x v="5"/>
    <x v="9"/>
    <x v="3"/>
  </r>
  <r>
    <x v="1"/>
    <x v="0"/>
    <x v="3"/>
    <x v="1"/>
    <x v="0"/>
    <x v="1"/>
    <x v="1"/>
    <x v="2"/>
    <x v="1"/>
    <x v="1"/>
    <n v="58"/>
    <n v="0"/>
    <x v="670"/>
    <x v="5"/>
    <x v="2"/>
    <x v="3"/>
    <x v="64"/>
    <x v="0"/>
    <x v="1"/>
    <x v="2"/>
    <x v="872"/>
    <x v="923"/>
    <x v="1"/>
    <x v="3"/>
    <x v="0"/>
    <x v="1"/>
    <x v="3"/>
    <x v="17"/>
    <x v="1"/>
    <x v="4"/>
    <x v="3"/>
    <x v="3"/>
    <x v="3"/>
  </r>
  <r>
    <x v="0"/>
    <x v="0"/>
    <x v="2"/>
    <x v="1"/>
    <x v="0"/>
    <x v="1"/>
    <x v="2"/>
    <x v="1"/>
    <x v="1"/>
    <x v="1"/>
    <n v="32"/>
    <n v="1"/>
    <x v="585"/>
    <x v="15"/>
    <x v="0"/>
    <x v="2"/>
    <x v="5"/>
    <x v="0"/>
    <x v="0"/>
    <x v="2"/>
    <x v="884"/>
    <x v="924"/>
    <x v="1"/>
    <x v="11"/>
    <x v="0"/>
    <x v="0"/>
    <x v="1"/>
    <x v="1"/>
    <x v="1"/>
    <x v="1"/>
    <x v="0"/>
    <x v="1"/>
    <x v="9"/>
  </r>
  <r>
    <x v="0"/>
    <x v="0"/>
    <x v="0"/>
    <x v="1"/>
    <x v="2"/>
    <x v="1"/>
    <x v="1"/>
    <x v="0"/>
    <x v="1"/>
    <x v="2"/>
    <n v="39"/>
    <n v="1"/>
    <x v="671"/>
    <x v="5"/>
    <x v="3"/>
    <x v="1"/>
    <x v="12"/>
    <x v="0"/>
    <x v="1"/>
    <x v="2"/>
    <x v="885"/>
    <x v="925"/>
    <x v="4"/>
    <x v="4"/>
    <x v="0"/>
    <x v="0"/>
    <x v="0"/>
    <x v="3"/>
    <x v="1"/>
    <x v="8"/>
    <x v="3"/>
    <x v="0"/>
    <x v="6"/>
  </r>
  <r>
    <x v="1"/>
    <x v="0"/>
    <x v="2"/>
    <x v="1"/>
    <x v="4"/>
    <x v="0"/>
    <x v="2"/>
    <x v="1"/>
    <x v="1"/>
    <x v="6"/>
    <n v="30"/>
    <n v="0"/>
    <x v="672"/>
    <x v="16"/>
    <x v="3"/>
    <x v="2"/>
    <x v="24"/>
    <x v="1"/>
    <x v="0"/>
    <x v="0"/>
    <x v="886"/>
    <x v="926"/>
    <x v="4"/>
    <x v="3"/>
    <x v="0"/>
    <x v="0"/>
    <x v="1"/>
    <x v="1"/>
    <x v="1"/>
    <x v="7"/>
    <x v="3"/>
    <x v="7"/>
    <x v="1"/>
  </r>
  <r>
    <x v="1"/>
    <x v="0"/>
    <x v="0"/>
    <x v="1"/>
    <x v="4"/>
    <x v="0"/>
    <x v="8"/>
    <x v="1"/>
    <x v="1"/>
    <x v="0"/>
    <n v="36"/>
    <n v="0"/>
    <x v="673"/>
    <x v="17"/>
    <x v="2"/>
    <x v="2"/>
    <x v="52"/>
    <x v="0"/>
    <x v="2"/>
    <x v="0"/>
    <x v="887"/>
    <x v="927"/>
    <x v="9"/>
    <x v="3"/>
    <x v="0"/>
    <x v="0"/>
    <x v="0"/>
    <x v="1"/>
    <x v="1"/>
    <x v="5"/>
    <x v="1"/>
    <x v="1"/>
    <x v="1"/>
  </r>
  <r>
    <x v="1"/>
    <x v="0"/>
    <x v="1"/>
    <x v="3"/>
    <x v="0"/>
    <x v="0"/>
    <x v="9"/>
    <x v="0"/>
    <x v="1"/>
    <x v="1"/>
    <n v="46"/>
    <n v="0"/>
    <x v="420"/>
    <x v="0"/>
    <x v="0"/>
    <x v="2"/>
    <x v="8"/>
    <x v="0"/>
    <x v="1"/>
    <x v="2"/>
    <x v="888"/>
    <x v="928"/>
    <x v="2"/>
    <x v="3"/>
    <x v="0"/>
    <x v="3"/>
    <x v="0"/>
    <x v="1"/>
    <x v="3"/>
    <x v="5"/>
    <x v="8"/>
    <x v="8"/>
    <x v="1"/>
  </r>
  <r>
    <x v="1"/>
    <x v="2"/>
    <x v="2"/>
    <x v="1"/>
    <x v="0"/>
    <x v="0"/>
    <x v="2"/>
    <x v="1"/>
    <x v="1"/>
    <x v="6"/>
    <n v="28"/>
    <n v="0"/>
    <x v="273"/>
    <x v="0"/>
    <x v="3"/>
    <x v="1"/>
    <x v="46"/>
    <x v="3"/>
    <x v="0"/>
    <x v="0"/>
    <x v="889"/>
    <x v="929"/>
    <x v="4"/>
    <x v="0"/>
    <x v="0"/>
    <x v="0"/>
    <x v="2"/>
    <x v="1"/>
    <x v="1"/>
    <x v="7"/>
    <x v="6"/>
    <x v="4"/>
    <x v="0"/>
  </r>
  <r>
    <x v="1"/>
    <x v="0"/>
    <x v="1"/>
    <x v="1"/>
    <x v="0"/>
    <x v="0"/>
    <x v="7"/>
    <x v="1"/>
    <x v="0"/>
    <x v="2"/>
    <n v="50"/>
    <n v="0"/>
    <x v="674"/>
    <x v="26"/>
    <x v="3"/>
    <x v="2"/>
    <x v="38"/>
    <x v="0"/>
    <x v="3"/>
    <x v="2"/>
    <x v="890"/>
    <x v="930"/>
    <x v="5"/>
    <x v="0"/>
    <x v="0"/>
    <x v="2"/>
    <x v="0"/>
    <x v="25"/>
    <x v="1"/>
    <x v="11"/>
    <x v="3"/>
    <x v="1"/>
    <x v="3"/>
  </r>
  <r>
    <x v="0"/>
    <x v="0"/>
    <x v="0"/>
    <x v="0"/>
    <x v="3"/>
    <x v="1"/>
    <x v="0"/>
    <x v="0"/>
    <x v="0"/>
    <x v="2"/>
    <n v="40"/>
    <n v="1"/>
    <x v="675"/>
    <x v="19"/>
    <x v="2"/>
    <x v="2"/>
    <x v="42"/>
    <x v="1"/>
    <x v="2"/>
    <x v="1"/>
    <x v="891"/>
    <x v="931"/>
    <x v="7"/>
    <x v="3"/>
    <x v="0"/>
    <x v="3"/>
    <x v="0"/>
    <x v="15"/>
    <x v="1"/>
    <x v="8"/>
    <x v="0"/>
    <x v="1"/>
    <x v="2"/>
  </r>
  <r>
    <x v="0"/>
    <x v="0"/>
    <x v="1"/>
    <x v="0"/>
    <x v="0"/>
    <x v="1"/>
    <x v="0"/>
    <x v="0"/>
    <x v="0"/>
    <x v="2"/>
    <n v="52"/>
    <n v="1"/>
    <x v="676"/>
    <x v="12"/>
    <x v="3"/>
    <x v="0"/>
    <x v="51"/>
    <x v="0"/>
    <x v="2"/>
    <x v="1"/>
    <x v="892"/>
    <x v="932"/>
    <x v="3"/>
    <x v="12"/>
    <x v="0"/>
    <x v="3"/>
    <x v="0"/>
    <x v="1"/>
    <x v="2"/>
    <x v="3"/>
    <x v="1"/>
    <x v="4"/>
    <x v="1"/>
  </r>
  <r>
    <x v="1"/>
    <x v="0"/>
    <x v="2"/>
    <x v="1"/>
    <x v="2"/>
    <x v="0"/>
    <x v="5"/>
    <x v="1"/>
    <x v="0"/>
    <x v="2"/>
    <n v="30"/>
    <n v="0"/>
    <x v="677"/>
    <x v="27"/>
    <x v="2"/>
    <x v="0"/>
    <x v="41"/>
    <x v="0"/>
    <x v="2"/>
    <x v="2"/>
    <x v="893"/>
    <x v="933"/>
    <x v="1"/>
    <x v="1"/>
    <x v="1"/>
    <x v="1"/>
    <x v="3"/>
    <x v="15"/>
    <x v="1"/>
    <x v="7"/>
    <x v="10"/>
    <x v="0"/>
    <x v="5"/>
  </r>
  <r>
    <x v="1"/>
    <x v="0"/>
    <x v="0"/>
    <x v="1"/>
    <x v="0"/>
    <x v="1"/>
    <x v="4"/>
    <x v="0"/>
    <x v="1"/>
    <x v="6"/>
    <n v="39"/>
    <n v="0"/>
    <x v="678"/>
    <x v="21"/>
    <x v="0"/>
    <x v="3"/>
    <x v="47"/>
    <x v="0"/>
    <x v="0"/>
    <x v="2"/>
    <x v="894"/>
    <x v="934"/>
    <x v="4"/>
    <x v="0"/>
    <x v="0"/>
    <x v="0"/>
    <x v="0"/>
    <x v="15"/>
    <x v="1"/>
    <x v="3"/>
    <x v="1"/>
    <x v="1"/>
    <x v="1"/>
  </r>
  <r>
    <x v="1"/>
    <x v="2"/>
    <x v="2"/>
    <x v="0"/>
    <x v="0"/>
    <x v="0"/>
    <x v="0"/>
    <x v="2"/>
    <x v="0"/>
    <x v="3"/>
    <n v="31"/>
    <n v="0"/>
    <x v="369"/>
    <x v="2"/>
    <x v="2"/>
    <x v="2"/>
    <x v="42"/>
    <x v="0"/>
    <x v="2"/>
    <x v="2"/>
    <x v="895"/>
    <x v="935"/>
    <x v="1"/>
    <x v="12"/>
    <x v="0"/>
    <x v="0"/>
    <x v="1"/>
    <x v="1"/>
    <x v="2"/>
    <x v="1"/>
    <x v="6"/>
    <x v="10"/>
    <x v="4"/>
  </r>
  <r>
    <x v="1"/>
    <x v="2"/>
    <x v="0"/>
    <x v="0"/>
    <x v="2"/>
    <x v="1"/>
    <x v="0"/>
    <x v="0"/>
    <x v="1"/>
    <x v="5"/>
    <n v="41"/>
    <n v="0"/>
    <x v="679"/>
    <x v="17"/>
    <x v="0"/>
    <x v="1"/>
    <x v="4"/>
    <x v="3"/>
    <x v="0"/>
    <x v="1"/>
    <x v="896"/>
    <x v="936"/>
    <x v="1"/>
    <x v="4"/>
    <x v="0"/>
    <x v="0"/>
    <x v="0"/>
    <x v="16"/>
    <x v="1"/>
    <x v="27"/>
    <x v="3"/>
    <x v="14"/>
    <x v="12"/>
  </r>
  <r>
    <x v="0"/>
    <x v="1"/>
    <x v="2"/>
    <x v="0"/>
    <x v="0"/>
    <x v="0"/>
    <x v="6"/>
    <x v="0"/>
    <x v="0"/>
    <x v="2"/>
    <n v="31"/>
    <n v="1"/>
    <x v="680"/>
    <x v="0"/>
    <x v="3"/>
    <x v="2"/>
    <x v="60"/>
    <x v="0"/>
    <x v="1"/>
    <x v="1"/>
    <x v="897"/>
    <x v="937"/>
    <x v="1"/>
    <x v="0"/>
    <x v="0"/>
    <x v="0"/>
    <x v="0"/>
    <x v="8"/>
    <x v="3"/>
    <x v="11"/>
    <x v="3"/>
    <x v="3"/>
    <x v="3"/>
  </r>
  <r>
    <x v="0"/>
    <x v="0"/>
    <x v="0"/>
    <x v="1"/>
    <x v="0"/>
    <x v="1"/>
    <x v="2"/>
    <x v="1"/>
    <x v="1"/>
    <x v="5"/>
    <n v="44"/>
    <n v="1"/>
    <x v="681"/>
    <x v="3"/>
    <x v="3"/>
    <x v="3"/>
    <x v="66"/>
    <x v="0"/>
    <x v="1"/>
    <x v="2"/>
    <x v="898"/>
    <x v="938"/>
    <x v="5"/>
    <x v="3"/>
    <x v="0"/>
    <x v="3"/>
    <x v="0"/>
    <x v="1"/>
    <x v="3"/>
    <x v="11"/>
    <x v="3"/>
    <x v="1"/>
    <x v="3"/>
  </r>
  <r>
    <x v="1"/>
    <x v="2"/>
    <x v="0"/>
    <x v="1"/>
    <x v="0"/>
    <x v="1"/>
    <x v="5"/>
    <x v="1"/>
    <x v="0"/>
    <x v="1"/>
    <n v="42"/>
    <n v="0"/>
    <x v="682"/>
    <x v="2"/>
    <x v="1"/>
    <x v="1"/>
    <x v="31"/>
    <x v="0"/>
    <x v="3"/>
    <x v="2"/>
    <x v="417"/>
    <x v="939"/>
    <x v="4"/>
    <x v="4"/>
    <x v="0"/>
    <x v="1"/>
    <x v="0"/>
    <x v="24"/>
    <x v="2"/>
    <x v="23"/>
    <x v="6"/>
    <x v="3"/>
    <x v="13"/>
  </r>
  <r>
    <x v="1"/>
    <x v="0"/>
    <x v="3"/>
    <x v="1"/>
    <x v="2"/>
    <x v="0"/>
    <x v="5"/>
    <x v="1"/>
    <x v="1"/>
    <x v="3"/>
    <n v="55"/>
    <n v="0"/>
    <x v="683"/>
    <x v="2"/>
    <x v="0"/>
    <x v="2"/>
    <x v="22"/>
    <x v="3"/>
    <x v="4"/>
    <x v="2"/>
    <x v="899"/>
    <x v="940"/>
    <x v="5"/>
    <x v="9"/>
    <x v="0"/>
    <x v="1"/>
    <x v="1"/>
    <x v="18"/>
    <x v="1"/>
    <x v="27"/>
    <x v="5"/>
    <x v="10"/>
    <x v="7"/>
  </r>
  <r>
    <x v="1"/>
    <x v="0"/>
    <x v="3"/>
    <x v="3"/>
    <x v="0"/>
    <x v="1"/>
    <x v="5"/>
    <x v="0"/>
    <x v="1"/>
    <x v="5"/>
    <n v="56"/>
    <n v="0"/>
    <x v="684"/>
    <x v="1"/>
    <x v="2"/>
    <x v="2"/>
    <x v="39"/>
    <x v="0"/>
    <x v="4"/>
    <x v="1"/>
    <x v="900"/>
    <x v="941"/>
    <x v="2"/>
    <x v="9"/>
    <x v="0"/>
    <x v="0"/>
    <x v="0"/>
    <x v="34"/>
    <x v="1"/>
    <x v="5"/>
    <x v="7"/>
    <x v="4"/>
    <x v="1"/>
  </r>
  <r>
    <x v="1"/>
    <x v="2"/>
    <x v="0"/>
    <x v="1"/>
    <x v="0"/>
    <x v="1"/>
    <x v="1"/>
    <x v="2"/>
    <x v="1"/>
    <x v="0"/>
    <n v="40"/>
    <n v="0"/>
    <x v="644"/>
    <x v="7"/>
    <x v="0"/>
    <x v="1"/>
    <x v="69"/>
    <x v="0"/>
    <x v="1"/>
    <x v="2"/>
    <x v="901"/>
    <x v="942"/>
    <x v="3"/>
    <x v="10"/>
    <x v="0"/>
    <x v="2"/>
    <x v="1"/>
    <x v="3"/>
    <x v="1"/>
    <x v="9"/>
    <x v="3"/>
    <x v="0"/>
    <x v="2"/>
  </r>
  <r>
    <x v="1"/>
    <x v="0"/>
    <x v="2"/>
    <x v="1"/>
    <x v="0"/>
    <x v="1"/>
    <x v="8"/>
    <x v="2"/>
    <x v="1"/>
    <x v="0"/>
    <n v="34"/>
    <n v="0"/>
    <x v="685"/>
    <x v="14"/>
    <x v="3"/>
    <x v="2"/>
    <x v="27"/>
    <x v="0"/>
    <x v="2"/>
    <x v="0"/>
    <x v="902"/>
    <x v="943"/>
    <x v="4"/>
    <x v="0"/>
    <x v="0"/>
    <x v="1"/>
    <x v="1"/>
    <x v="1"/>
    <x v="2"/>
    <x v="7"/>
    <x v="1"/>
    <x v="1"/>
    <x v="4"/>
  </r>
  <r>
    <x v="1"/>
    <x v="0"/>
    <x v="0"/>
    <x v="1"/>
    <x v="0"/>
    <x v="1"/>
    <x v="1"/>
    <x v="0"/>
    <x v="1"/>
    <x v="5"/>
    <n v="40"/>
    <n v="0"/>
    <x v="686"/>
    <x v="2"/>
    <x v="3"/>
    <x v="1"/>
    <x v="33"/>
    <x v="0"/>
    <x v="0"/>
    <x v="0"/>
    <x v="903"/>
    <x v="944"/>
    <x v="1"/>
    <x v="4"/>
    <x v="0"/>
    <x v="3"/>
    <x v="0"/>
    <x v="15"/>
    <x v="1"/>
    <x v="7"/>
    <x v="6"/>
    <x v="6"/>
    <x v="5"/>
  </r>
  <r>
    <x v="1"/>
    <x v="1"/>
    <x v="0"/>
    <x v="0"/>
    <x v="3"/>
    <x v="0"/>
    <x v="0"/>
    <x v="2"/>
    <x v="1"/>
    <x v="2"/>
    <n v="41"/>
    <n v="0"/>
    <x v="291"/>
    <x v="0"/>
    <x v="3"/>
    <x v="1"/>
    <x v="45"/>
    <x v="0"/>
    <x v="0"/>
    <x v="1"/>
    <x v="904"/>
    <x v="945"/>
    <x v="4"/>
    <x v="8"/>
    <x v="0"/>
    <x v="1"/>
    <x v="1"/>
    <x v="1"/>
    <x v="1"/>
    <x v="7"/>
    <x v="7"/>
    <x v="1"/>
    <x v="1"/>
  </r>
  <r>
    <x v="1"/>
    <x v="1"/>
    <x v="0"/>
    <x v="1"/>
    <x v="0"/>
    <x v="1"/>
    <x v="1"/>
    <x v="0"/>
    <x v="0"/>
    <x v="1"/>
    <n v="35"/>
    <n v="0"/>
    <x v="421"/>
    <x v="18"/>
    <x v="2"/>
    <x v="1"/>
    <x v="44"/>
    <x v="0"/>
    <x v="0"/>
    <x v="2"/>
    <x v="905"/>
    <x v="946"/>
    <x v="1"/>
    <x v="0"/>
    <x v="0"/>
    <x v="2"/>
    <x v="0"/>
    <x v="15"/>
    <x v="1"/>
    <x v="7"/>
    <x v="8"/>
    <x v="1"/>
    <x v="9"/>
  </r>
  <r>
    <x v="1"/>
    <x v="0"/>
    <x v="1"/>
    <x v="3"/>
    <x v="0"/>
    <x v="1"/>
    <x v="5"/>
    <x v="2"/>
    <x v="0"/>
    <x v="2"/>
    <n v="51"/>
    <n v="0"/>
    <x v="605"/>
    <x v="12"/>
    <x v="3"/>
    <x v="1"/>
    <x v="9"/>
    <x v="0"/>
    <x v="3"/>
    <x v="1"/>
    <x v="906"/>
    <x v="947"/>
    <x v="1"/>
    <x v="0"/>
    <x v="0"/>
    <x v="2"/>
    <x v="1"/>
    <x v="37"/>
    <x v="1"/>
    <x v="26"/>
    <x v="5"/>
    <x v="0"/>
    <x v="13"/>
  </r>
  <r>
    <x v="1"/>
    <x v="0"/>
    <x v="0"/>
    <x v="0"/>
    <x v="0"/>
    <x v="0"/>
    <x v="0"/>
    <x v="2"/>
    <x v="1"/>
    <x v="1"/>
    <n v="38"/>
    <n v="0"/>
    <x v="365"/>
    <x v="2"/>
    <x v="0"/>
    <x v="0"/>
    <x v="11"/>
    <x v="0"/>
    <x v="0"/>
    <x v="2"/>
    <x v="907"/>
    <x v="948"/>
    <x v="9"/>
    <x v="2"/>
    <x v="0"/>
    <x v="1"/>
    <x v="1"/>
    <x v="27"/>
    <x v="1"/>
    <x v="5"/>
    <x v="1"/>
    <x v="1"/>
    <x v="1"/>
  </r>
  <r>
    <x v="1"/>
    <x v="0"/>
    <x v="2"/>
    <x v="0"/>
    <x v="2"/>
    <x v="0"/>
    <x v="0"/>
    <x v="0"/>
    <x v="1"/>
    <x v="6"/>
    <n v="34"/>
    <n v="0"/>
    <x v="687"/>
    <x v="8"/>
    <x v="0"/>
    <x v="1"/>
    <x v="45"/>
    <x v="0"/>
    <x v="0"/>
    <x v="2"/>
    <x v="908"/>
    <x v="949"/>
    <x v="1"/>
    <x v="3"/>
    <x v="0"/>
    <x v="1"/>
    <x v="0"/>
    <x v="1"/>
    <x v="3"/>
    <x v="1"/>
    <x v="6"/>
    <x v="10"/>
    <x v="4"/>
  </r>
  <r>
    <x v="1"/>
    <x v="0"/>
    <x v="2"/>
    <x v="1"/>
    <x v="2"/>
    <x v="1"/>
    <x v="2"/>
    <x v="1"/>
    <x v="1"/>
    <x v="6"/>
    <n v="25"/>
    <n v="0"/>
    <x v="554"/>
    <x v="10"/>
    <x v="1"/>
    <x v="2"/>
    <x v="7"/>
    <x v="0"/>
    <x v="1"/>
    <x v="0"/>
    <x v="909"/>
    <x v="950"/>
    <x v="9"/>
    <x v="0"/>
    <x v="0"/>
    <x v="3"/>
    <x v="2"/>
    <x v="2"/>
    <x v="2"/>
    <x v="11"/>
    <x v="3"/>
    <x v="1"/>
    <x v="3"/>
  </r>
  <r>
    <x v="0"/>
    <x v="0"/>
    <x v="3"/>
    <x v="1"/>
    <x v="2"/>
    <x v="0"/>
    <x v="4"/>
    <x v="1"/>
    <x v="0"/>
    <x v="0"/>
    <n v="58"/>
    <n v="1"/>
    <x v="688"/>
    <x v="15"/>
    <x v="2"/>
    <x v="1"/>
    <x v="20"/>
    <x v="1"/>
    <x v="2"/>
    <x v="2"/>
    <x v="910"/>
    <x v="951"/>
    <x v="8"/>
    <x v="9"/>
    <x v="0"/>
    <x v="1"/>
    <x v="0"/>
    <x v="9"/>
    <x v="2"/>
    <x v="1"/>
    <x v="5"/>
    <x v="8"/>
    <x v="12"/>
  </r>
  <r>
    <x v="1"/>
    <x v="0"/>
    <x v="0"/>
    <x v="1"/>
    <x v="0"/>
    <x v="1"/>
    <x v="2"/>
    <x v="1"/>
    <x v="1"/>
    <x v="1"/>
    <n v="40"/>
    <n v="0"/>
    <x v="334"/>
    <x v="0"/>
    <x v="2"/>
    <x v="0"/>
    <x v="64"/>
    <x v="0"/>
    <x v="1"/>
    <x v="1"/>
    <x v="911"/>
    <x v="952"/>
    <x v="9"/>
    <x v="6"/>
    <x v="1"/>
    <x v="3"/>
    <x v="1"/>
    <x v="2"/>
    <x v="1"/>
    <x v="9"/>
    <x v="3"/>
    <x v="0"/>
    <x v="6"/>
  </r>
  <r>
    <x v="1"/>
    <x v="1"/>
    <x v="0"/>
    <x v="0"/>
    <x v="3"/>
    <x v="0"/>
    <x v="0"/>
    <x v="1"/>
    <x v="1"/>
    <x v="2"/>
    <n v="36"/>
    <n v="0"/>
    <x v="504"/>
    <x v="15"/>
    <x v="3"/>
    <x v="3"/>
    <x v="21"/>
    <x v="2"/>
    <x v="0"/>
    <x v="1"/>
    <x v="912"/>
    <x v="953"/>
    <x v="7"/>
    <x v="10"/>
    <x v="0"/>
    <x v="1"/>
    <x v="1"/>
    <x v="6"/>
    <x v="2"/>
    <x v="15"/>
    <x v="1"/>
    <x v="7"/>
    <x v="15"/>
  </r>
  <r>
    <x v="1"/>
    <x v="0"/>
    <x v="1"/>
    <x v="1"/>
    <x v="0"/>
    <x v="1"/>
    <x v="4"/>
    <x v="0"/>
    <x v="1"/>
    <x v="2"/>
    <n v="48"/>
    <n v="0"/>
    <x v="689"/>
    <x v="18"/>
    <x v="3"/>
    <x v="2"/>
    <x v="60"/>
    <x v="0"/>
    <x v="2"/>
    <x v="0"/>
    <x v="913"/>
    <x v="954"/>
    <x v="1"/>
    <x v="0"/>
    <x v="0"/>
    <x v="3"/>
    <x v="0"/>
    <x v="27"/>
    <x v="1"/>
    <x v="1"/>
    <x v="5"/>
    <x v="0"/>
    <x v="5"/>
  </r>
  <r>
    <x v="1"/>
    <x v="0"/>
    <x v="2"/>
    <x v="0"/>
    <x v="2"/>
    <x v="0"/>
    <x v="6"/>
    <x v="1"/>
    <x v="1"/>
    <x v="5"/>
    <n v="27"/>
    <n v="0"/>
    <x v="690"/>
    <x v="13"/>
    <x v="3"/>
    <x v="1"/>
    <x v="33"/>
    <x v="2"/>
    <x v="1"/>
    <x v="0"/>
    <x v="914"/>
    <x v="955"/>
    <x v="0"/>
    <x v="9"/>
    <x v="0"/>
    <x v="2"/>
    <x v="1"/>
    <x v="7"/>
    <x v="1"/>
    <x v="6"/>
    <x v="2"/>
    <x v="0"/>
    <x v="2"/>
  </r>
  <r>
    <x v="1"/>
    <x v="0"/>
    <x v="1"/>
    <x v="1"/>
    <x v="4"/>
    <x v="0"/>
    <x v="4"/>
    <x v="0"/>
    <x v="1"/>
    <x v="4"/>
    <n v="51"/>
    <n v="0"/>
    <x v="691"/>
    <x v="13"/>
    <x v="0"/>
    <x v="2"/>
    <x v="19"/>
    <x v="1"/>
    <x v="3"/>
    <x v="0"/>
    <x v="915"/>
    <x v="956"/>
    <x v="9"/>
    <x v="10"/>
    <x v="0"/>
    <x v="2"/>
    <x v="0"/>
    <x v="22"/>
    <x v="2"/>
    <x v="8"/>
    <x v="3"/>
    <x v="0"/>
    <x v="6"/>
  </r>
  <r>
    <x v="1"/>
    <x v="2"/>
    <x v="4"/>
    <x v="1"/>
    <x v="0"/>
    <x v="0"/>
    <x v="2"/>
    <x v="0"/>
    <x v="1"/>
    <x v="3"/>
    <n v="18"/>
    <n v="0"/>
    <x v="303"/>
    <x v="0"/>
    <x v="3"/>
    <x v="2"/>
    <x v="28"/>
    <x v="0"/>
    <x v="1"/>
    <x v="0"/>
    <x v="916"/>
    <x v="957"/>
    <x v="1"/>
    <x v="2"/>
    <x v="0"/>
    <x v="3"/>
    <x v="0"/>
    <x v="11"/>
    <x v="3"/>
    <x v="2"/>
    <x v="2"/>
    <x v="0"/>
    <x v="2"/>
  </r>
  <r>
    <x v="1"/>
    <x v="0"/>
    <x v="0"/>
    <x v="1"/>
    <x v="2"/>
    <x v="0"/>
    <x v="2"/>
    <x v="1"/>
    <x v="1"/>
    <x v="0"/>
    <n v="35"/>
    <n v="0"/>
    <x v="429"/>
    <x v="0"/>
    <x v="3"/>
    <x v="2"/>
    <x v="53"/>
    <x v="1"/>
    <x v="0"/>
    <x v="0"/>
    <x v="917"/>
    <x v="958"/>
    <x v="4"/>
    <x v="3"/>
    <x v="0"/>
    <x v="2"/>
    <x v="1"/>
    <x v="1"/>
    <x v="1"/>
    <x v="7"/>
    <x v="1"/>
    <x v="0"/>
    <x v="2"/>
  </r>
  <r>
    <x v="1"/>
    <x v="1"/>
    <x v="2"/>
    <x v="0"/>
    <x v="0"/>
    <x v="1"/>
    <x v="0"/>
    <x v="0"/>
    <x v="1"/>
    <x v="1"/>
    <n v="27"/>
    <n v="0"/>
    <x v="611"/>
    <x v="2"/>
    <x v="1"/>
    <x v="2"/>
    <x v="38"/>
    <x v="3"/>
    <x v="0"/>
    <x v="0"/>
    <x v="918"/>
    <x v="959"/>
    <x v="9"/>
    <x v="5"/>
    <x v="1"/>
    <x v="2"/>
    <x v="0"/>
    <x v="0"/>
    <x v="1"/>
    <x v="0"/>
    <x v="3"/>
    <x v="0"/>
    <x v="2"/>
  </r>
  <r>
    <x v="0"/>
    <x v="0"/>
    <x v="3"/>
    <x v="0"/>
    <x v="3"/>
    <x v="1"/>
    <x v="0"/>
    <x v="0"/>
    <x v="0"/>
    <x v="2"/>
    <n v="55"/>
    <n v="1"/>
    <x v="375"/>
    <x v="28"/>
    <x v="2"/>
    <x v="3"/>
    <x v="65"/>
    <x v="2"/>
    <x v="3"/>
    <x v="1"/>
    <x v="919"/>
    <x v="960"/>
    <x v="2"/>
    <x v="8"/>
    <x v="0"/>
    <x v="3"/>
    <x v="0"/>
    <x v="13"/>
    <x v="2"/>
    <x v="27"/>
    <x v="1"/>
    <x v="2"/>
    <x v="5"/>
  </r>
  <r>
    <x v="1"/>
    <x v="0"/>
    <x v="3"/>
    <x v="1"/>
    <x v="0"/>
    <x v="1"/>
    <x v="4"/>
    <x v="1"/>
    <x v="0"/>
    <x v="0"/>
    <n v="56"/>
    <n v="0"/>
    <x v="692"/>
    <x v="5"/>
    <x v="3"/>
    <x v="2"/>
    <x v="67"/>
    <x v="0"/>
    <x v="3"/>
    <x v="1"/>
    <x v="920"/>
    <x v="961"/>
    <x v="5"/>
    <x v="3"/>
    <x v="0"/>
    <x v="0"/>
    <x v="1"/>
    <x v="37"/>
    <x v="1"/>
    <x v="27"/>
    <x v="13"/>
    <x v="9"/>
    <x v="12"/>
  </r>
  <r>
    <x v="1"/>
    <x v="2"/>
    <x v="2"/>
    <x v="1"/>
    <x v="4"/>
    <x v="0"/>
    <x v="1"/>
    <x v="2"/>
    <x v="1"/>
    <x v="2"/>
    <n v="34"/>
    <n v="0"/>
    <x v="693"/>
    <x v="9"/>
    <x v="1"/>
    <x v="2"/>
    <x v="2"/>
    <x v="1"/>
    <x v="1"/>
    <x v="0"/>
    <x v="921"/>
    <x v="962"/>
    <x v="1"/>
    <x v="5"/>
    <x v="1"/>
    <x v="3"/>
    <x v="2"/>
    <x v="7"/>
    <x v="1"/>
    <x v="8"/>
    <x v="0"/>
    <x v="0"/>
    <x v="2"/>
  </r>
  <r>
    <x v="1"/>
    <x v="0"/>
    <x v="0"/>
    <x v="1"/>
    <x v="2"/>
    <x v="0"/>
    <x v="8"/>
    <x v="2"/>
    <x v="1"/>
    <x v="0"/>
    <n v="40"/>
    <n v="0"/>
    <x v="694"/>
    <x v="2"/>
    <x v="1"/>
    <x v="0"/>
    <x v="66"/>
    <x v="2"/>
    <x v="0"/>
    <x v="2"/>
    <x v="922"/>
    <x v="963"/>
    <x v="6"/>
    <x v="5"/>
    <x v="1"/>
    <x v="2"/>
    <x v="2"/>
    <x v="20"/>
    <x v="1"/>
    <x v="12"/>
    <x v="14"/>
    <x v="14"/>
    <x v="5"/>
  </r>
  <r>
    <x v="1"/>
    <x v="0"/>
    <x v="2"/>
    <x v="1"/>
    <x v="2"/>
    <x v="1"/>
    <x v="2"/>
    <x v="1"/>
    <x v="1"/>
    <x v="4"/>
    <n v="34"/>
    <n v="0"/>
    <x v="695"/>
    <x v="22"/>
    <x v="3"/>
    <x v="0"/>
    <x v="27"/>
    <x v="0"/>
    <x v="0"/>
    <x v="2"/>
    <x v="923"/>
    <x v="964"/>
    <x v="5"/>
    <x v="4"/>
    <x v="0"/>
    <x v="0"/>
    <x v="3"/>
    <x v="1"/>
    <x v="1"/>
    <x v="3"/>
    <x v="1"/>
    <x v="4"/>
    <x v="1"/>
  </r>
  <r>
    <x v="0"/>
    <x v="1"/>
    <x v="2"/>
    <x v="0"/>
    <x v="0"/>
    <x v="0"/>
    <x v="6"/>
    <x v="0"/>
    <x v="1"/>
    <x v="1"/>
    <n v="31"/>
    <n v="1"/>
    <x v="396"/>
    <x v="2"/>
    <x v="3"/>
    <x v="1"/>
    <x v="62"/>
    <x v="1"/>
    <x v="1"/>
    <x v="0"/>
    <x v="924"/>
    <x v="965"/>
    <x v="8"/>
    <x v="9"/>
    <x v="0"/>
    <x v="3"/>
    <x v="0"/>
    <x v="8"/>
    <x v="3"/>
    <x v="6"/>
    <x v="2"/>
    <x v="0"/>
    <x v="2"/>
  </r>
  <r>
    <x v="0"/>
    <x v="1"/>
    <x v="0"/>
    <x v="0"/>
    <x v="3"/>
    <x v="0"/>
    <x v="0"/>
    <x v="1"/>
    <x v="0"/>
    <x v="0"/>
    <n v="35"/>
    <n v="1"/>
    <x v="146"/>
    <x v="21"/>
    <x v="2"/>
    <x v="2"/>
    <x v="7"/>
    <x v="0"/>
    <x v="0"/>
    <x v="1"/>
    <x v="925"/>
    <x v="966"/>
    <x v="4"/>
    <x v="11"/>
    <x v="0"/>
    <x v="3"/>
    <x v="1"/>
    <x v="7"/>
    <x v="2"/>
    <x v="9"/>
    <x v="3"/>
    <x v="2"/>
    <x v="3"/>
  </r>
  <r>
    <x v="1"/>
    <x v="1"/>
    <x v="0"/>
    <x v="1"/>
    <x v="0"/>
    <x v="1"/>
    <x v="1"/>
    <x v="2"/>
    <x v="1"/>
    <x v="2"/>
    <n v="38"/>
    <n v="0"/>
    <x v="433"/>
    <x v="15"/>
    <x v="3"/>
    <x v="2"/>
    <x v="42"/>
    <x v="2"/>
    <x v="1"/>
    <x v="2"/>
    <x v="353"/>
    <x v="967"/>
    <x v="1"/>
    <x v="0"/>
    <x v="0"/>
    <x v="1"/>
    <x v="2"/>
    <x v="21"/>
    <x v="1"/>
    <x v="9"/>
    <x v="3"/>
    <x v="0"/>
    <x v="6"/>
  </r>
  <r>
    <x v="1"/>
    <x v="0"/>
    <x v="2"/>
    <x v="1"/>
    <x v="4"/>
    <x v="0"/>
    <x v="8"/>
    <x v="0"/>
    <x v="1"/>
    <x v="2"/>
    <n v="34"/>
    <n v="0"/>
    <x v="696"/>
    <x v="2"/>
    <x v="2"/>
    <x v="2"/>
    <x v="33"/>
    <x v="0"/>
    <x v="0"/>
    <x v="0"/>
    <x v="926"/>
    <x v="968"/>
    <x v="1"/>
    <x v="0"/>
    <x v="0"/>
    <x v="1"/>
    <x v="0"/>
    <x v="19"/>
    <x v="3"/>
    <x v="13"/>
    <x v="14"/>
    <x v="5"/>
    <x v="7"/>
  </r>
  <r>
    <x v="1"/>
    <x v="0"/>
    <x v="2"/>
    <x v="0"/>
    <x v="0"/>
    <x v="1"/>
    <x v="0"/>
    <x v="1"/>
    <x v="1"/>
    <x v="0"/>
    <n v="28"/>
    <n v="0"/>
    <x v="697"/>
    <x v="9"/>
    <x v="3"/>
    <x v="1"/>
    <x v="24"/>
    <x v="1"/>
    <x v="0"/>
    <x v="2"/>
    <x v="927"/>
    <x v="969"/>
    <x v="1"/>
    <x v="0"/>
    <x v="0"/>
    <x v="3"/>
    <x v="1"/>
    <x v="7"/>
    <x v="1"/>
    <x v="8"/>
    <x v="7"/>
    <x v="0"/>
    <x v="10"/>
  </r>
  <r>
    <x v="0"/>
    <x v="0"/>
    <x v="2"/>
    <x v="1"/>
    <x v="2"/>
    <x v="1"/>
    <x v="4"/>
    <x v="1"/>
    <x v="0"/>
    <x v="1"/>
    <n v="31"/>
    <n v="1"/>
    <x v="596"/>
    <x v="23"/>
    <x v="2"/>
    <x v="2"/>
    <x v="33"/>
    <x v="0"/>
    <x v="0"/>
    <x v="2"/>
    <x v="928"/>
    <x v="970"/>
    <x v="1"/>
    <x v="2"/>
    <x v="0"/>
    <x v="1"/>
    <x v="3"/>
    <x v="1"/>
    <x v="2"/>
    <x v="1"/>
    <x v="3"/>
    <x v="7"/>
    <x v="1"/>
  </r>
  <r>
    <x v="1"/>
    <x v="0"/>
    <x v="0"/>
    <x v="0"/>
    <x v="0"/>
    <x v="1"/>
    <x v="0"/>
    <x v="1"/>
    <x v="0"/>
    <x v="2"/>
    <n v="39"/>
    <n v="0"/>
    <x v="698"/>
    <x v="11"/>
    <x v="2"/>
    <x v="3"/>
    <x v="8"/>
    <x v="1"/>
    <x v="0"/>
    <x v="0"/>
    <x v="929"/>
    <x v="971"/>
    <x v="9"/>
    <x v="3"/>
    <x v="0"/>
    <x v="1"/>
    <x v="3"/>
    <x v="0"/>
    <x v="3"/>
    <x v="8"/>
    <x v="0"/>
    <x v="1"/>
    <x v="10"/>
  </r>
  <r>
    <x v="1"/>
    <x v="1"/>
    <x v="1"/>
    <x v="0"/>
    <x v="3"/>
    <x v="1"/>
    <x v="0"/>
    <x v="1"/>
    <x v="1"/>
    <x v="3"/>
    <n v="51"/>
    <n v="0"/>
    <x v="85"/>
    <x v="2"/>
    <x v="3"/>
    <x v="0"/>
    <x v="48"/>
    <x v="0"/>
    <x v="2"/>
    <x v="1"/>
    <x v="930"/>
    <x v="972"/>
    <x v="7"/>
    <x v="0"/>
    <x v="0"/>
    <x v="2"/>
    <x v="0"/>
    <x v="19"/>
    <x v="1"/>
    <x v="9"/>
    <x v="3"/>
    <x v="2"/>
    <x v="3"/>
  </r>
  <r>
    <x v="1"/>
    <x v="1"/>
    <x v="0"/>
    <x v="1"/>
    <x v="0"/>
    <x v="0"/>
    <x v="1"/>
    <x v="2"/>
    <x v="0"/>
    <x v="5"/>
    <n v="41"/>
    <n v="0"/>
    <x v="699"/>
    <x v="23"/>
    <x v="3"/>
    <x v="2"/>
    <x v="29"/>
    <x v="0"/>
    <x v="0"/>
    <x v="0"/>
    <x v="931"/>
    <x v="973"/>
    <x v="9"/>
    <x v="9"/>
    <x v="0"/>
    <x v="0"/>
    <x v="3"/>
    <x v="4"/>
    <x v="2"/>
    <x v="0"/>
    <x v="3"/>
    <x v="2"/>
    <x v="6"/>
  </r>
  <r>
    <x v="1"/>
    <x v="0"/>
    <x v="0"/>
    <x v="1"/>
    <x v="0"/>
    <x v="1"/>
    <x v="1"/>
    <x v="1"/>
    <x v="0"/>
    <x v="2"/>
    <n v="37"/>
    <n v="0"/>
    <x v="700"/>
    <x v="18"/>
    <x v="1"/>
    <x v="1"/>
    <x v="60"/>
    <x v="0"/>
    <x v="1"/>
    <x v="2"/>
    <x v="932"/>
    <x v="974"/>
    <x v="8"/>
    <x v="2"/>
    <x v="0"/>
    <x v="1"/>
    <x v="0"/>
    <x v="0"/>
    <x v="1"/>
    <x v="0"/>
    <x v="0"/>
    <x v="1"/>
    <x v="6"/>
  </r>
  <r>
    <x v="1"/>
    <x v="1"/>
    <x v="2"/>
    <x v="0"/>
    <x v="0"/>
    <x v="1"/>
    <x v="0"/>
    <x v="1"/>
    <x v="1"/>
    <x v="2"/>
    <n v="33"/>
    <n v="0"/>
    <x v="472"/>
    <x v="12"/>
    <x v="1"/>
    <x v="0"/>
    <x v="1"/>
    <x v="0"/>
    <x v="0"/>
    <x v="0"/>
    <x v="933"/>
    <x v="975"/>
    <x v="2"/>
    <x v="4"/>
    <x v="0"/>
    <x v="0"/>
    <x v="0"/>
    <x v="0"/>
    <x v="3"/>
    <x v="8"/>
    <x v="0"/>
    <x v="1"/>
    <x v="3"/>
  </r>
  <r>
    <x v="1"/>
    <x v="0"/>
    <x v="2"/>
    <x v="0"/>
    <x v="3"/>
    <x v="1"/>
    <x v="0"/>
    <x v="1"/>
    <x v="0"/>
    <x v="1"/>
    <n v="32"/>
    <n v="0"/>
    <x v="701"/>
    <x v="2"/>
    <x v="1"/>
    <x v="1"/>
    <x v="34"/>
    <x v="0"/>
    <x v="0"/>
    <x v="1"/>
    <x v="934"/>
    <x v="976"/>
    <x v="4"/>
    <x v="4"/>
    <x v="0"/>
    <x v="0"/>
    <x v="2"/>
    <x v="21"/>
    <x v="2"/>
    <x v="11"/>
    <x v="3"/>
    <x v="1"/>
    <x v="3"/>
  </r>
  <r>
    <x v="1"/>
    <x v="2"/>
    <x v="0"/>
    <x v="1"/>
    <x v="0"/>
    <x v="1"/>
    <x v="8"/>
    <x v="1"/>
    <x v="1"/>
    <x v="2"/>
    <n v="39"/>
    <n v="0"/>
    <x v="354"/>
    <x v="19"/>
    <x v="0"/>
    <x v="1"/>
    <x v="36"/>
    <x v="0"/>
    <x v="2"/>
    <x v="2"/>
    <x v="935"/>
    <x v="977"/>
    <x v="9"/>
    <x v="7"/>
    <x v="1"/>
    <x v="2"/>
    <x v="1"/>
    <x v="10"/>
    <x v="1"/>
    <x v="0"/>
    <x v="0"/>
    <x v="0"/>
    <x v="0"/>
  </r>
  <r>
    <x v="1"/>
    <x v="0"/>
    <x v="2"/>
    <x v="0"/>
    <x v="0"/>
    <x v="1"/>
    <x v="0"/>
    <x v="1"/>
    <x v="1"/>
    <x v="1"/>
    <n v="25"/>
    <n v="0"/>
    <x v="257"/>
    <x v="21"/>
    <x v="1"/>
    <x v="3"/>
    <x v="12"/>
    <x v="2"/>
    <x v="0"/>
    <x v="2"/>
    <x v="936"/>
    <x v="978"/>
    <x v="7"/>
    <x v="0"/>
    <x v="0"/>
    <x v="2"/>
    <x v="0"/>
    <x v="3"/>
    <x v="2"/>
    <x v="11"/>
    <x v="3"/>
    <x v="1"/>
    <x v="3"/>
  </r>
  <r>
    <x v="1"/>
    <x v="1"/>
    <x v="1"/>
    <x v="1"/>
    <x v="2"/>
    <x v="0"/>
    <x v="4"/>
    <x v="1"/>
    <x v="0"/>
    <x v="1"/>
    <n v="52"/>
    <n v="0"/>
    <x v="251"/>
    <x v="26"/>
    <x v="0"/>
    <x v="2"/>
    <x v="40"/>
    <x v="2"/>
    <x v="3"/>
    <x v="2"/>
    <x v="937"/>
    <x v="979"/>
    <x v="7"/>
    <x v="0"/>
    <x v="0"/>
    <x v="2"/>
    <x v="1"/>
    <x v="13"/>
    <x v="2"/>
    <x v="8"/>
    <x v="7"/>
    <x v="0"/>
    <x v="3"/>
  </r>
  <r>
    <x v="1"/>
    <x v="0"/>
    <x v="0"/>
    <x v="1"/>
    <x v="2"/>
    <x v="0"/>
    <x v="1"/>
    <x v="0"/>
    <x v="0"/>
    <x v="1"/>
    <n v="43"/>
    <n v="0"/>
    <x v="499"/>
    <x v="16"/>
    <x v="3"/>
    <x v="3"/>
    <x v="32"/>
    <x v="1"/>
    <x v="0"/>
    <x v="2"/>
    <x v="938"/>
    <x v="980"/>
    <x v="1"/>
    <x v="9"/>
    <x v="0"/>
    <x v="0"/>
    <x v="0"/>
    <x v="26"/>
    <x v="0"/>
    <x v="23"/>
    <x v="1"/>
    <x v="1"/>
    <x v="5"/>
  </r>
  <r>
    <x v="1"/>
    <x v="0"/>
    <x v="2"/>
    <x v="0"/>
    <x v="3"/>
    <x v="0"/>
    <x v="0"/>
    <x v="1"/>
    <x v="0"/>
    <x v="1"/>
    <n v="27"/>
    <n v="0"/>
    <x v="702"/>
    <x v="17"/>
    <x v="3"/>
    <x v="2"/>
    <x v="33"/>
    <x v="1"/>
    <x v="0"/>
    <x v="1"/>
    <x v="939"/>
    <x v="981"/>
    <x v="1"/>
    <x v="0"/>
    <x v="0"/>
    <x v="1"/>
    <x v="0"/>
    <x v="3"/>
    <x v="1"/>
    <x v="0"/>
    <x v="3"/>
    <x v="5"/>
    <x v="10"/>
  </r>
  <r>
    <x v="0"/>
    <x v="0"/>
    <x v="2"/>
    <x v="1"/>
    <x v="0"/>
    <x v="0"/>
    <x v="1"/>
    <x v="0"/>
    <x v="0"/>
    <x v="2"/>
    <n v="27"/>
    <n v="1"/>
    <x v="577"/>
    <x v="27"/>
    <x v="2"/>
    <x v="2"/>
    <x v="14"/>
    <x v="0"/>
    <x v="1"/>
    <x v="2"/>
    <x v="940"/>
    <x v="982"/>
    <x v="1"/>
    <x v="4"/>
    <x v="0"/>
    <x v="1"/>
    <x v="0"/>
    <x v="0"/>
    <x v="1"/>
    <x v="3"/>
    <x v="3"/>
    <x v="4"/>
    <x v="1"/>
  </r>
  <r>
    <x v="1"/>
    <x v="0"/>
    <x v="2"/>
    <x v="1"/>
    <x v="2"/>
    <x v="1"/>
    <x v="1"/>
    <x v="0"/>
    <x v="1"/>
    <x v="2"/>
    <n v="26"/>
    <n v="0"/>
    <x v="703"/>
    <x v="2"/>
    <x v="1"/>
    <x v="3"/>
    <x v="34"/>
    <x v="1"/>
    <x v="1"/>
    <x v="0"/>
    <x v="885"/>
    <x v="983"/>
    <x v="4"/>
    <x v="3"/>
    <x v="0"/>
    <x v="1"/>
    <x v="0"/>
    <x v="7"/>
    <x v="1"/>
    <x v="9"/>
    <x v="7"/>
    <x v="1"/>
    <x v="9"/>
  </r>
  <r>
    <x v="1"/>
    <x v="0"/>
    <x v="0"/>
    <x v="3"/>
    <x v="5"/>
    <x v="0"/>
    <x v="5"/>
    <x v="1"/>
    <x v="1"/>
    <x v="3"/>
    <n v="42"/>
    <n v="0"/>
    <x v="202"/>
    <x v="17"/>
    <x v="3"/>
    <x v="1"/>
    <x v="11"/>
    <x v="0"/>
    <x v="3"/>
    <x v="2"/>
    <x v="941"/>
    <x v="984"/>
    <x v="4"/>
    <x v="9"/>
    <x v="0"/>
    <x v="3"/>
    <x v="1"/>
    <x v="24"/>
    <x v="1"/>
    <x v="23"/>
    <x v="1"/>
    <x v="0"/>
    <x v="12"/>
  </r>
  <r>
    <x v="1"/>
    <x v="2"/>
    <x v="2"/>
    <x v="1"/>
    <x v="2"/>
    <x v="0"/>
    <x v="8"/>
    <x v="2"/>
    <x v="1"/>
    <x v="6"/>
    <n v="32"/>
    <n v="0"/>
    <x v="466"/>
    <x v="8"/>
    <x v="2"/>
    <x v="1"/>
    <x v="61"/>
    <x v="0"/>
    <x v="0"/>
    <x v="0"/>
    <x v="942"/>
    <x v="985"/>
    <x v="6"/>
    <x v="11"/>
    <x v="0"/>
    <x v="2"/>
    <x v="1"/>
    <x v="15"/>
    <x v="1"/>
    <x v="8"/>
    <x v="10"/>
    <x v="1"/>
    <x v="3"/>
  </r>
  <r>
    <x v="1"/>
    <x v="2"/>
    <x v="0"/>
    <x v="1"/>
    <x v="2"/>
    <x v="0"/>
    <x v="4"/>
    <x v="1"/>
    <x v="1"/>
    <x v="6"/>
    <n v="36"/>
    <n v="0"/>
    <x v="178"/>
    <x v="0"/>
    <x v="2"/>
    <x v="2"/>
    <x v="30"/>
    <x v="1"/>
    <x v="0"/>
    <x v="2"/>
    <x v="943"/>
    <x v="986"/>
    <x v="4"/>
    <x v="2"/>
    <x v="0"/>
    <x v="3"/>
    <x v="0"/>
    <x v="21"/>
    <x v="1"/>
    <x v="11"/>
    <x v="3"/>
    <x v="1"/>
    <x v="3"/>
  </r>
  <r>
    <x v="1"/>
    <x v="2"/>
    <x v="0"/>
    <x v="1"/>
    <x v="0"/>
    <x v="0"/>
    <x v="8"/>
    <x v="1"/>
    <x v="1"/>
    <x v="3"/>
    <n v="35"/>
    <n v="0"/>
    <x v="704"/>
    <x v="1"/>
    <x v="2"/>
    <x v="1"/>
    <x v="48"/>
    <x v="0"/>
    <x v="0"/>
    <x v="2"/>
    <x v="691"/>
    <x v="987"/>
    <x v="1"/>
    <x v="3"/>
    <x v="0"/>
    <x v="1"/>
    <x v="1"/>
    <x v="20"/>
    <x v="1"/>
    <x v="13"/>
    <x v="14"/>
    <x v="3"/>
    <x v="12"/>
  </r>
  <r>
    <x v="1"/>
    <x v="2"/>
    <x v="1"/>
    <x v="1"/>
    <x v="2"/>
    <x v="0"/>
    <x v="7"/>
    <x v="1"/>
    <x v="1"/>
    <x v="1"/>
    <n v="47"/>
    <n v="0"/>
    <x v="295"/>
    <x v="0"/>
    <x v="1"/>
    <x v="1"/>
    <x v="33"/>
    <x v="0"/>
    <x v="2"/>
    <x v="1"/>
    <x v="944"/>
    <x v="988"/>
    <x v="4"/>
    <x v="11"/>
    <x v="0"/>
    <x v="0"/>
    <x v="3"/>
    <x v="19"/>
    <x v="0"/>
    <x v="20"/>
    <x v="6"/>
    <x v="8"/>
    <x v="11"/>
  </r>
  <r>
    <x v="1"/>
    <x v="2"/>
    <x v="4"/>
    <x v="1"/>
    <x v="2"/>
    <x v="0"/>
    <x v="1"/>
    <x v="0"/>
    <x v="1"/>
    <x v="5"/>
    <n v="18"/>
    <n v="0"/>
    <x v="217"/>
    <x v="24"/>
    <x v="3"/>
    <x v="0"/>
    <x v="30"/>
    <x v="0"/>
    <x v="1"/>
    <x v="2"/>
    <x v="945"/>
    <x v="989"/>
    <x v="1"/>
    <x v="10"/>
    <x v="0"/>
    <x v="3"/>
    <x v="0"/>
    <x v="11"/>
    <x v="0"/>
    <x v="2"/>
    <x v="2"/>
    <x v="0"/>
    <x v="2"/>
  </r>
  <r>
    <x v="1"/>
    <x v="2"/>
    <x v="0"/>
    <x v="0"/>
    <x v="0"/>
    <x v="0"/>
    <x v="0"/>
    <x v="1"/>
    <x v="1"/>
    <x v="4"/>
    <n v="39"/>
    <n v="0"/>
    <x v="705"/>
    <x v="11"/>
    <x v="2"/>
    <x v="3"/>
    <x v="47"/>
    <x v="3"/>
    <x v="0"/>
    <x v="2"/>
    <x v="946"/>
    <x v="990"/>
    <x v="2"/>
    <x v="12"/>
    <x v="0"/>
    <x v="3"/>
    <x v="1"/>
    <x v="1"/>
    <x v="1"/>
    <x v="11"/>
    <x v="3"/>
    <x v="1"/>
    <x v="3"/>
  </r>
  <r>
    <x v="1"/>
    <x v="2"/>
    <x v="4"/>
    <x v="0"/>
    <x v="0"/>
    <x v="0"/>
    <x v="6"/>
    <x v="1"/>
    <x v="1"/>
    <x v="2"/>
    <n v="24"/>
    <n v="0"/>
    <x v="706"/>
    <x v="28"/>
    <x v="0"/>
    <x v="2"/>
    <x v="17"/>
    <x v="0"/>
    <x v="1"/>
    <x v="1"/>
    <x v="462"/>
    <x v="991"/>
    <x v="1"/>
    <x v="4"/>
    <x v="0"/>
    <x v="3"/>
    <x v="1"/>
    <x v="5"/>
    <x v="1"/>
    <x v="6"/>
    <x v="2"/>
    <x v="0"/>
    <x v="2"/>
  </r>
  <r>
    <x v="1"/>
    <x v="2"/>
    <x v="2"/>
    <x v="0"/>
    <x v="3"/>
    <x v="0"/>
    <x v="0"/>
    <x v="0"/>
    <x v="1"/>
    <x v="2"/>
    <n v="33"/>
    <n v="0"/>
    <x v="330"/>
    <x v="2"/>
    <x v="3"/>
    <x v="2"/>
    <x v="50"/>
    <x v="0"/>
    <x v="0"/>
    <x v="1"/>
    <x v="947"/>
    <x v="992"/>
    <x v="0"/>
    <x v="2"/>
    <x v="0"/>
    <x v="1"/>
    <x v="0"/>
    <x v="10"/>
    <x v="2"/>
    <x v="19"/>
    <x v="1"/>
    <x v="1"/>
    <x v="1"/>
  </r>
  <r>
    <x v="1"/>
    <x v="1"/>
    <x v="1"/>
    <x v="1"/>
    <x v="2"/>
    <x v="0"/>
    <x v="5"/>
    <x v="2"/>
    <x v="1"/>
    <x v="1"/>
    <n v="48"/>
    <n v="0"/>
    <x v="284"/>
    <x v="23"/>
    <x v="3"/>
    <x v="2"/>
    <x v="22"/>
    <x v="0"/>
    <x v="3"/>
    <x v="0"/>
    <x v="948"/>
    <x v="993"/>
    <x v="9"/>
    <x v="0"/>
    <x v="0"/>
    <x v="2"/>
    <x v="1"/>
    <x v="13"/>
    <x v="1"/>
    <x v="14"/>
    <x v="18"/>
    <x v="5"/>
    <x v="1"/>
  </r>
  <r>
    <x v="1"/>
    <x v="1"/>
    <x v="0"/>
    <x v="1"/>
    <x v="0"/>
    <x v="0"/>
    <x v="4"/>
    <x v="2"/>
    <x v="1"/>
    <x v="1"/>
    <n v="36"/>
    <n v="0"/>
    <x v="259"/>
    <x v="18"/>
    <x v="0"/>
    <x v="2"/>
    <x v="28"/>
    <x v="0"/>
    <x v="0"/>
    <x v="1"/>
    <x v="949"/>
    <x v="994"/>
    <x v="8"/>
    <x v="4"/>
    <x v="0"/>
    <x v="2"/>
    <x v="2"/>
    <x v="33"/>
    <x v="1"/>
    <x v="9"/>
    <x v="3"/>
    <x v="0"/>
    <x v="3"/>
  </r>
  <r>
    <x v="1"/>
    <x v="1"/>
    <x v="0"/>
    <x v="1"/>
    <x v="2"/>
    <x v="0"/>
    <x v="2"/>
    <x v="1"/>
    <x v="1"/>
    <x v="5"/>
    <n v="38"/>
    <n v="0"/>
    <x v="126"/>
    <x v="2"/>
    <x v="0"/>
    <x v="1"/>
    <x v="29"/>
    <x v="1"/>
    <x v="1"/>
    <x v="1"/>
    <x v="950"/>
    <x v="995"/>
    <x v="5"/>
    <x v="9"/>
    <x v="0"/>
    <x v="2"/>
    <x v="1"/>
    <x v="15"/>
    <x v="2"/>
    <x v="0"/>
    <x v="10"/>
    <x v="0"/>
    <x v="0"/>
  </r>
  <r>
    <x v="1"/>
    <x v="1"/>
    <x v="2"/>
    <x v="1"/>
    <x v="0"/>
    <x v="0"/>
    <x v="1"/>
    <x v="1"/>
    <x v="1"/>
    <x v="2"/>
    <n v="27"/>
    <n v="0"/>
    <x v="707"/>
    <x v="8"/>
    <x v="3"/>
    <x v="2"/>
    <x v="57"/>
    <x v="1"/>
    <x v="1"/>
    <x v="2"/>
    <x v="951"/>
    <x v="996"/>
    <x v="4"/>
    <x v="12"/>
    <x v="0"/>
    <x v="1"/>
    <x v="1"/>
    <x v="0"/>
    <x v="2"/>
    <x v="5"/>
    <x v="8"/>
    <x v="4"/>
    <x v="6"/>
  </r>
  <r>
    <x v="1"/>
    <x v="1"/>
    <x v="0"/>
    <x v="1"/>
    <x v="4"/>
    <x v="0"/>
    <x v="2"/>
    <x v="1"/>
    <x v="1"/>
    <x v="2"/>
    <n v="40"/>
    <n v="0"/>
    <x v="175"/>
    <x v="13"/>
    <x v="3"/>
    <x v="2"/>
    <x v="32"/>
    <x v="0"/>
    <x v="0"/>
    <x v="0"/>
    <x v="952"/>
    <x v="997"/>
    <x v="1"/>
    <x v="0"/>
    <x v="0"/>
    <x v="0"/>
    <x v="1"/>
    <x v="1"/>
    <x v="3"/>
    <x v="1"/>
    <x v="5"/>
    <x v="10"/>
    <x v="10"/>
  </r>
  <r>
    <x v="1"/>
    <x v="1"/>
    <x v="2"/>
    <x v="1"/>
    <x v="0"/>
    <x v="0"/>
    <x v="2"/>
    <x v="1"/>
    <x v="1"/>
    <x v="1"/>
    <n v="29"/>
    <n v="0"/>
    <x v="708"/>
    <x v="2"/>
    <x v="1"/>
    <x v="2"/>
    <x v="28"/>
    <x v="0"/>
    <x v="1"/>
    <x v="1"/>
    <x v="953"/>
    <x v="998"/>
    <x v="4"/>
    <x v="4"/>
    <x v="0"/>
    <x v="3"/>
    <x v="2"/>
    <x v="21"/>
    <x v="1"/>
    <x v="11"/>
    <x v="3"/>
    <x v="0"/>
    <x v="3"/>
  </r>
  <r>
    <x v="1"/>
    <x v="1"/>
    <x v="0"/>
    <x v="1"/>
    <x v="2"/>
    <x v="0"/>
    <x v="4"/>
    <x v="0"/>
    <x v="1"/>
    <x v="2"/>
    <n v="39"/>
    <n v="0"/>
    <x v="709"/>
    <x v="18"/>
    <x v="3"/>
    <x v="3"/>
    <x v="6"/>
    <x v="0"/>
    <x v="0"/>
    <x v="2"/>
    <x v="954"/>
    <x v="999"/>
    <x v="4"/>
    <x v="4"/>
    <x v="0"/>
    <x v="1"/>
    <x v="0"/>
    <x v="1"/>
    <x v="0"/>
    <x v="7"/>
    <x v="3"/>
    <x v="2"/>
    <x v="5"/>
  </r>
  <r>
    <x v="1"/>
    <x v="1"/>
    <x v="0"/>
    <x v="1"/>
    <x v="2"/>
    <x v="0"/>
    <x v="2"/>
    <x v="0"/>
    <x v="1"/>
    <x v="1"/>
    <n v="42"/>
    <n v="0"/>
    <x v="710"/>
    <x v="14"/>
    <x v="0"/>
    <x v="3"/>
    <x v="69"/>
    <x v="0"/>
    <x v="1"/>
    <x v="0"/>
    <x v="955"/>
    <x v="1000"/>
    <x v="1"/>
    <x v="4"/>
    <x v="0"/>
    <x v="3"/>
    <x v="0"/>
    <x v="4"/>
    <x v="1"/>
    <x v="12"/>
    <x v="5"/>
    <x v="8"/>
    <x v="5"/>
  </r>
  <r>
    <x v="1"/>
    <x v="1"/>
    <x v="2"/>
    <x v="1"/>
    <x v="4"/>
    <x v="0"/>
    <x v="1"/>
    <x v="0"/>
    <x v="1"/>
    <x v="2"/>
    <n v="30"/>
    <n v="0"/>
    <x v="118"/>
    <x v="2"/>
    <x v="2"/>
    <x v="2"/>
    <x v="17"/>
    <x v="1"/>
    <x v="1"/>
    <x v="0"/>
    <x v="775"/>
    <x v="1001"/>
    <x v="4"/>
    <x v="10"/>
    <x v="0"/>
    <x v="1"/>
    <x v="0"/>
    <x v="1"/>
    <x v="1"/>
    <x v="7"/>
    <x v="1"/>
    <x v="0"/>
    <x v="1"/>
  </r>
  <r>
    <x v="1"/>
    <x v="1"/>
    <x v="0"/>
    <x v="0"/>
    <x v="3"/>
    <x v="0"/>
    <x v="0"/>
    <x v="1"/>
    <x v="1"/>
    <x v="5"/>
    <n v="44"/>
    <n v="0"/>
    <x v="711"/>
    <x v="0"/>
    <x v="4"/>
    <x v="3"/>
    <x v="5"/>
    <x v="0"/>
    <x v="0"/>
    <x v="1"/>
    <x v="956"/>
    <x v="1002"/>
    <x v="8"/>
    <x v="3"/>
    <x v="0"/>
    <x v="3"/>
    <x v="1"/>
    <x v="27"/>
    <x v="2"/>
    <x v="6"/>
    <x v="2"/>
    <x v="0"/>
    <x v="2"/>
  </r>
  <r>
    <x v="1"/>
    <x v="1"/>
    <x v="2"/>
    <x v="0"/>
    <x v="3"/>
    <x v="0"/>
    <x v="0"/>
    <x v="1"/>
    <x v="1"/>
    <x v="1"/>
    <n v="31"/>
    <n v="0"/>
    <x v="26"/>
    <x v="15"/>
    <x v="2"/>
    <x v="3"/>
    <x v="67"/>
    <x v="0"/>
    <x v="2"/>
    <x v="1"/>
    <x v="957"/>
    <x v="1003"/>
    <x v="7"/>
    <x v="9"/>
    <x v="0"/>
    <x v="1"/>
    <x v="3"/>
    <x v="15"/>
    <x v="1"/>
    <x v="11"/>
    <x v="3"/>
    <x v="3"/>
    <x v="3"/>
  </r>
  <r>
    <x v="1"/>
    <x v="0"/>
    <x v="2"/>
    <x v="3"/>
    <x v="5"/>
    <x v="0"/>
    <x v="9"/>
    <x v="1"/>
    <x v="1"/>
    <x v="1"/>
    <n v="25"/>
    <n v="0"/>
    <x v="599"/>
    <x v="2"/>
    <x v="3"/>
    <x v="1"/>
    <x v="19"/>
    <x v="0"/>
    <x v="1"/>
    <x v="1"/>
    <x v="467"/>
    <x v="1004"/>
    <x v="5"/>
    <x v="9"/>
    <x v="0"/>
    <x v="3"/>
    <x v="0"/>
    <x v="3"/>
    <x v="1"/>
    <x v="4"/>
    <x v="2"/>
    <x v="1"/>
    <x v="3"/>
  </r>
  <r>
    <x v="1"/>
    <x v="0"/>
    <x v="1"/>
    <x v="3"/>
    <x v="0"/>
    <x v="0"/>
    <x v="5"/>
    <x v="1"/>
    <x v="1"/>
    <x v="2"/>
    <n v="47"/>
    <n v="0"/>
    <x v="422"/>
    <x v="9"/>
    <x v="2"/>
    <x v="2"/>
    <x v="33"/>
    <x v="0"/>
    <x v="4"/>
    <x v="2"/>
    <x v="958"/>
    <x v="1005"/>
    <x v="9"/>
    <x v="0"/>
    <x v="0"/>
    <x v="3"/>
    <x v="1"/>
    <x v="39"/>
    <x v="1"/>
    <x v="8"/>
    <x v="3"/>
    <x v="1"/>
    <x v="2"/>
  </r>
  <r>
    <x v="1"/>
    <x v="0"/>
    <x v="2"/>
    <x v="3"/>
    <x v="2"/>
    <x v="0"/>
    <x v="9"/>
    <x v="0"/>
    <x v="1"/>
    <x v="1"/>
    <n v="31"/>
    <n v="0"/>
    <x v="358"/>
    <x v="1"/>
    <x v="0"/>
    <x v="2"/>
    <x v="16"/>
    <x v="2"/>
    <x v="1"/>
    <x v="1"/>
    <x v="959"/>
    <x v="1006"/>
    <x v="3"/>
    <x v="11"/>
    <x v="0"/>
    <x v="1"/>
    <x v="0"/>
    <x v="0"/>
    <x v="1"/>
    <x v="11"/>
    <x v="3"/>
    <x v="0"/>
    <x v="3"/>
  </r>
  <r>
    <x v="1"/>
    <x v="0"/>
    <x v="2"/>
    <x v="1"/>
    <x v="2"/>
    <x v="0"/>
    <x v="2"/>
    <x v="2"/>
    <x v="1"/>
    <x v="0"/>
    <n v="31"/>
    <n v="0"/>
    <x v="389"/>
    <x v="18"/>
    <x v="3"/>
    <x v="3"/>
    <x v="50"/>
    <x v="2"/>
    <x v="1"/>
    <x v="2"/>
    <x v="960"/>
    <x v="1007"/>
    <x v="0"/>
    <x v="3"/>
    <x v="0"/>
    <x v="2"/>
    <x v="1"/>
    <x v="21"/>
    <x v="2"/>
    <x v="4"/>
    <x v="3"/>
    <x v="3"/>
    <x v="3"/>
  </r>
  <r>
    <x v="1"/>
    <x v="0"/>
    <x v="0"/>
    <x v="1"/>
    <x v="0"/>
    <x v="0"/>
    <x v="8"/>
    <x v="2"/>
    <x v="1"/>
    <x v="1"/>
    <n v="40"/>
    <n v="0"/>
    <x v="119"/>
    <x v="20"/>
    <x v="3"/>
    <x v="0"/>
    <x v="35"/>
    <x v="0"/>
    <x v="0"/>
    <x v="2"/>
    <x v="961"/>
    <x v="1008"/>
    <x v="7"/>
    <x v="3"/>
    <x v="0"/>
    <x v="2"/>
    <x v="1"/>
    <x v="20"/>
    <x v="1"/>
    <x v="5"/>
    <x v="0"/>
    <x v="4"/>
    <x v="1"/>
  </r>
  <r>
    <x v="1"/>
    <x v="0"/>
    <x v="0"/>
    <x v="1"/>
    <x v="0"/>
    <x v="0"/>
    <x v="8"/>
    <x v="2"/>
    <x v="1"/>
    <x v="1"/>
    <n v="40"/>
    <n v="0"/>
    <x v="712"/>
    <x v="0"/>
    <x v="3"/>
    <x v="1"/>
    <x v="48"/>
    <x v="0"/>
    <x v="0"/>
    <x v="0"/>
    <x v="962"/>
    <x v="1009"/>
    <x v="5"/>
    <x v="8"/>
    <x v="0"/>
    <x v="1"/>
    <x v="1"/>
    <x v="4"/>
    <x v="1"/>
    <x v="8"/>
    <x v="7"/>
    <x v="0"/>
    <x v="6"/>
  </r>
  <r>
    <x v="1"/>
    <x v="0"/>
    <x v="2"/>
    <x v="1"/>
    <x v="4"/>
    <x v="0"/>
    <x v="1"/>
    <x v="2"/>
    <x v="1"/>
    <x v="2"/>
    <n v="29"/>
    <n v="0"/>
    <x v="713"/>
    <x v="18"/>
    <x v="3"/>
    <x v="2"/>
    <x v="59"/>
    <x v="1"/>
    <x v="1"/>
    <x v="0"/>
    <x v="959"/>
    <x v="1010"/>
    <x v="1"/>
    <x v="4"/>
    <x v="0"/>
    <x v="3"/>
    <x v="1"/>
    <x v="5"/>
    <x v="1"/>
    <x v="6"/>
    <x v="2"/>
    <x v="0"/>
    <x v="2"/>
  </r>
  <r>
    <x v="1"/>
    <x v="0"/>
    <x v="2"/>
    <x v="1"/>
    <x v="0"/>
    <x v="0"/>
    <x v="1"/>
    <x v="2"/>
    <x v="1"/>
    <x v="2"/>
    <n v="34"/>
    <n v="0"/>
    <x v="306"/>
    <x v="3"/>
    <x v="3"/>
    <x v="2"/>
    <x v="45"/>
    <x v="0"/>
    <x v="0"/>
    <x v="1"/>
    <x v="963"/>
    <x v="1011"/>
    <x v="1"/>
    <x v="3"/>
    <x v="0"/>
    <x v="3"/>
    <x v="1"/>
    <x v="27"/>
    <x v="1"/>
    <x v="19"/>
    <x v="6"/>
    <x v="4"/>
    <x v="12"/>
  </r>
  <r>
    <x v="1"/>
    <x v="0"/>
    <x v="1"/>
    <x v="1"/>
    <x v="1"/>
    <x v="0"/>
    <x v="4"/>
    <x v="2"/>
    <x v="1"/>
    <x v="1"/>
    <n v="45"/>
    <n v="0"/>
    <x v="133"/>
    <x v="2"/>
    <x v="0"/>
    <x v="2"/>
    <x v="40"/>
    <x v="1"/>
    <x v="0"/>
    <x v="0"/>
    <x v="964"/>
    <x v="1012"/>
    <x v="1"/>
    <x v="12"/>
    <x v="0"/>
    <x v="0"/>
    <x v="3"/>
    <x v="1"/>
    <x v="1"/>
    <x v="1"/>
    <x v="1"/>
    <x v="2"/>
    <x v="12"/>
  </r>
  <r>
    <x v="1"/>
    <x v="0"/>
    <x v="1"/>
    <x v="1"/>
    <x v="0"/>
    <x v="0"/>
    <x v="7"/>
    <x v="2"/>
    <x v="1"/>
    <x v="1"/>
    <n v="50"/>
    <n v="0"/>
    <x v="34"/>
    <x v="27"/>
    <x v="4"/>
    <x v="2"/>
    <x v="13"/>
    <x v="1"/>
    <x v="2"/>
    <x v="2"/>
    <x v="965"/>
    <x v="808"/>
    <x v="6"/>
    <x v="2"/>
    <x v="0"/>
    <x v="3"/>
    <x v="2"/>
    <x v="16"/>
    <x v="1"/>
    <x v="13"/>
    <x v="14"/>
    <x v="1"/>
    <x v="7"/>
  </r>
  <r>
    <x v="1"/>
    <x v="0"/>
    <x v="2"/>
    <x v="1"/>
    <x v="2"/>
    <x v="0"/>
    <x v="2"/>
    <x v="1"/>
    <x v="1"/>
    <x v="3"/>
    <n v="33"/>
    <n v="0"/>
    <x v="361"/>
    <x v="18"/>
    <x v="2"/>
    <x v="3"/>
    <x v="19"/>
    <x v="1"/>
    <x v="1"/>
    <x v="1"/>
    <x v="966"/>
    <x v="1013"/>
    <x v="0"/>
    <x v="0"/>
    <x v="0"/>
    <x v="1"/>
    <x v="0"/>
    <x v="0"/>
    <x v="1"/>
    <x v="8"/>
    <x v="0"/>
    <x v="0"/>
    <x v="3"/>
  </r>
  <r>
    <x v="1"/>
    <x v="0"/>
    <x v="0"/>
    <x v="1"/>
    <x v="2"/>
    <x v="0"/>
    <x v="5"/>
    <x v="1"/>
    <x v="1"/>
    <x v="2"/>
    <n v="43"/>
    <n v="0"/>
    <x v="397"/>
    <x v="16"/>
    <x v="3"/>
    <x v="3"/>
    <x v="6"/>
    <x v="1"/>
    <x v="4"/>
    <x v="2"/>
    <x v="967"/>
    <x v="1014"/>
    <x v="8"/>
    <x v="4"/>
    <x v="0"/>
    <x v="1"/>
    <x v="0"/>
    <x v="24"/>
    <x v="1"/>
    <x v="22"/>
    <x v="16"/>
    <x v="7"/>
    <x v="17"/>
  </r>
  <r>
    <x v="1"/>
    <x v="0"/>
    <x v="1"/>
    <x v="1"/>
    <x v="4"/>
    <x v="0"/>
    <x v="5"/>
    <x v="1"/>
    <x v="1"/>
    <x v="2"/>
    <n v="51"/>
    <n v="0"/>
    <x v="631"/>
    <x v="3"/>
    <x v="3"/>
    <x v="2"/>
    <x v="20"/>
    <x v="0"/>
    <x v="2"/>
    <x v="0"/>
    <x v="968"/>
    <x v="1015"/>
    <x v="7"/>
    <x v="0"/>
    <x v="0"/>
    <x v="1"/>
    <x v="0"/>
    <x v="20"/>
    <x v="1"/>
    <x v="4"/>
    <x v="3"/>
    <x v="3"/>
    <x v="3"/>
  </r>
  <r>
    <x v="1"/>
    <x v="0"/>
    <x v="2"/>
    <x v="1"/>
    <x v="0"/>
    <x v="0"/>
    <x v="1"/>
    <x v="1"/>
    <x v="1"/>
    <x v="1"/>
    <n v="34"/>
    <n v="0"/>
    <x v="714"/>
    <x v="10"/>
    <x v="3"/>
    <x v="0"/>
    <x v="58"/>
    <x v="1"/>
    <x v="1"/>
    <x v="0"/>
    <x v="969"/>
    <x v="1016"/>
    <x v="1"/>
    <x v="3"/>
    <x v="0"/>
    <x v="2"/>
    <x v="0"/>
    <x v="1"/>
    <x v="1"/>
    <x v="1"/>
    <x v="5"/>
    <x v="6"/>
    <x v="1"/>
  </r>
  <r>
    <x v="1"/>
    <x v="0"/>
    <x v="2"/>
    <x v="1"/>
    <x v="2"/>
    <x v="0"/>
    <x v="1"/>
    <x v="1"/>
    <x v="1"/>
    <x v="0"/>
    <n v="27"/>
    <n v="0"/>
    <x v="715"/>
    <x v="1"/>
    <x v="3"/>
    <x v="0"/>
    <x v="27"/>
    <x v="2"/>
    <x v="1"/>
    <x v="2"/>
    <x v="970"/>
    <x v="1017"/>
    <x v="8"/>
    <x v="8"/>
    <x v="0"/>
    <x v="0"/>
    <x v="0"/>
    <x v="7"/>
    <x v="1"/>
    <x v="11"/>
    <x v="3"/>
    <x v="0"/>
    <x v="3"/>
  </r>
  <r>
    <x v="1"/>
    <x v="0"/>
    <x v="1"/>
    <x v="1"/>
    <x v="1"/>
    <x v="0"/>
    <x v="2"/>
    <x v="1"/>
    <x v="1"/>
    <x v="2"/>
    <n v="52"/>
    <n v="0"/>
    <x v="388"/>
    <x v="1"/>
    <x v="2"/>
    <x v="1"/>
    <x v="60"/>
    <x v="0"/>
    <x v="1"/>
    <x v="2"/>
    <x v="971"/>
    <x v="1018"/>
    <x v="3"/>
    <x v="4"/>
    <x v="0"/>
    <x v="3"/>
    <x v="0"/>
    <x v="4"/>
    <x v="0"/>
    <x v="8"/>
    <x v="0"/>
    <x v="0"/>
    <x v="10"/>
  </r>
  <r>
    <x v="1"/>
    <x v="0"/>
    <x v="0"/>
    <x v="1"/>
    <x v="2"/>
    <x v="0"/>
    <x v="7"/>
    <x v="1"/>
    <x v="1"/>
    <x v="1"/>
    <n v="38"/>
    <n v="0"/>
    <x v="140"/>
    <x v="17"/>
    <x v="3"/>
    <x v="0"/>
    <x v="39"/>
    <x v="3"/>
    <x v="2"/>
    <x v="2"/>
    <x v="972"/>
    <x v="1019"/>
    <x v="9"/>
    <x v="3"/>
    <x v="0"/>
    <x v="0"/>
    <x v="1"/>
    <x v="26"/>
    <x v="1"/>
    <x v="29"/>
    <x v="13"/>
    <x v="1"/>
    <x v="7"/>
  </r>
  <r>
    <x v="1"/>
    <x v="0"/>
    <x v="0"/>
    <x v="1"/>
    <x v="2"/>
    <x v="0"/>
    <x v="1"/>
    <x v="1"/>
    <x v="1"/>
    <x v="2"/>
    <n v="37"/>
    <n v="0"/>
    <x v="716"/>
    <x v="17"/>
    <x v="3"/>
    <x v="0"/>
    <x v="36"/>
    <x v="0"/>
    <x v="1"/>
    <x v="1"/>
    <x v="973"/>
    <x v="1020"/>
    <x v="1"/>
    <x v="0"/>
    <x v="0"/>
    <x v="0"/>
    <x v="1"/>
    <x v="0"/>
    <x v="0"/>
    <x v="3"/>
    <x v="0"/>
    <x v="4"/>
    <x v="1"/>
  </r>
  <r>
    <x v="1"/>
    <x v="0"/>
    <x v="2"/>
    <x v="1"/>
    <x v="1"/>
    <x v="0"/>
    <x v="8"/>
    <x v="1"/>
    <x v="1"/>
    <x v="1"/>
    <n v="29"/>
    <n v="0"/>
    <x v="120"/>
    <x v="1"/>
    <x v="1"/>
    <x v="1"/>
    <x v="56"/>
    <x v="3"/>
    <x v="0"/>
    <x v="2"/>
    <x v="974"/>
    <x v="1021"/>
    <x v="9"/>
    <x v="4"/>
    <x v="0"/>
    <x v="3"/>
    <x v="1"/>
    <x v="15"/>
    <x v="1"/>
    <x v="5"/>
    <x v="1"/>
    <x v="0"/>
    <x v="1"/>
  </r>
  <r>
    <x v="1"/>
    <x v="0"/>
    <x v="0"/>
    <x v="1"/>
    <x v="0"/>
    <x v="0"/>
    <x v="1"/>
    <x v="1"/>
    <x v="1"/>
    <x v="3"/>
    <n v="35"/>
    <n v="0"/>
    <x v="569"/>
    <x v="0"/>
    <x v="2"/>
    <x v="1"/>
    <x v="50"/>
    <x v="3"/>
    <x v="1"/>
    <x v="0"/>
    <x v="975"/>
    <x v="1022"/>
    <x v="1"/>
    <x v="3"/>
    <x v="0"/>
    <x v="1"/>
    <x v="1"/>
    <x v="21"/>
    <x v="1"/>
    <x v="9"/>
    <x v="7"/>
    <x v="1"/>
    <x v="9"/>
  </r>
  <r>
    <x v="1"/>
    <x v="0"/>
    <x v="0"/>
    <x v="1"/>
    <x v="0"/>
    <x v="0"/>
    <x v="2"/>
    <x v="1"/>
    <x v="1"/>
    <x v="3"/>
    <n v="40"/>
    <n v="0"/>
    <x v="546"/>
    <x v="2"/>
    <x v="0"/>
    <x v="1"/>
    <x v="39"/>
    <x v="0"/>
    <x v="1"/>
    <x v="2"/>
    <x v="976"/>
    <x v="1023"/>
    <x v="5"/>
    <x v="8"/>
    <x v="0"/>
    <x v="1"/>
    <x v="1"/>
    <x v="2"/>
    <x v="2"/>
    <x v="9"/>
    <x v="7"/>
    <x v="0"/>
    <x v="3"/>
  </r>
  <r>
    <x v="1"/>
    <x v="0"/>
    <x v="1"/>
    <x v="1"/>
    <x v="0"/>
    <x v="0"/>
    <x v="2"/>
    <x v="1"/>
    <x v="1"/>
    <x v="1"/>
    <n v="49"/>
    <n v="0"/>
    <x v="558"/>
    <x v="19"/>
    <x v="2"/>
    <x v="1"/>
    <x v="9"/>
    <x v="0"/>
    <x v="1"/>
    <x v="2"/>
    <x v="977"/>
    <x v="421"/>
    <x v="1"/>
    <x v="9"/>
    <x v="0"/>
    <x v="1"/>
    <x v="1"/>
    <x v="1"/>
    <x v="2"/>
    <x v="7"/>
    <x v="8"/>
    <x v="1"/>
    <x v="10"/>
  </r>
  <r>
    <x v="1"/>
    <x v="0"/>
    <x v="1"/>
    <x v="1"/>
    <x v="1"/>
    <x v="0"/>
    <x v="1"/>
    <x v="1"/>
    <x v="1"/>
    <x v="1"/>
    <n v="48"/>
    <n v="0"/>
    <x v="717"/>
    <x v="8"/>
    <x v="2"/>
    <x v="1"/>
    <x v="63"/>
    <x v="0"/>
    <x v="1"/>
    <x v="2"/>
    <x v="978"/>
    <x v="1024"/>
    <x v="0"/>
    <x v="3"/>
    <x v="0"/>
    <x v="1"/>
    <x v="1"/>
    <x v="1"/>
    <x v="2"/>
    <x v="3"/>
    <x v="3"/>
    <x v="4"/>
    <x v="4"/>
  </r>
  <r>
    <x v="1"/>
    <x v="0"/>
    <x v="2"/>
    <x v="1"/>
    <x v="0"/>
    <x v="0"/>
    <x v="2"/>
    <x v="1"/>
    <x v="1"/>
    <x v="2"/>
    <n v="34"/>
    <n v="0"/>
    <x v="718"/>
    <x v="0"/>
    <x v="3"/>
    <x v="2"/>
    <x v="27"/>
    <x v="1"/>
    <x v="1"/>
    <x v="1"/>
    <x v="635"/>
    <x v="1025"/>
    <x v="6"/>
    <x v="8"/>
    <x v="0"/>
    <x v="0"/>
    <x v="1"/>
    <x v="2"/>
    <x v="2"/>
    <x v="8"/>
    <x v="0"/>
    <x v="0"/>
    <x v="3"/>
  </r>
  <r>
    <x v="1"/>
    <x v="0"/>
    <x v="2"/>
    <x v="1"/>
    <x v="0"/>
    <x v="0"/>
    <x v="1"/>
    <x v="1"/>
    <x v="1"/>
    <x v="2"/>
    <n v="32"/>
    <n v="0"/>
    <x v="719"/>
    <x v="12"/>
    <x v="0"/>
    <x v="2"/>
    <x v="7"/>
    <x v="1"/>
    <x v="0"/>
    <x v="1"/>
    <x v="979"/>
    <x v="1026"/>
    <x v="9"/>
    <x v="3"/>
    <x v="0"/>
    <x v="0"/>
    <x v="1"/>
    <x v="4"/>
    <x v="1"/>
    <x v="5"/>
    <x v="10"/>
    <x v="3"/>
    <x v="0"/>
  </r>
  <r>
    <x v="1"/>
    <x v="0"/>
    <x v="0"/>
    <x v="1"/>
    <x v="1"/>
    <x v="0"/>
    <x v="2"/>
    <x v="1"/>
    <x v="1"/>
    <x v="1"/>
    <n v="38"/>
    <n v="0"/>
    <x v="83"/>
    <x v="16"/>
    <x v="0"/>
    <x v="2"/>
    <x v="4"/>
    <x v="1"/>
    <x v="1"/>
    <x v="2"/>
    <x v="980"/>
    <x v="1027"/>
    <x v="1"/>
    <x v="0"/>
    <x v="0"/>
    <x v="2"/>
    <x v="1"/>
    <x v="7"/>
    <x v="1"/>
    <x v="8"/>
    <x v="0"/>
    <x v="0"/>
    <x v="10"/>
  </r>
  <r>
    <x v="1"/>
    <x v="0"/>
    <x v="0"/>
    <x v="1"/>
    <x v="2"/>
    <x v="0"/>
    <x v="2"/>
    <x v="1"/>
    <x v="1"/>
    <x v="3"/>
    <n v="38"/>
    <n v="0"/>
    <x v="393"/>
    <x v="18"/>
    <x v="0"/>
    <x v="2"/>
    <x v="44"/>
    <x v="0"/>
    <x v="1"/>
    <x v="2"/>
    <x v="981"/>
    <x v="1028"/>
    <x v="8"/>
    <x v="12"/>
    <x v="0"/>
    <x v="1"/>
    <x v="1"/>
    <x v="2"/>
    <x v="2"/>
    <x v="2"/>
    <x v="2"/>
    <x v="0"/>
    <x v="2"/>
  </r>
  <r>
    <x v="1"/>
    <x v="0"/>
    <x v="2"/>
    <x v="1"/>
    <x v="2"/>
    <x v="0"/>
    <x v="2"/>
    <x v="1"/>
    <x v="1"/>
    <x v="2"/>
    <n v="29"/>
    <n v="0"/>
    <x v="72"/>
    <x v="14"/>
    <x v="2"/>
    <x v="2"/>
    <x v="38"/>
    <x v="0"/>
    <x v="1"/>
    <x v="2"/>
    <x v="982"/>
    <x v="1029"/>
    <x v="3"/>
    <x v="8"/>
    <x v="0"/>
    <x v="3"/>
    <x v="1"/>
    <x v="15"/>
    <x v="1"/>
    <x v="8"/>
    <x v="7"/>
    <x v="1"/>
    <x v="3"/>
  </r>
  <r>
    <x v="1"/>
    <x v="0"/>
    <x v="1"/>
    <x v="1"/>
    <x v="2"/>
    <x v="0"/>
    <x v="1"/>
    <x v="1"/>
    <x v="1"/>
    <x v="2"/>
    <n v="54"/>
    <n v="0"/>
    <x v="720"/>
    <x v="15"/>
    <x v="2"/>
    <x v="2"/>
    <x v="67"/>
    <x v="0"/>
    <x v="0"/>
    <x v="0"/>
    <x v="983"/>
    <x v="1030"/>
    <x v="5"/>
    <x v="2"/>
    <x v="0"/>
    <x v="2"/>
    <x v="1"/>
    <x v="19"/>
    <x v="2"/>
    <x v="5"/>
    <x v="10"/>
    <x v="1"/>
    <x v="1"/>
  </r>
  <r>
    <x v="1"/>
    <x v="0"/>
    <x v="0"/>
    <x v="1"/>
    <x v="0"/>
    <x v="0"/>
    <x v="4"/>
    <x v="1"/>
    <x v="1"/>
    <x v="2"/>
    <n v="40"/>
    <n v="0"/>
    <x v="721"/>
    <x v="8"/>
    <x v="3"/>
    <x v="3"/>
    <x v="15"/>
    <x v="1"/>
    <x v="2"/>
    <x v="2"/>
    <x v="984"/>
    <x v="1031"/>
    <x v="1"/>
    <x v="4"/>
    <x v="0"/>
    <x v="1"/>
    <x v="3"/>
    <x v="33"/>
    <x v="1"/>
    <x v="29"/>
    <x v="11"/>
    <x v="15"/>
    <x v="11"/>
  </r>
  <r>
    <x v="1"/>
    <x v="0"/>
    <x v="1"/>
    <x v="1"/>
    <x v="1"/>
    <x v="0"/>
    <x v="7"/>
    <x v="1"/>
    <x v="1"/>
    <x v="2"/>
    <n v="49"/>
    <n v="0"/>
    <x v="722"/>
    <x v="23"/>
    <x v="2"/>
    <x v="3"/>
    <x v="23"/>
    <x v="0"/>
    <x v="3"/>
    <x v="1"/>
    <x v="985"/>
    <x v="1032"/>
    <x v="9"/>
    <x v="10"/>
    <x v="0"/>
    <x v="2"/>
    <x v="3"/>
    <x v="39"/>
    <x v="1"/>
    <x v="9"/>
    <x v="3"/>
    <x v="1"/>
    <x v="3"/>
  </r>
  <r>
    <x v="1"/>
    <x v="0"/>
    <x v="1"/>
    <x v="1"/>
    <x v="0"/>
    <x v="0"/>
    <x v="1"/>
    <x v="1"/>
    <x v="1"/>
    <x v="6"/>
    <n v="54"/>
    <n v="0"/>
    <x v="723"/>
    <x v="14"/>
    <x v="0"/>
    <x v="3"/>
    <x v="7"/>
    <x v="0"/>
    <x v="0"/>
    <x v="2"/>
    <x v="986"/>
    <x v="1033"/>
    <x v="9"/>
    <x v="0"/>
    <x v="0"/>
    <x v="3"/>
    <x v="3"/>
    <x v="15"/>
    <x v="2"/>
    <x v="9"/>
    <x v="7"/>
    <x v="3"/>
    <x v="6"/>
  </r>
  <r>
    <x v="1"/>
    <x v="0"/>
    <x v="1"/>
    <x v="1"/>
    <x v="2"/>
    <x v="0"/>
    <x v="7"/>
    <x v="1"/>
    <x v="1"/>
    <x v="2"/>
    <n v="47"/>
    <n v="0"/>
    <x v="724"/>
    <x v="2"/>
    <x v="2"/>
    <x v="3"/>
    <x v="19"/>
    <x v="0"/>
    <x v="3"/>
    <x v="2"/>
    <x v="987"/>
    <x v="1034"/>
    <x v="9"/>
    <x v="12"/>
    <x v="0"/>
    <x v="2"/>
    <x v="3"/>
    <x v="12"/>
    <x v="3"/>
    <x v="23"/>
    <x v="18"/>
    <x v="8"/>
    <x v="4"/>
  </r>
  <r>
    <x v="1"/>
    <x v="0"/>
    <x v="1"/>
    <x v="1"/>
    <x v="0"/>
    <x v="0"/>
    <x v="4"/>
    <x v="1"/>
    <x v="1"/>
    <x v="2"/>
    <n v="45"/>
    <n v="0"/>
    <x v="179"/>
    <x v="19"/>
    <x v="0"/>
    <x v="0"/>
    <x v="12"/>
    <x v="1"/>
    <x v="0"/>
    <x v="0"/>
    <x v="988"/>
    <x v="1035"/>
    <x v="4"/>
    <x v="4"/>
    <x v="0"/>
    <x v="1"/>
    <x v="3"/>
    <x v="1"/>
    <x v="2"/>
    <x v="7"/>
    <x v="6"/>
    <x v="2"/>
    <x v="5"/>
  </r>
  <r>
    <x v="1"/>
    <x v="0"/>
    <x v="0"/>
    <x v="1"/>
    <x v="0"/>
    <x v="0"/>
    <x v="8"/>
    <x v="1"/>
    <x v="1"/>
    <x v="6"/>
    <n v="36"/>
    <n v="0"/>
    <x v="709"/>
    <x v="12"/>
    <x v="2"/>
    <x v="0"/>
    <x v="25"/>
    <x v="0"/>
    <x v="2"/>
    <x v="2"/>
    <x v="989"/>
    <x v="1036"/>
    <x v="5"/>
    <x v="3"/>
    <x v="0"/>
    <x v="3"/>
    <x v="3"/>
    <x v="15"/>
    <x v="1"/>
    <x v="11"/>
    <x v="3"/>
    <x v="0"/>
    <x v="3"/>
  </r>
  <r>
    <x v="1"/>
    <x v="0"/>
    <x v="2"/>
    <x v="1"/>
    <x v="1"/>
    <x v="0"/>
    <x v="1"/>
    <x v="1"/>
    <x v="1"/>
    <x v="1"/>
    <n v="32"/>
    <n v="0"/>
    <x v="677"/>
    <x v="12"/>
    <x v="2"/>
    <x v="0"/>
    <x v="58"/>
    <x v="2"/>
    <x v="1"/>
    <x v="0"/>
    <x v="990"/>
    <x v="1037"/>
    <x v="9"/>
    <x v="8"/>
    <x v="0"/>
    <x v="1"/>
    <x v="3"/>
    <x v="3"/>
    <x v="1"/>
    <x v="11"/>
    <x v="3"/>
    <x v="0"/>
    <x v="3"/>
  </r>
  <r>
    <x v="1"/>
    <x v="0"/>
    <x v="0"/>
    <x v="1"/>
    <x v="2"/>
    <x v="0"/>
    <x v="1"/>
    <x v="1"/>
    <x v="1"/>
    <x v="2"/>
    <n v="40"/>
    <n v="0"/>
    <x v="712"/>
    <x v="2"/>
    <x v="2"/>
    <x v="1"/>
    <x v="33"/>
    <x v="0"/>
    <x v="1"/>
    <x v="2"/>
    <x v="991"/>
    <x v="1038"/>
    <x v="7"/>
    <x v="9"/>
    <x v="0"/>
    <x v="2"/>
    <x v="2"/>
    <x v="26"/>
    <x v="1"/>
    <x v="8"/>
    <x v="7"/>
    <x v="0"/>
    <x v="3"/>
  </r>
  <r>
    <x v="1"/>
    <x v="0"/>
    <x v="2"/>
    <x v="1"/>
    <x v="0"/>
    <x v="0"/>
    <x v="7"/>
    <x v="0"/>
    <x v="1"/>
    <x v="1"/>
    <n v="31"/>
    <n v="0"/>
    <x v="467"/>
    <x v="1"/>
    <x v="4"/>
    <x v="3"/>
    <x v="12"/>
    <x v="0"/>
    <x v="3"/>
    <x v="1"/>
    <x v="992"/>
    <x v="1039"/>
    <x v="9"/>
    <x v="0"/>
    <x v="0"/>
    <x v="3"/>
    <x v="0"/>
    <x v="15"/>
    <x v="3"/>
    <x v="11"/>
    <x v="3"/>
    <x v="1"/>
    <x v="2"/>
  </r>
  <r>
    <x v="1"/>
    <x v="0"/>
    <x v="0"/>
    <x v="1"/>
    <x v="2"/>
    <x v="0"/>
    <x v="2"/>
    <x v="0"/>
    <x v="1"/>
    <x v="6"/>
    <n v="37"/>
    <n v="0"/>
    <x v="725"/>
    <x v="13"/>
    <x v="3"/>
    <x v="3"/>
    <x v="0"/>
    <x v="0"/>
    <x v="1"/>
    <x v="2"/>
    <x v="993"/>
    <x v="1040"/>
    <x v="5"/>
    <x v="11"/>
    <x v="0"/>
    <x v="0"/>
    <x v="0"/>
    <x v="0"/>
    <x v="1"/>
    <x v="11"/>
    <x v="3"/>
    <x v="0"/>
    <x v="3"/>
  </r>
  <r>
    <x v="1"/>
    <x v="0"/>
    <x v="2"/>
    <x v="1"/>
    <x v="2"/>
    <x v="0"/>
    <x v="4"/>
    <x v="0"/>
    <x v="1"/>
    <x v="1"/>
    <n v="30"/>
    <n v="0"/>
    <x v="474"/>
    <x v="17"/>
    <x v="3"/>
    <x v="3"/>
    <x v="51"/>
    <x v="0"/>
    <x v="2"/>
    <x v="2"/>
    <x v="994"/>
    <x v="1041"/>
    <x v="3"/>
    <x v="9"/>
    <x v="0"/>
    <x v="2"/>
    <x v="0"/>
    <x v="15"/>
    <x v="1"/>
    <x v="5"/>
    <x v="1"/>
    <x v="0"/>
    <x v="3"/>
  </r>
  <r>
    <x v="1"/>
    <x v="0"/>
    <x v="0"/>
    <x v="1"/>
    <x v="0"/>
    <x v="0"/>
    <x v="4"/>
    <x v="0"/>
    <x v="1"/>
    <x v="1"/>
    <n v="39"/>
    <n v="0"/>
    <x v="585"/>
    <x v="16"/>
    <x v="3"/>
    <x v="0"/>
    <x v="47"/>
    <x v="0"/>
    <x v="2"/>
    <x v="1"/>
    <x v="995"/>
    <x v="355"/>
    <x v="5"/>
    <x v="11"/>
    <x v="0"/>
    <x v="1"/>
    <x v="0"/>
    <x v="15"/>
    <x v="1"/>
    <x v="4"/>
    <x v="2"/>
    <x v="3"/>
    <x v="3"/>
  </r>
  <r>
    <x v="1"/>
    <x v="0"/>
    <x v="1"/>
    <x v="1"/>
    <x v="0"/>
    <x v="0"/>
    <x v="2"/>
    <x v="0"/>
    <x v="1"/>
    <x v="2"/>
    <n v="47"/>
    <n v="0"/>
    <x v="726"/>
    <x v="14"/>
    <x v="2"/>
    <x v="0"/>
    <x v="51"/>
    <x v="0"/>
    <x v="1"/>
    <x v="2"/>
    <x v="996"/>
    <x v="1042"/>
    <x v="5"/>
    <x v="3"/>
    <x v="0"/>
    <x v="3"/>
    <x v="0"/>
    <x v="2"/>
    <x v="1"/>
    <x v="4"/>
    <x v="3"/>
    <x v="3"/>
    <x v="2"/>
  </r>
  <r>
    <x v="1"/>
    <x v="0"/>
    <x v="2"/>
    <x v="1"/>
    <x v="0"/>
    <x v="0"/>
    <x v="2"/>
    <x v="0"/>
    <x v="1"/>
    <x v="1"/>
    <n v="32"/>
    <n v="0"/>
    <x v="375"/>
    <x v="22"/>
    <x v="2"/>
    <x v="1"/>
    <x v="10"/>
    <x v="1"/>
    <x v="1"/>
    <x v="1"/>
    <x v="997"/>
    <x v="1043"/>
    <x v="1"/>
    <x v="4"/>
    <x v="0"/>
    <x v="3"/>
    <x v="0"/>
    <x v="3"/>
    <x v="1"/>
    <x v="0"/>
    <x v="3"/>
    <x v="5"/>
    <x v="9"/>
  </r>
  <r>
    <x v="1"/>
    <x v="0"/>
    <x v="4"/>
    <x v="1"/>
    <x v="2"/>
    <x v="0"/>
    <x v="2"/>
    <x v="0"/>
    <x v="1"/>
    <x v="1"/>
    <n v="23"/>
    <n v="0"/>
    <x v="416"/>
    <x v="18"/>
    <x v="1"/>
    <x v="1"/>
    <x v="14"/>
    <x v="0"/>
    <x v="1"/>
    <x v="1"/>
    <x v="998"/>
    <x v="1044"/>
    <x v="1"/>
    <x v="4"/>
    <x v="0"/>
    <x v="3"/>
    <x v="0"/>
    <x v="8"/>
    <x v="0"/>
    <x v="11"/>
    <x v="3"/>
    <x v="1"/>
    <x v="3"/>
  </r>
  <r>
    <x v="1"/>
    <x v="0"/>
    <x v="2"/>
    <x v="1"/>
    <x v="2"/>
    <x v="0"/>
    <x v="1"/>
    <x v="0"/>
    <x v="1"/>
    <x v="3"/>
    <n v="27"/>
    <n v="0"/>
    <x v="727"/>
    <x v="1"/>
    <x v="3"/>
    <x v="1"/>
    <x v="7"/>
    <x v="0"/>
    <x v="1"/>
    <x v="0"/>
    <x v="999"/>
    <x v="1045"/>
    <x v="1"/>
    <x v="0"/>
    <x v="0"/>
    <x v="3"/>
    <x v="0"/>
    <x v="3"/>
    <x v="2"/>
    <x v="0"/>
    <x v="3"/>
    <x v="1"/>
    <x v="10"/>
  </r>
  <r>
    <x v="1"/>
    <x v="0"/>
    <x v="2"/>
    <x v="1"/>
    <x v="2"/>
    <x v="0"/>
    <x v="1"/>
    <x v="0"/>
    <x v="1"/>
    <x v="1"/>
    <n v="29"/>
    <n v="0"/>
    <x v="728"/>
    <x v="26"/>
    <x v="2"/>
    <x v="2"/>
    <x v="32"/>
    <x v="1"/>
    <x v="1"/>
    <x v="2"/>
    <x v="1000"/>
    <x v="1046"/>
    <x v="1"/>
    <x v="9"/>
    <x v="0"/>
    <x v="2"/>
    <x v="0"/>
    <x v="7"/>
    <x v="0"/>
    <x v="8"/>
    <x v="0"/>
    <x v="0"/>
    <x v="10"/>
  </r>
  <r>
    <x v="1"/>
    <x v="0"/>
    <x v="0"/>
    <x v="1"/>
    <x v="0"/>
    <x v="0"/>
    <x v="8"/>
    <x v="0"/>
    <x v="1"/>
    <x v="1"/>
    <n v="35"/>
    <n v="0"/>
    <x v="729"/>
    <x v="7"/>
    <x v="3"/>
    <x v="2"/>
    <x v="59"/>
    <x v="1"/>
    <x v="2"/>
    <x v="1"/>
    <x v="1001"/>
    <x v="1047"/>
    <x v="1"/>
    <x v="12"/>
    <x v="0"/>
    <x v="1"/>
    <x v="0"/>
    <x v="27"/>
    <x v="0"/>
    <x v="19"/>
    <x v="6"/>
    <x v="2"/>
    <x v="6"/>
  </r>
  <r>
    <x v="1"/>
    <x v="0"/>
    <x v="1"/>
    <x v="1"/>
    <x v="4"/>
    <x v="0"/>
    <x v="7"/>
    <x v="0"/>
    <x v="1"/>
    <x v="2"/>
    <n v="45"/>
    <n v="0"/>
    <x v="5"/>
    <x v="26"/>
    <x v="0"/>
    <x v="2"/>
    <x v="24"/>
    <x v="1"/>
    <x v="3"/>
    <x v="0"/>
    <x v="1002"/>
    <x v="1048"/>
    <x v="1"/>
    <x v="0"/>
    <x v="0"/>
    <x v="3"/>
    <x v="0"/>
    <x v="24"/>
    <x v="1"/>
    <x v="17"/>
    <x v="8"/>
    <x v="6"/>
    <x v="4"/>
  </r>
  <r>
    <x v="1"/>
    <x v="0"/>
    <x v="1"/>
    <x v="1"/>
    <x v="2"/>
    <x v="0"/>
    <x v="7"/>
    <x v="0"/>
    <x v="1"/>
    <x v="1"/>
    <n v="54"/>
    <n v="0"/>
    <x v="730"/>
    <x v="0"/>
    <x v="3"/>
    <x v="2"/>
    <x v="60"/>
    <x v="0"/>
    <x v="3"/>
    <x v="0"/>
    <x v="109"/>
    <x v="1049"/>
    <x v="2"/>
    <x v="12"/>
    <x v="0"/>
    <x v="1"/>
    <x v="0"/>
    <x v="22"/>
    <x v="2"/>
    <x v="23"/>
    <x v="1"/>
    <x v="12"/>
    <x v="1"/>
  </r>
  <r>
    <x v="1"/>
    <x v="0"/>
    <x v="1"/>
    <x v="0"/>
    <x v="4"/>
    <x v="0"/>
    <x v="0"/>
    <x v="2"/>
    <x v="1"/>
    <x v="3"/>
    <n v="46"/>
    <n v="0"/>
    <x v="316"/>
    <x v="3"/>
    <x v="3"/>
    <x v="2"/>
    <x v="18"/>
    <x v="2"/>
    <x v="3"/>
    <x v="0"/>
    <x v="1003"/>
    <x v="1050"/>
    <x v="7"/>
    <x v="3"/>
    <x v="0"/>
    <x v="1"/>
    <x v="1"/>
    <x v="25"/>
    <x v="1"/>
    <x v="27"/>
    <x v="18"/>
    <x v="3"/>
    <x v="5"/>
  </r>
  <r>
    <x v="1"/>
    <x v="0"/>
    <x v="1"/>
    <x v="0"/>
    <x v="0"/>
    <x v="0"/>
    <x v="0"/>
    <x v="2"/>
    <x v="1"/>
    <x v="2"/>
    <n v="48"/>
    <n v="0"/>
    <x v="731"/>
    <x v="7"/>
    <x v="2"/>
    <x v="1"/>
    <x v="16"/>
    <x v="0"/>
    <x v="0"/>
    <x v="2"/>
    <x v="1004"/>
    <x v="1051"/>
    <x v="0"/>
    <x v="9"/>
    <x v="0"/>
    <x v="3"/>
    <x v="1"/>
    <x v="33"/>
    <x v="1"/>
    <x v="3"/>
    <x v="1"/>
    <x v="4"/>
    <x v="1"/>
  </r>
  <r>
    <x v="1"/>
    <x v="0"/>
    <x v="2"/>
    <x v="0"/>
    <x v="3"/>
    <x v="0"/>
    <x v="0"/>
    <x v="2"/>
    <x v="1"/>
    <x v="1"/>
    <n v="30"/>
    <n v="0"/>
    <x v="689"/>
    <x v="15"/>
    <x v="2"/>
    <x v="2"/>
    <x v="32"/>
    <x v="0"/>
    <x v="0"/>
    <x v="1"/>
    <x v="586"/>
    <x v="1052"/>
    <x v="8"/>
    <x v="9"/>
    <x v="0"/>
    <x v="2"/>
    <x v="3"/>
    <x v="0"/>
    <x v="1"/>
    <x v="11"/>
    <x v="3"/>
    <x v="0"/>
    <x v="3"/>
  </r>
  <r>
    <x v="1"/>
    <x v="0"/>
    <x v="1"/>
    <x v="0"/>
    <x v="0"/>
    <x v="0"/>
    <x v="5"/>
    <x v="2"/>
    <x v="1"/>
    <x v="2"/>
    <n v="47"/>
    <n v="0"/>
    <x v="70"/>
    <x v="2"/>
    <x v="2"/>
    <x v="0"/>
    <x v="35"/>
    <x v="2"/>
    <x v="3"/>
    <x v="1"/>
    <x v="1005"/>
    <x v="1053"/>
    <x v="2"/>
    <x v="9"/>
    <x v="0"/>
    <x v="3"/>
    <x v="2"/>
    <x v="22"/>
    <x v="1"/>
    <x v="11"/>
    <x v="3"/>
    <x v="1"/>
    <x v="3"/>
  </r>
  <r>
    <x v="1"/>
    <x v="0"/>
    <x v="0"/>
    <x v="0"/>
    <x v="0"/>
    <x v="0"/>
    <x v="0"/>
    <x v="1"/>
    <x v="1"/>
    <x v="4"/>
    <n v="38"/>
    <n v="0"/>
    <x v="732"/>
    <x v="17"/>
    <x v="0"/>
    <x v="3"/>
    <x v="54"/>
    <x v="0"/>
    <x v="0"/>
    <x v="0"/>
    <x v="798"/>
    <x v="1054"/>
    <x v="1"/>
    <x v="0"/>
    <x v="0"/>
    <x v="3"/>
    <x v="1"/>
    <x v="1"/>
    <x v="1"/>
    <x v="1"/>
    <x v="1"/>
    <x v="1"/>
    <x v="12"/>
  </r>
  <r>
    <x v="1"/>
    <x v="0"/>
    <x v="0"/>
    <x v="0"/>
    <x v="3"/>
    <x v="0"/>
    <x v="0"/>
    <x v="1"/>
    <x v="1"/>
    <x v="2"/>
    <n v="36"/>
    <n v="0"/>
    <x v="733"/>
    <x v="13"/>
    <x v="2"/>
    <x v="0"/>
    <x v="54"/>
    <x v="1"/>
    <x v="0"/>
    <x v="1"/>
    <x v="1006"/>
    <x v="1055"/>
    <x v="5"/>
    <x v="4"/>
    <x v="0"/>
    <x v="0"/>
    <x v="1"/>
    <x v="0"/>
    <x v="2"/>
    <x v="0"/>
    <x v="7"/>
    <x v="0"/>
    <x v="2"/>
  </r>
  <r>
    <x v="1"/>
    <x v="0"/>
    <x v="0"/>
    <x v="0"/>
    <x v="3"/>
    <x v="0"/>
    <x v="0"/>
    <x v="1"/>
    <x v="1"/>
    <x v="2"/>
    <n v="39"/>
    <n v="0"/>
    <x v="558"/>
    <x v="4"/>
    <x v="1"/>
    <x v="0"/>
    <x v="53"/>
    <x v="1"/>
    <x v="3"/>
    <x v="1"/>
    <x v="1007"/>
    <x v="1056"/>
    <x v="4"/>
    <x v="0"/>
    <x v="0"/>
    <x v="0"/>
    <x v="1"/>
    <x v="24"/>
    <x v="2"/>
    <x v="23"/>
    <x v="5"/>
    <x v="10"/>
    <x v="4"/>
  </r>
  <r>
    <x v="1"/>
    <x v="0"/>
    <x v="0"/>
    <x v="0"/>
    <x v="3"/>
    <x v="0"/>
    <x v="0"/>
    <x v="1"/>
    <x v="1"/>
    <x v="5"/>
    <n v="40"/>
    <n v="0"/>
    <x v="264"/>
    <x v="2"/>
    <x v="0"/>
    <x v="0"/>
    <x v="2"/>
    <x v="0"/>
    <x v="0"/>
    <x v="1"/>
    <x v="1008"/>
    <x v="1057"/>
    <x v="9"/>
    <x v="9"/>
    <x v="0"/>
    <x v="3"/>
    <x v="1"/>
    <x v="20"/>
    <x v="1"/>
    <x v="19"/>
    <x v="6"/>
    <x v="8"/>
    <x v="13"/>
  </r>
  <r>
    <x v="1"/>
    <x v="0"/>
    <x v="2"/>
    <x v="0"/>
    <x v="2"/>
    <x v="0"/>
    <x v="6"/>
    <x v="1"/>
    <x v="1"/>
    <x v="1"/>
    <n v="28"/>
    <n v="0"/>
    <x v="734"/>
    <x v="3"/>
    <x v="3"/>
    <x v="0"/>
    <x v="17"/>
    <x v="0"/>
    <x v="1"/>
    <x v="1"/>
    <x v="1009"/>
    <x v="1058"/>
    <x v="1"/>
    <x v="12"/>
    <x v="0"/>
    <x v="1"/>
    <x v="1"/>
    <x v="5"/>
    <x v="1"/>
    <x v="6"/>
    <x v="2"/>
    <x v="0"/>
    <x v="2"/>
  </r>
  <r>
    <x v="1"/>
    <x v="0"/>
    <x v="1"/>
    <x v="0"/>
    <x v="0"/>
    <x v="0"/>
    <x v="5"/>
    <x v="1"/>
    <x v="1"/>
    <x v="2"/>
    <n v="46"/>
    <n v="0"/>
    <x v="247"/>
    <x v="3"/>
    <x v="3"/>
    <x v="1"/>
    <x v="14"/>
    <x v="0"/>
    <x v="3"/>
    <x v="1"/>
    <x v="1010"/>
    <x v="1059"/>
    <x v="0"/>
    <x v="3"/>
    <x v="0"/>
    <x v="1"/>
    <x v="1"/>
    <x v="18"/>
    <x v="3"/>
    <x v="20"/>
    <x v="16"/>
    <x v="8"/>
    <x v="9"/>
  </r>
  <r>
    <x v="1"/>
    <x v="0"/>
    <x v="3"/>
    <x v="0"/>
    <x v="3"/>
    <x v="0"/>
    <x v="0"/>
    <x v="1"/>
    <x v="1"/>
    <x v="1"/>
    <n v="56"/>
    <n v="0"/>
    <x v="54"/>
    <x v="13"/>
    <x v="4"/>
    <x v="2"/>
    <x v="66"/>
    <x v="1"/>
    <x v="0"/>
    <x v="1"/>
    <x v="1011"/>
    <x v="1060"/>
    <x v="5"/>
    <x v="10"/>
    <x v="0"/>
    <x v="3"/>
    <x v="1"/>
    <x v="3"/>
    <x v="1"/>
    <x v="2"/>
    <x v="2"/>
    <x v="0"/>
    <x v="2"/>
  </r>
  <r>
    <x v="1"/>
    <x v="0"/>
    <x v="0"/>
    <x v="0"/>
    <x v="0"/>
    <x v="0"/>
    <x v="0"/>
    <x v="1"/>
    <x v="1"/>
    <x v="2"/>
    <n v="40"/>
    <n v="0"/>
    <x v="478"/>
    <x v="24"/>
    <x v="0"/>
    <x v="2"/>
    <x v="9"/>
    <x v="0"/>
    <x v="0"/>
    <x v="2"/>
    <x v="912"/>
    <x v="1061"/>
    <x v="1"/>
    <x v="2"/>
    <x v="0"/>
    <x v="3"/>
    <x v="1"/>
    <x v="7"/>
    <x v="1"/>
    <x v="8"/>
    <x v="0"/>
    <x v="1"/>
    <x v="3"/>
  </r>
  <r>
    <x v="1"/>
    <x v="0"/>
    <x v="2"/>
    <x v="0"/>
    <x v="3"/>
    <x v="0"/>
    <x v="0"/>
    <x v="1"/>
    <x v="1"/>
    <x v="1"/>
    <n v="31"/>
    <n v="0"/>
    <x v="735"/>
    <x v="22"/>
    <x v="2"/>
    <x v="3"/>
    <x v="59"/>
    <x v="1"/>
    <x v="0"/>
    <x v="1"/>
    <x v="1012"/>
    <x v="1062"/>
    <x v="1"/>
    <x v="9"/>
    <x v="0"/>
    <x v="0"/>
    <x v="3"/>
    <x v="10"/>
    <x v="1"/>
    <x v="12"/>
    <x v="1"/>
    <x v="8"/>
    <x v="1"/>
  </r>
  <r>
    <x v="1"/>
    <x v="0"/>
    <x v="0"/>
    <x v="0"/>
    <x v="2"/>
    <x v="0"/>
    <x v="0"/>
    <x v="1"/>
    <x v="1"/>
    <x v="2"/>
    <n v="36"/>
    <n v="0"/>
    <x v="736"/>
    <x v="3"/>
    <x v="3"/>
    <x v="3"/>
    <x v="0"/>
    <x v="1"/>
    <x v="2"/>
    <x v="0"/>
    <x v="1013"/>
    <x v="1063"/>
    <x v="4"/>
    <x v="12"/>
    <x v="0"/>
    <x v="3"/>
    <x v="3"/>
    <x v="1"/>
    <x v="1"/>
    <x v="7"/>
    <x v="1"/>
    <x v="2"/>
    <x v="10"/>
  </r>
  <r>
    <x v="1"/>
    <x v="0"/>
    <x v="2"/>
    <x v="0"/>
    <x v="0"/>
    <x v="0"/>
    <x v="0"/>
    <x v="1"/>
    <x v="1"/>
    <x v="2"/>
    <n v="31"/>
    <n v="0"/>
    <x v="410"/>
    <x v="12"/>
    <x v="2"/>
    <x v="3"/>
    <x v="7"/>
    <x v="0"/>
    <x v="0"/>
    <x v="0"/>
    <x v="1014"/>
    <x v="1064"/>
    <x v="1"/>
    <x v="0"/>
    <x v="0"/>
    <x v="0"/>
    <x v="3"/>
    <x v="1"/>
    <x v="1"/>
    <x v="1"/>
    <x v="2"/>
    <x v="0"/>
    <x v="3"/>
  </r>
  <r>
    <x v="1"/>
    <x v="0"/>
    <x v="0"/>
    <x v="0"/>
    <x v="3"/>
    <x v="0"/>
    <x v="0"/>
    <x v="1"/>
    <x v="1"/>
    <x v="1"/>
    <n v="36"/>
    <n v="0"/>
    <x v="334"/>
    <x v="7"/>
    <x v="2"/>
    <x v="1"/>
    <x v="33"/>
    <x v="1"/>
    <x v="0"/>
    <x v="1"/>
    <x v="1015"/>
    <x v="1065"/>
    <x v="5"/>
    <x v="4"/>
    <x v="0"/>
    <x v="0"/>
    <x v="3"/>
    <x v="27"/>
    <x v="2"/>
    <x v="11"/>
    <x v="3"/>
    <x v="0"/>
    <x v="3"/>
  </r>
  <r>
    <x v="1"/>
    <x v="0"/>
    <x v="2"/>
    <x v="0"/>
    <x v="3"/>
    <x v="0"/>
    <x v="0"/>
    <x v="1"/>
    <x v="1"/>
    <x v="1"/>
    <n v="32"/>
    <n v="0"/>
    <x v="737"/>
    <x v="0"/>
    <x v="2"/>
    <x v="1"/>
    <x v="24"/>
    <x v="0"/>
    <x v="2"/>
    <x v="1"/>
    <x v="1016"/>
    <x v="1066"/>
    <x v="1"/>
    <x v="12"/>
    <x v="0"/>
    <x v="3"/>
    <x v="3"/>
    <x v="19"/>
    <x v="1"/>
    <x v="13"/>
    <x v="15"/>
    <x v="8"/>
    <x v="1"/>
  </r>
  <r>
    <x v="1"/>
    <x v="0"/>
    <x v="2"/>
    <x v="0"/>
    <x v="2"/>
    <x v="0"/>
    <x v="0"/>
    <x v="0"/>
    <x v="1"/>
    <x v="3"/>
    <n v="27"/>
    <n v="0"/>
    <x v="738"/>
    <x v="2"/>
    <x v="0"/>
    <x v="3"/>
    <x v="66"/>
    <x v="2"/>
    <x v="0"/>
    <x v="2"/>
    <x v="559"/>
    <x v="1067"/>
    <x v="4"/>
    <x v="9"/>
    <x v="0"/>
    <x v="2"/>
    <x v="0"/>
    <x v="15"/>
    <x v="2"/>
    <x v="3"/>
    <x v="1"/>
    <x v="0"/>
    <x v="1"/>
  </r>
  <r>
    <x v="1"/>
    <x v="0"/>
    <x v="0"/>
    <x v="0"/>
    <x v="0"/>
    <x v="0"/>
    <x v="0"/>
    <x v="0"/>
    <x v="1"/>
    <x v="3"/>
    <n v="38"/>
    <n v="0"/>
    <x v="739"/>
    <x v="7"/>
    <x v="3"/>
    <x v="0"/>
    <x v="62"/>
    <x v="0"/>
    <x v="0"/>
    <x v="1"/>
    <x v="1017"/>
    <x v="1068"/>
    <x v="7"/>
    <x v="3"/>
    <x v="0"/>
    <x v="2"/>
    <x v="0"/>
    <x v="0"/>
    <x v="3"/>
    <x v="11"/>
    <x v="3"/>
    <x v="1"/>
    <x v="3"/>
  </r>
  <r>
    <x v="1"/>
    <x v="0"/>
    <x v="0"/>
    <x v="0"/>
    <x v="0"/>
    <x v="0"/>
    <x v="0"/>
    <x v="0"/>
    <x v="1"/>
    <x v="3"/>
    <n v="36"/>
    <n v="0"/>
    <x v="721"/>
    <x v="0"/>
    <x v="2"/>
    <x v="0"/>
    <x v="32"/>
    <x v="0"/>
    <x v="0"/>
    <x v="2"/>
    <x v="1018"/>
    <x v="1069"/>
    <x v="2"/>
    <x v="4"/>
    <x v="0"/>
    <x v="0"/>
    <x v="0"/>
    <x v="20"/>
    <x v="1"/>
    <x v="6"/>
    <x v="2"/>
    <x v="0"/>
    <x v="2"/>
  </r>
  <r>
    <x v="1"/>
    <x v="0"/>
    <x v="4"/>
    <x v="0"/>
    <x v="2"/>
    <x v="0"/>
    <x v="6"/>
    <x v="0"/>
    <x v="1"/>
    <x v="1"/>
    <n v="20"/>
    <n v="0"/>
    <x v="39"/>
    <x v="2"/>
    <x v="3"/>
    <x v="1"/>
    <x v="11"/>
    <x v="0"/>
    <x v="1"/>
    <x v="2"/>
    <x v="1019"/>
    <x v="1070"/>
    <x v="1"/>
    <x v="12"/>
    <x v="0"/>
    <x v="0"/>
    <x v="0"/>
    <x v="17"/>
    <x v="1"/>
    <x v="4"/>
    <x v="3"/>
    <x v="3"/>
    <x v="3"/>
  </r>
  <r>
    <x v="1"/>
    <x v="0"/>
    <x v="0"/>
    <x v="0"/>
    <x v="0"/>
    <x v="0"/>
    <x v="6"/>
    <x v="0"/>
    <x v="1"/>
    <x v="2"/>
    <n v="36"/>
    <n v="0"/>
    <x v="89"/>
    <x v="2"/>
    <x v="2"/>
    <x v="1"/>
    <x v="14"/>
    <x v="0"/>
    <x v="0"/>
    <x v="0"/>
    <x v="1020"/>
    <x v="1071"/>
    <x v="9"/>
    <x v="2"/>
    <x v="0"/>
    <x v="3"/>
    <x v="0"/>
    <x v="6"/>
    <x v="2"/>
    <x v="20"/>
    <x v="1"/>
    <x v="7"/>
    <x v="1"/>
  </r>
  <r>
    <x v="1"/>
    <x v="0"/>
    <x v="2"/>
    <x v="0"/>
    <x v="0"/>
    <x v="0"/>
    <x v="0"/>
    <x v="0"/>
    <x v="1"/>
    <x v="1"/>
    <n v="34"/>
    <n v="0"/>
    <x v="738"/>
    <x v="3"/>
    <x v="0"/>
    <x v="2"/>
    <x v="47"/>
    <x v="3"/>
    <x v="0"/>
    <x v="0"/>
    <x v="1021"/>
    <x v="1072"/>
    <x v="6"/>
    <x v="3"/>
    <x v="0"/>
    <x v="0"/>
    <x v="0"/>
    <x v="3"/>
    <x v="1"/>
    <x v="4"/>
    <x v="3"/>
    <x v="3"/>
    <x v="3"/>
  </r>
  <r>
    <x v="1"/>
    <x v="0"/>
    <x v="2"/>
    <x v="0"/>
    <x v="1"/>
    <x v="0"/>
    <x v="6"/>
    <x v="0"/>
    <x v="1"/>
    <x v="2"/>
    <n v="26"/>
    <n v="0"/>
    <x v="652"/>
    <x v="12"/>
    <x v="3"/>
    <x v="2"/>
    <x v="37"/>
    <x v="1"/>
    <x v="1"/>
    <x v="2"/>
    <x v="1022"/>
    <x v="1073"/>
    <x v="4"/>
    <x v="11"/>
    <x v="0"/>
    <x v="1"/>
    <x v="0"/>
    <x v="7"/>
    <x v="1"/>
    <x v="9"/>
    <x v="3"/>
    <x v="0"/>
    <x v="2"/>
  </r>
  <r>
    <x v="1"/>
    <x v="0"/>
    <x v="1"/>
    <x v="0"/>
    <x v="0"/>
    <x v="0"/>
    <x v="0"/>
    <x v="0"/>
    <x v="1"/>
    <x v="1"/>
    <n v="45"/>
    <n v="0"/>
    <x v="521"/>
    <x v="25"/>
    <x v="3"/>
    <x v="2"/>
    <x v="13"/>
    <x v="0"/>
    <x v="0"/>
    <x v="2"/>
    <x v="1023"/>
    <x v="1074"/>
    <x v="0"/>
    <x v="2"/>
    <x v="0"/>
    <x v="3"/>
    <x v="0"/>
    <x v="0"/>
    <x v="1"/>
    <x v="8"/>
    <x v="7"/>
    <x v="0"/>
    <x v="9"/>
  </r>
  <r>
    <x v="1"/>
    <x v="0"/>
    <x v="1"/>
    <x v="0"/>
    <x v="3"/>
    <x v="0"/>
    <x v="0"/>
    <x v="0"/>
    <x v="1"/>
    <x v="4"/>
    <n v="49"/>
    <n v="0"/>
    <x v="740"/>
    <x v="13"/>
    <x v="2"/>
    <x v="2"/>
    <x v="15"/>
    <x v="0"/>
    <x v="0"/>
    <x v="1"/>
    <x v="1024"/>
    <x v="1075"/>
    <x v="9"/>
    <x v="3"/>
    <x v="0"/>
    <x v="3"/>
    <x v="0"/>
    <x v="0"/>
    <x v="3"/>
    <x v="8"/>
    <x v="10"/>
    <x v="0"/>
    <x v="10"/>
  </r>
  <r>
    <x v="1"/>
    <x v="2"/>
    <x v="2"/>
    <x v="3"/>
    <x v="0"/>
    <x v="1"/>
    <x v="9"/>
    <x v="2"/>
    <x v="1"/>
    <x v="2"/>
    <n v="28"/>
    <n v="0"/>
    <x v="741"/>
    <x v="0"/>
    <x v="0"/>
    <x v="1"/>
    <x v="38"/>
    <x v="0"/>
    <x v="1"/>
    <x v="0"/>
    <x v="1025"/>
    <x v="1076"/>
    <x v="1"/>
    <x v="2"/>
    <x v="0"/>
    <x v="2"/>
    <x v="1"/>
    <x v="8"/>
    <x v="1"/>
    <x v="11"/>
    <x v="3"/>
    <x v="3"/>
    <x v="3"/>
  </r>
  <r>
    <x v="1"/>
    <x v="2"/>
    <x v="0"/>
    <x v="3"/>
    <x v="5"/>
    <x v="1"/>
    <x v="9"/>
    <x v="2"/>
    <x v="1"/>
    <x v="1"/>
    <n v="38"/>
    <n v="0"/>
    <x v="742"/>
    <x v="2"/>
    <x v="3"/>
    <x v="3"/>
    <x v="54"/>
    <x v="0"/>
    <x v="1"/>
    <x v="1"/>
    <x v="1026"/>
    <x v="1077"/>
    <x v="6"/>
    <x v="4"/>
    <x v="0"/>
    <x v="1"/>
    <x v="2"/>
    <x v="10"/>
    <x v="1"/>
    <x v="19"/>
    <x v="15"/>
    <x v="2"/>
    <x v="5"/>
  </r>
  <r>
    <x v="1"/>
    <x v="2"/>
    <x v="0"/>
    <x v="3"/>
    <x v="5"/>
    <x v="1"/>
    <x v="9"/>
    <x v="1"/>
    <x v="1"/>
    <x v="5"/>
    <n v="41"/>
    <n v="0"/>
    <x v="743"/>
    <x v="18"/>
    <x v="3"/>
    <x v="1"/>
    <x v="53"/>
    <x v="3"/>
    <x v="0"/>
    <x v="1"/>
    <x v="1027"/>
    <x v="1078"/>
    <x v="2"/>
    <x v="12"/>
    <x v="0"/>
    <x v="2"/>
    <x v="1"/>
    <x v="1"/>
    <x v="1"/>
    <x v="11"/>
    <x v="3"/>
    <x v="1"/>
    <x v="3"/>
  </r>
  <r>
    <x v="1"/>
    <x v="2"/>
    <x v="0"/>
    <x v="1"/>
    <x v="2"/>
    <x v="1"/>
    <x v="4"/>
    <x v="2"/>
    <x v="1"/>
    <x v="6"/>
    <n v="35"/>
    <n v="0"/>
    <x v="189"/>
    <x v="2"/>
    <x v="0"/>
    <x v="0"/>
    <x v="62"/>
    <x v="0"/>
    <x v="0"/>
    <x v="0"/>
    <x v="1028"/>
    <x v="1079"/>
    <x v="7"/>
    <x v="9"/>
    <x v="0"/>
    <x v="3"/>
    <x v="1"/>
    <x v="20"/>
    <x v="1"/>
    <x v="5"/>
    <x v="1"/>
    <x v="1"/>
    <x v="1"/>
  </r>
  <r>
    <x v="1"/>
    <x v="2"/>
    <x v="0"/>
    <x v="1"/>
    <x v="2"/>
    <x v="1"/>
    <x v="7"/>
    <x v="2"/>
    <x v="1"/>
    <x v="3"/>
    <n v="40"/>
    <n v="0"/>
    <x v="274"/>
    <x v="1"/>
    <x v="1"/>
    <x v="2"/>
    <x v="46"/>
    <x v="1"/>
    <x v="2"/>
    <x v="1"/>
    <x v="1029"/>
    <x v="1080"/>
    <x v="7"/>
    <x v="0"/>
    <x v="0"/>
    <x v="3"/>
    <x v="1"/>
    <x v="28"/>
    <x v="1"/>
    <x v="7"/>
    <x v="6"/>
    <x v="5"/>
    <x v="5"/>
  </r>
  <r>
    <x v="1"/>
    <x v="2"/>
    <x v="2"/>
    <x v="1"/>
    <x v="4"/>
    <x v="1"/>
    <x v="1"/>
    <x v="2"/>
    <x v="1"/>
    <x v="2"/>
    <n v="30"/>
    <n v="0"/>
    <x v="744"/>
    <x v="15"/>
    <x v="3"/>
    <x v="2"/>
    <x v="51"/>
    <x v="0"/>
    <x v="1"/>
    <x v="0"/>
    <x v="1030"/>
    <x v="1081"/>
    <x v="1"/>
    <x v="4"/>
    <x v="0"/>
    <x v="2"/>
    <x v="3"/>
    <x v="5"/>
    <x v="2"/>
    <x v="6"/>
    <x v="2"/>
    <x v="0"/>
    <x v="2"/>
  </r>
  <r>
    <x v="1"/>
    <x v="2"/>
    <x v="0"/>
    <x v="1"/>
    <x v="1"/>
    <x v="1"/>
    <x v="2"/>
    <x v="2"/>
    <x v="1"/>
    <x v="2"/>
    <n v="40"/>
    <n v="0"/>
    <x v="204"/>
    <x v="14"/>
    <x v="2"/>
    <x v="1"/>
    <x v="6"/>
    <x v="0"/>
    <x v="0"/>
    <x v="2"/>
    <x v="1031"/>
    <x v="1082"/>
    <x v="9"/>
    <x v="0"/>
    <x v="0"/>
    <x v="3"/>
    <x v="3"/>
    <x v="27"/>
    <x v="3"/>
    <x v="3"/>
    <x v="1"/>
    <x v="0"/>
    <x v="1"/>
  </r>
  <r>
    <x v="1"/>
    <x v="2"/>
    <x v="2"/>
    <x v="1"/>
    <x v="4"/>
    <x v="1"/>
    <x v="1"/>
    <x v="2"/>
    <x v="1"/>
    <x v="2"/>
    <n v="33"/>
    <n v="0"/>
    <x v="386"/>
    <x v="18"/>
    <x v="3"/>
    <x v="2"/>
    <x v="62"/>
    <x v="0"/>
    <x v="0"/>
    <x v="0"/>
    <x v="1032"/>
    <x v="1083"/>
    <x v="6"/>
    <x v="2"/>
    <x v="0"/>
    <x v="1"/>
    <x v="3"/>
    <x v="27"/>
    <x v="2"/>
    <x v="7"/>
    <x v="6"/>
    <x v="1"/>
    <x v="1"/>
  </r>
  <r>
    <x v="1"/>
    <x v="2"/>
    <x v="2"/>
    <x v="1"/>
    <x v="2"/>
    <x v="1"/>
    <x v="2"/>
    <x v="2"/>
    <x v="1"/>
    <x v="2"/>
    <n v="33"/>
    <n v="0"/>
    <x v="740"/>
    <x v="0"/>
    <x v="0"/>
    <x v="0"/>
    <x v="40"/>
    <x v="1"/>
    <x v="1"/>
    <x v="2"/>
    <x v="641"/>
    <x v="1084"/>
    <x v="1"/>
    <x v="3"/>
    <x v="0"/>
    <x v="3"/>
    <x v="2"/>
    <x v="5"/>
    <x v="2"/>
    <x v="6"/>
    <x v="10"/>
    <x v="0"/>
    <x v="2"/>
  </r>
  <r>
    <x v="1"/>
    <x v="2"/>
    <x v="1"/>
    <x v="1"/>
    <x v="4"/>
    <x v="1"/>
    <x v="1"/>
    <x v="1"/>
    <x v="1"/>
    <x v="5"/>
    <n v="47"/>
    <n v="0"/>
    <x v="151"/>
    <x v="24"/>
    <x v="2"/>
    <x v="2"/>
    <x v="51"/>
    <x v="0"/>
    <x v="0"/>
    <x v="0"/>
    <x v="931"/>
    <x v="470"/>
    <x v="0"/>
    <x v="11"/>
    <x v="0"/>
    <x v="3"/>
    <x v="1"/>
    <x v="28"/>
    <x v="3"/>
    <x v="3"/>
    <x v="1"/>
    <x v="1"/>
    <x v="1"/>
  </r>
  <r>
    <x v="1"/>
    <x v="2"/>
    <x v="2"/>
    <x v="1"/>
    <x v="4"/>
    <x v="1"/>
    <x v="1"/>
    <x v="1"/>
    <x v="1"/>
    <x v="1"/>
    <n v="32"/>
    <n v="0"/>
    <x v="699"/>
    <x v="0"/>
    <x v="2"/>
    <x v="2"/>
    <x v="50"/>
    <x v="0"/>
    <x v="0"/>
    <x v="0"/>
    <x v="1033"/>
    <x v="1085"/>
    <x v="5"/>
    <x v="9"/>
    <x v="0"/>
    <x v="2"/>
    <x v="1"/>
    <x v="15"/>
    <x v="2"/>
    <x v="0"/>
    <x v="4"/>
    <x v="1"/>
    <x v="3"/>
  </r>
  <r>
    <x v="1"/>
    <x v="2"/>
    <x v="0"/>
    <x v="1"/>
    <x v="0"/>
    <x v="1"/>
    <x v="1"/>
    <x v="0"/>
    <x v="1"/>
    <x v="2"/>
    <n v="43"/>
    <n v="0"/>
    <x v="308"/>
    <x v="14"/>
    <x v="3"/>
    <x v="3"/>
    <x v="48"/>
    <x v="0"/>
    <x v="1"/>
    <x v="2"/>
    <x v="1034"/>
    <x v="1086"/>
    <x v="5"/>
    <x v="4"/>
    <x v="0"/>
    <x v="3"/>
    <x v="0"/>
    <x v="2"/>
    <x v="2"/>
    <x v="11"/>
    <x v="3"/>
    <x v="1"/>
    <x v="3"/>
  </r>
  <r>
    <x v="1"/>
    <x v="2"/>
    <x v="2"/>
    <x v="1"/>
    <x v="2"/>
    <x v="1"/>
    <x v="4"/>
    <x v="0"/>
    <x v="1"/>
    <x v="2"/>
    <n v="31"/>
    <n v="0"/>
    <x v="673"/>
    <x v="12"/>
    <x v="3"/>
    <x v="0"/>
    <x v="69"/>
    <x v="0"/>
    <x v="0"/>
    <x v="2"/>
    <x v="1035"/>
    <x v="1087"/>
    <x v="4"/>
    <x v="12"/>
    <x v="0"/>
    <x v="2"/>
    <x v="0"/>
    <x v="1"/>
    <x v="1"/>
    <x v="7"/>
    <x v="0"/>
    <x v="1"/>
    <x v="1"/>
  </r>
  <r>
    <x v="1"/>
    <x v="2"/>
    <x v="2"/>
    <x v="1"/>
    <x v="4"/>
    <x v="1"/>
    <x v="1"/>
    <x v="0"/>
    <x v="1"/>
    <x v="1"/>
    <n v="32"/>
    <n v="0"/>
    <x v="745"/>
    <x v="12"/>
    <x v="2"/>
    <x v="2"/>
    <x v="63"/>
    <x v="0"/>
    <x v="1"/>
    <x v="0"/>
    <x v="1036"/>
    <x v="1088"/>
    <x v="7"/>
    <x v="9"/>
    <x v="0"/>
    <x v="2"/>
    <x v="0"/>
    <x v="4"/>
    <x v="1"/>
    <x v="5"/>
    <x v="1"/>
    <x v="0"/>
    <x v="1"/>
  </r>
  <r>
    <x v="1"/>
    <x v="2"/>
    <x v="0"/>
    <x v="1"/>
    <x v="0"/>
    <x v="1"/>
    <x v="2"/>
    <x v="0"/>
    <x v="1"/>
    <x v="3"/>
    <n v="44"/>
    <n v="0"/>
    <x v="746"/>
    <x v="12"/>
    <x v="3"/>
    <x v="1"/>
    <x v="62"/>
    <x v="1"/>
    <x v="1"/>
    <x v="2"/>
    <x v="612"/>
    <x v="1089"/>
    <x v="9"/>
    <x v="9"/>
    <x v="0"/>
    <x v="1"/>
    <x v="0"/>
    <x v="2"/>
    <x v="1"/>
    <x v="8"/>
    <x v="3"/>
    <x v="0"/>
    <x v="6"/>
  </r>
  <r>
    <x v="1"/>
    <x v="2"/>
    <x v="2"/>
    <x v="1"/>
    <x v="2"/>
    <x v="1"/>
    <x v="1"/>
    <x v="0"/>
    <x v="1"/>
    <x v="1"/>
    <n v="28"/>
    <n v="0"/>
    <x v="646"/>
    <x v="7"/>
    <x v="3"/>
    <x v="1"/>
    <x v="10"/>
    <x v="0"/>
    <x v="1"/>
    <x v="2"/>
    <x v="1037"/>
    <x v="1090"/>
    <x v="1"/>
    <x v="9"/>
    <x v="0"/>
    <x v="3"/>
    <x v="0"/>
    <x v="7"/>
    <x v="2"/>
    <x v="8"/>
    <x v="7"/>
    <x v="1"/>
    <x v="10"/>
  </r>
  <r>
    <x v="1"/>
    <x v="2"/>
    <x v="0"/>
    <x v="1"/>
    <x v="4"/>
    <x v="1"/>
    <x v="2"/>
    <x v="0"/>
    <x v="1"/>
    <x v="2"/>
    <n v="37"/>
    <n v="0"/>
    <x v="208"/>
    <x v="12"/>
    <x v="0"/>
    <x v="2"/>
    <x v="9"/>
    <x v="2"/>
    <x v="1"/>
    <x v="0"/>
    <x v="1038"/>
    <x v="1091"/>
    <x v="4"/>
    <x v="9"/>
    <x v="0"/>
    <x v="0"/>
    <x v="0"/>
    <x v="2"/>
    <x v="0"/>
    <x v="0"/>
    <x v="4"/>
    <x v="1"/>
    <x v="6"/>
  </r>
  <r>
    <x v="1"/>
    <x v="2"/>
    <x v="0"/>
    <x v="1"/>
    <x v="0"/>
    <x v="1"/>
    <x v="1"/>
    <x v="0"/>
    <x v="1"/>
    <x v="2"/>
    <n v="42"/>
    <n v="0"/>
    <x v="557"/>
    <x v="5"/>
    <x v="0"/>
    <x v="2"/>
    <x v="31"/>
    <x v="1"/>
    <x v="0"/>
    <x v="2"/>
    <x v="1039"/>
    <x v="1092"/>
    <x v="1"/>
    <x v="3"/>
    <x v="0"/>
    <x v="1"/>
    <x v="0"/>
    <x v="26"/>
    <x v="1"/>
    <x v="23"/>
    <x v="5"/>
    <x v="2"/>
    <x v="1"/>
  </r>
  <r>
    <x v="1"/>
    <x v="2"/>
    <x v="0"/>
    <x v="1"/>
    <x v="0"/>
    <x v="1"/>
    <x v="5"/>
    <x v="0"/>
    <x v="1"/>
    <x v="1"/>
    <n v="39"/>
    <n v="0"/>
    <x v="747"/>
    <x v="14"/>
    <x v="3"/>
    <x v="2"/>
    <x v="44"/>
    <x v="0"/>
    <x v="4"/>
    <x v="0"/>
    <x v="1040"/>
    <x v="1093"/>
    <x v="7"/>
    <x v="4"/>
    <x v="0"/>
    <x v="3"/>
    <x v="0"/>
    <x v="24"/>
    <x v="2"/>
    <x v="0"/>
    <x v="2"/>
    <x v="1"/>
    <x v="6"/>
  </r>
  <r>
    <x v="1"/>
    <x v="2"/>
    <x v="1"/>
    <x v="0"/>
    <x v="0"/>
    <x v="1"/>
    <x v="6"/>
    <x v="2"/>
    <x v="1"/>
    <x v="1"/>
    <n v="52"/>
    <n v="0"/>
    <x v="748"/>
    <x v="22"/>
    <x v="2"/>
    <x v="3"/>
    <x v="4"/>
    <x v="0"/>
    <x v="1"/>
    <x v="0"/>
    <x v="1041"/>
    <x v="1094"/>
    <x v="7"/>
    <x v="2"/>
    <x v="0"/>
    <x v="2"/>
    <x v="3"/>
    <x v="28"/>
    <x v="2"/>
    <x v="7"/>
    <x v="6"/>
    <x v="0"/>
    <x v="2"/>
  </r>
  <r>
    <x v="1"/>
    <x v="2"/>
    <x v="1"/>
    <x v="0"/>
    <x v="3"/>
    <x v="1"/>
    <x v="0"/>
    <x v="1"/>
    <x v="1"/>
    <x v="2"/>
    <n v="45"/>
    <n v="0"/>
    <x v="749"/>
    <x v="9"/>
    <x v="3"/>
    <x v="3"/>
    <x v="48"/>
    <x v="1"/>
    <x v="0"/>
    <x v="1"/>
    <x v="1042"/>
    <x v="1095"/>
    <x v="1"/>
    <x v="2"/>
    <x v="0"/>
    <x v="0"/>
    <x v="1"/>
    <x v="1"/>
    <x v="1"/>
    <x v="1"/>
    <x v="1"/>
    <x v="5"/>
    <x v="0"/>
  </r>
  <r>
    <x v="1"/>
    <x v="2"/>
    <x v="1"/>
    <x v="0"/>
    <x v="3"/>
    <x v="1"/>
    <x v="0"/>
    <x v="1"/>
    <x v="1"/>
    <x v="1"/>
    <n v="47"/>
    <n v="0"/>
    <x v="750"/>
    <x v="2"/>
    <x v="2"/>
    <x v="1"/>
    <x v="44"/>
    <x v="0"/>
    <x v="0"/>
    <x v="1"/>
    <x v="1043"/>
    <x v="1096"/>
    <x v="8"/>
    <x v="0"/>
    <x v="0"/>
    <x v="1"/>
    <x v="1"/>
    <x v="21"/>
    <x v="0"/>
    <x v="6"/>
    <x v="2"/>
    <x v="0"/>
    <x v="2"/>
  </r>
  <r>
    <x v="1"/>
    <x v="2"/>
    <x v="1"/>
    <x v="0"/>
    <x v="0"/>
    <x v="1"/>
    <x v="0"/>
    <x v="0"/>
    <x v="1"/>
    <x v="1"/>
    <n v="46"/>
    <n v="0"/>
    <x v="278"/>
    <x v="9"/>
    <x v="0"/>
    <x v="0"/>
    <x v="33"/>
    <x v="1"/>
    <x v="0"/>
    <x v="1"/>
    <x v="1044"/>
    <x v="1097"/>
    <x v="0"/>
    <x v="2"/>
    <x v="0"/>
    <x v="3"/>
    <x v="0"/>
    <x v="3"/>
    <x v="1"/>
    <x v="4"/>
    <x v="3"/>
    <x v="3"/>
    <x v="3"/>
  </r>
  <r>
    <x v="1"/>
    <x v="1"/>
    <x v="0"/>
    <x v="3"/>
    <x v="5"/>
    <x v="1"/>
    <x v="9"/>
    <x v="1"/>
    <x v="1"/>
    <x v="2"/>
    <n v="38"/>
    <n v="0"/>
    <x v="751"/>
    <x v="17"/>
    <x v="2"/>
    <x v="1"/>
    <x v="36"/>
    <x v="0"/>
    <x v="0"/>
    <x v="2"/>
    <x v="1045"/>
    <x v="1098"/>
    <x v="9"/>
    <x v="0"/>
    <x v="0"/>
    <x v="3"/>
    <x v="0"/>
    <x v="1"/>
    <x v="1"/>
    <x v="0"/>
    <x v="7"/>
    <x v="1"/>
    <x v="3"/>
  </r>
  <r>
    <x v="1"/>
    <x v="1"/>
    <x v="4"/>
    <x v="3"/>
    <x v="2"/>
    <x v="1"/>
    <x v="9"/>
    <x v="1"/>
    <x v="1"/>
    <x v="2"/>
    <n v="24"/>
    <n v="0"/>
    <x v="752"/>
    <x v="17"/>
    <x v="3"/>
    <x v="3"/>
    <x v="40"/>
    <x v="0"/>
    <x v="1"/>
    <x v="0"/>
    <x v="1046"/>
    <x v="1099"/>
    <x v="4"/>
    <x v="9"/>
    <x v="0"/>
    <x v="1"/>
    <x v="1"/>
    <x v="8"/>
    <x v="1"/>
    <x v="4"/>
    <x v="3"/>
    <x v="3"/>
    <x v="9"/>
  </r>
  <r>
    <x v="1"/>
    <x v="1"/>
    <x v="2"/>
    <x v="1"/>
    <x v="0"/>
    <x v="1"/>
    <x v="8"/>
    <x v="2"/>
    <x v="1"/>
    <x v="0"/>
    <n v="29"/>
    <n v="0"/>
    <x v="530"/>
    <x v="2"/>
    <x v="1"/>
    <x v="3"/>
    <x v="44"/>
    <x v="0"/>
    <x v="0"/>
    <x v="0"/>
    <x v="1047"/>
    <x v="1100"/>
    <x v="1"/>
    <x v="12"/>
    <x v="0"/>
    <x v="1"/>
    <x v="1"/>
    <x v="3"/>
    <x v="3"/>
    <x v="0"/>
    <x v="0"/>
    <x v="1"/>
    <x v="6"/>
  </r>
  <r>
    <x v="1"/>
    <x v="1"/>
    <x v="2"/>
    <x v="1"/>
    <x v="0"/>
    <x v="1"/>
    <x v="4"/>
    <x v="2"/>
    <x v="1"/>
    <x v="1"/>
    <n v="34"/>
    <n v="0"/>
    <x v="381"/>
    <x v="17"/>
    <x v="2"/>
    <x v="1"/>
    <x v="25"/>
    <x v="2"/>
    <x v="0"/>
    <x v="0"/>
    <x v="927"/>
    <x v="1101"/>
    <x v="1"/>
    <x v="4"/>
    <x v="0"/>
    <x v="0"/>
    <x v="1"/>
    <x v="15"/>
    <x v="1"/>
    <x v="7"/>
    <x v="1"/>
    <x v="4"/>
    <x v="3"/>
  </r>
  <r>
    <x v="1"/>
    <x v="1"/>
    <x v="2"/>
    <x v="1"/>
    <x v="2"/>
    <x v="1"/>
    <x v="7"/>
    <x v="2"/>
    <x v="1"/>
    <x v="1"/>
    <n v="34"/>
    <n v="0"/>
    <x v="196"/>
    <x v="8"/>
    <x v="3"/>
    <x v="0"/>
    <x v="36"/>
    <x v="0"/>
    <x v="3"/>
    <x v="2"/>
    <x v="1048"/>
    <x v="1102"/>
    <x v="8"/>
    <x v="9"/>
    <x v="0"/>
    <x v="1"/>
    <x v="3"/>
    <x v="28"/>
    <x v="2"/>
    <x v="13"/>
    <x v="6"/>
    <x v="7"/>
    <x v="12"/>
  </r>
  <r>
    <x v="1"/>
    <x v="1"/>
    <x v="2"/>
    <x v="1"/>
    <x v="1"/>
    <x v="1"/>
    <x v="1"/>
    <x v="2"/>
    <x v="1"/>
    <x v="2"/>
    <n v="34"/>
    <n v="0"/>
    <x v="753"/>
    <x v="0"/>
    <x v="2"/>
    <x v="2"/>
    <x v="59"/>
    <x v="0"/>
    <x v="1"/>
    <x v="2"/>
    <x v="932"/>
    <x v="740"/>
    <x v="6"/>
    <x v="9"/>
    <x v="0"/>
    <x v="3"/>
    <x v="3"/>
    <x v="1"/>
    <x v="1"/>
    <x v="9"/>
    <x v="7"/>
    <x v="1"/>
    <x v="6"/>
  </r>
  <r>
    <x v="1"/>
    <x v="1"/>
    <x v="2"/>
    <x v="1"/>
    <x v="0"/>
    <x v="1"/>
    <x v="4"/>
    <x v="2"/>
    <x v="1"/>
    <x v="6"/>
    <n v="25"/>
    <n v="0"/>
    <x v="754"/>
    <x v="2"/>
    <x v="1"/>
    <x v="2"/>
    <x v="57"/>
    <x v="2"/>
    <x v="0"/>
    <x v="2"/>
    <x v="1049"/>
    <x v="1103"/>
    <x v="1"/>
    <x v="8"/>
    <x v="0"/>
    <x v="3"/>
    <x v="3"/>
    <x v="2"/>
    <x v="1"/>
    <x v="5"/>
    <x v="1"/>
    <x v="0"/>
    <x v="1"/>
  </r>
  <r>
    <x v="1"/>
    <x v="1"/>
    <x v="1"/>
    <x v="1"/>
    <x v="0"/>
    <x v="1"/>
    <x v="7"/>
    <x v="1"/>
    <x v="1"/>
    <x v="1"/>
    <n v="49"/>
    <n v="0"/>
    <x v="755"/>
    <x v="2"/>
    <x v="1"/>
    <x v="0"/>
    <x v="25"/>
    <x v="0"/>
    <x v="4"/>
    <x v="0"/>
    <x v="1050"/>
    <x v="1104"/>
    <x v="9"/>
    <x v="2"/>
    <x v="0"/>
    <x v="1"/>
    <x v="0"/>
    <x v="23"/>
    <x v="1"/>
    <x v="8"/>
    <x v="0"/>
    <x v="5"/>
    <x v="6"/>
  </r>
  <r>
    <x v="1"/>
    <x v="1"/>
    <x v="2"/>
    <x v="1"/>
    <x v="2"/>
    <x v="1"/>
    <x v="2"/>
    <x v="1"/>
    <x v="1"/>
    <x v="1"/>
    <n v="29"/>
    <n v="0"/>
    <x v="756"/>
    <x v="25"/>
    <x v="1"/>
    <x v="2"/>
    <x v="4"/>
    <x v="0"/>
    <x v="1"/>
    <x v="0"/>
    <x v="1051"/>
    <x v="1105"/>
    <x v="1"/>
    <x v="4"/>
    <x v="0"/>
    <x v="2"/>
    <x v="0"/>
    <x v="27"/>
    <x v="3"/>
    <x v="19"/>
    <x v="6"/>
    <x v="2"/>
    <x v="13"/>
  </r>
  <r>
    <x v="1"/>
    <x v="1"/>
    <x v="0"/>
    <x v="1"/>
    <x v="0"/>
    <x v="1"/>
    <x v="4"/>
    <x v="1"/>
    <x v="1"/>
    <x v="4"/>
    <n v="38"/>
    <n v="0"/>
    <x v="296"/>
    <x v="16"/>
    <x v="2"/>
    <x v="3"/>
    <x v="23"/>
    <x v="1"/>
    <x v="0"/>
    <x v="2"/>
    <x v="1052"/>
    <x v="1106"/>
    <x v="7"/>
    <x v="0"/>
    <x v="0"/>
    <x v="1"/>
    <x v="1"/>
    <x v="1"/>
    <x v="1"/>
    <x v="3"/>
    <x v="7"/>
    <x v="4"/>
    <x v="1"/>
  </r>
  <r>
    <x v="1"/>
    <x v="1"/>
    <x v="2"/>
    <x v="1"/>
    <x v="0"/>
    <x v="1"/>
    <x v="1"/>
    <x v="1"/>
    <x v="1"/>
    <x v="1"/>
    <n v="32"/>
    <n v="0"/>
    <x v="748"/>
    <x v="17"/>
    <x v="3"/>
    <x v="3"/>
    <x v="3"/>
    <x v="0"/>
    <x v="1"/>
    <x v="2"/>
    <x v="1053"/>
    <x v="1107"/>
    <x v="2"/>
    <x v="4"/>
    <x v="0"/>
    <x v="0"/>
    <x v="1"/>
    <x v="1"/>
    <x v="2"/>
    <x v="8"/>
    <x v="3"/>
    <x v="1"/>
    <x v="6"/>
  </r>
  <r>
    <x v="1"/>
    <x v="1"/>
    <x v="2"/>
    <x v="1"/>
    <x v="1"/>
    <x v="1"/>
    <x v="2"/>
    <x v="1"/>
    <x v="1"/>
    <x v="1"/>
    <n v="26"/>
    <n v="0"/>
    <x v="757"/>
    <x v="16"/>
    <x v="3"/>
    <x v="1"/>
    <x v="1"/>
    <x v="2"/>
    <x v="1"/>
    <x v="0"/>
    <x v="1054"/>
    <x v="1108"/>
    <x v="4"/>
    <x v="11"/>
    <x v="0"/>
    <x v="0"/>
    <x v="1"/>
    <x v="0"/>
    <x v="1"/>
    <x v="5"/>
    <x v="1"/>
    <x v="4"/>
    <x v="1"/>
  </r>
  <r>
    <x v="1"/>
    <x v="1"/>
    <x v="0"/>
    <x v="1"/>
    <x v="2"/>
    <x v="1"/>
    <x v="2"/>
    <x v="1"/>
    <x v="1"/>
    <x v="1"/>
    <n v="36"/>
    <n v="0"/>
    <x v="721"/>
    <x v="5"/>
    <x v="0"/>
    <x v="1"/>
    <x v="26"/>
    <x v="2"/>
    <x v="0"/>
    <x v="0"/>
    <x v="1055"/>
    <x v="1109"/>
    <x v="5"/>
    <x v="8"/>
    <x v="0"/>
    <x v="3"/>
    <x v="1"/>
    <x v="6"/>
    <x v="1"/>
    <x v="8"/>
    <x v="3"/>
    <x v="0"/>
    <x v="6"/>
  </r>
  <r>
    <x v="1"/>
    <x v="1"/>
    <x v="2"/>
    <x v="1"/>
    <x v="4"/>
    <x v="1"/>
    <x v="8"/>
    <x v="1"/>
    <x v="1"/>
    <x v="1"/>
    <n v="34"/>
    <n v="0"/>
    <x v="61"/>
    <x v="17"/>
    <x v="2"/>
    <x v="2"/>
    <x v="2"/>
    <x v="1"/>
    <x v="0"/>
    <x v="0"/>
    <x v="1056"/>
    <x v="1110"/>
    <x v="1"/>
    <x v="9"/>
    <x v="0"/>
    <x v="2"/>
    <x v="1"/>
    <x v="0"/>
    <x v="2"/>
    <x v="3"/>
    <x v="3"/>
    <x v="4"/>
    <x v="1"/>
  </r>
  <r>
    <x v="1"/>
    <x v="1"/>
    <x v="0"/>
    <x v="1"/>
    <x v="0"/>
    <x v="1"/>
    <x v="1"/>
    <x v="1"/>
    <x v="1"/>
    <x v="5"/>
    <n v="38"/>
    <n v="0"/>
    <x v="113"/>
    <x v="0"/>
    <x v="3"/>
    <x v="2"/>
    <x v="62"/>
    <x v="0"/>
    <x v="0"/>
    <x v="0"/>
    <x v="1057"/>
    <x v="1111"/>
    <x v="8"/>
    <x v="2"/>
    <x v="0"/>
    <x v="1"/>
    <x v="3"/>
    <x v="16"/>
    <x v="3"/>
    <x v="20"/>
    <x v="14"/>
    <x v="3"/>
    <x v="12"/>
  </r>
  <r>
    <x v="1"/>
    <x v="1"/>
    <x v="1"/>
    <x v="1"/>
    <x v="2"/>
    <x v="1"/>
    <x v="8"/>
    <x v="0"/>
    <x v="1"/>
    <x v="1"/>
    <n v="45"/>
    <n v="0"/>
    <x v="758"/>
    <x v="0"/>
    <x v="2"/>
    <x v="0"/>
    <x v="8"/>
    <x v="0"/>
    <x v="0"/>
    <x v="2"/>
    <x v="1058"/>
    <x v="1112"/>
    <x v="5"/>
    <x v="3"/>
    <x v="0"/>
    <x v="3"/>
    <x v="0"/>
    <x v="4"/>
    <x v="1"/>
    <x v="9"/>
    <x v="3"/>
    <x v="0"/>
    <x v="6"/>
  </r>
  <r>
    <x v="1"/>
    <x v="1"/>
    <x v="0"/>
    <x v="1"/>
    <x v="0"/>
    <x v="1"/>
    <x v="4"/>
    <x v="0"/>
    <x v="1"/>
    <x v="2"/>
    <n v="35"/>
    <n v="0"/>
    <x v="636"/>
    <x v="21"/>
    <x v="0"/>
    <x v="1"/>
    <x v="53"/>
    <x v="0"/>
    <x v="2"/>
    <x v="0"/>
    <x v="1059"/>
    <x v="1113"/>
    <x v="7"/>
    <x v="0"/>
    <x v="0"/>
    <x v="3"/>
    <x v="0"/>
    <x v="1"/>
    <x v="1"/>
    <x v="4"/>
    <x v="3"/>
    <x v="3"/>
    <x v="3"/>
  </r>
  <r>
    <x v="1"/>
    <x v="1"/>
    <x v="2"/>
    <x v="1"/>
    <x v="2"/>
    <x v="1"/>
    <x v="1"/>
    <x v="0"/>
    <x v="1"/>
    <x v="0"/>
    <n v="27"/>
    <n v="0"/>
    <x v="4"/>
    <x v="2"/>
    <x v="3"/>
    <x v="2"/>
    <x v="44"/>
    <x v="0"/>
    <x v="1"/>
    <x v="0"/>
    <x v="1060"/>
    <x v="1114"/>
    <x v="7"/>
    <x v="4"/>
    <x v="0"/>
    <x v="3"/>
    <x v="0"/>
    <x v="3"/>
    <x v="2"/>
    <x v="9"/>
    <x v="3"/>
    <x v="1"/>
    <x v="3"/>
  </r>
  <r>
    <x v="1"/>
    <x v="1"/>
    <x v="0"/>
    <x v="0"/>
    <x v="0"/>
    <x v="1"/>
    <x v="0"/>
    <x v="2"/>
    <x v="1"/>
    <x v="6"/>
    <n v="39"/>
    <n v="0"/>
    <x v="759"/>
    <x v="25"/>
    <x v="3"/>
    <x v="1"/>
    <x v="21"/>
    <x v="0"/>
    <x v="0"/>
    <x v="0"/>
    <x v="1061"/>
    <x v="1115"/>
    <x v="7"/>
    <x v="11"/>
    <x v="0"/>
    <x v="1"/>
    <x v="1"/>
    <x v="2"/>
    <x v="1"/>
    <x v="4"/>
    <x v="10"/>
    <x v="3"/>
    <x v="3"/>
  </r>
  <r>
    <x v="1"/>
    <x v="1"/>
    <x v="0"/>
    <x v="0"/>
    <x v="2"/>
    <x v="1"/>
    <x v="0"/>
    <x v="2"/>
    <x v="1"/>
    <x v="2"/>
    <n v="37"/>
    <n v="0"/>
    <x v="503"/>
    <x v="0"/>
    <x v="2"/>
    <x v="1"/>
    <x v="11"/>
    <x v="3"/>
    <x v="0"/>
    <x v="0"/>
    <x v="1062"/>
    <x v="1116"/>
    <x v="1"/>
    <x v="9"/>
    <x v="0"/>
    <x v="3"/>
    <x v="3"/>
    <x v="3"/>
    <x v="2"/>
    <x v="0"/>
    <x v="7"/>
    <x v="1"/>
    <x v="6"/>
  </r>
  <r>
    <x v="1"/>
    <x v="1"/>
    <x v="1"/>
    <x v="0"/>
    <x v="2"/>
    <x v="1"/>
    <x v="0"/>
    <x v="1"/>
    <x v="1"/>
    <x v="1"/>
    <n v="49"/>
    <n v="0"/>
    <x v="760"/>
    <x v="2"/>
    <x v="3"/>
    <x v="2"/>
    <x v="52"/>
    <x v="1"/>
    <x v="0"/>
    <x v="1"/>
    <x v="1063"/>
    <x v="1117"/>
    <x v="7"/>
    <x v="9"/>
    <x v="0"/>
    <x v="1"/>
    <x v="0"/>
    <x v="6"/>
    <x v="2"/>
    <x v="7"/>
    <x v="8"/>
    <x v="0"/>
    <x v="5"/>
  </r>
  <r>
    <x v="1"/>
    <x v="1"/>
    <x v="2"/>
    <x v="0"/>
    <x v="2"/>
    <x v="1"/>
    <x v="0"/>
    <x v="1"/>
    <x v="1"/>
    <x v="2"/>
    <n v="33"/>
    <n v="0"/>
    <x v="454"/>
    <x v="15"/>
    <x v="3"/>
    <x v="2"/>
    <x v="60"/>
    <x v="0"/>
    <x v="0"/>
    <x v="2"/>
    <x v="1064"/>
    <x v="1118"/>
    <x v="4"/>
    <x v="9"/>
    <x v="0"/>
    <x v="0"/>
    <x v="3"/>
    <x v="7"/>
    <x v="1"/>
    <x v="9"/>
    <x v="7"/>
    <x v="0"/>
    <x v="6"/>
  </r>
  <r>
    <x v="1"/>
    <x v="1"/>
    <x v="2"/>
    <x v="0"/>
    <x v="0"/>
    <x v="1"/>
    <x v="0"/>
    <x v="0"/>
    <x v="1"/>
    <x v="3"/>
    <n v="28"/>
    <n v="0"/>
    <x v="761"/>
    <x v="15"/>
    <x v="3"/>
    <x v="1"/>
    <x v="46"/>
    <x v="0"/>
    <x v="0"/>
    <x v="2"/>
    <x v="249"/>
    <x v="1119"/>
    <x v="4"/>
    <x v="9"/>
    <x v="0"/>
    <x v="1"/>
    <x v="0"/>
    <x v="7"/>
    <x v="1"/>
    <x v="9"/>
    <x v="3"/>
    <x v="1"/>
    <x v="6"/>
  </r>
  <r>
    <x v="1"/>
    <x v="1"/>
    <x v="2"/>
    <x v="0"/>
    <x v="1"/>
    <x v="1"/>
    <x v="0"/>
    <x v="0"/>
    <x v="1"/>
    <x v="1"/>
    <n v="31"/>
    <n v="0"/>
    <x v="464"/>
    <x v="2"/>
    <x v="2"/>
    <x v="2"/>
    <x v="60"/>
    <x v="0"/>
    <x v="0"/>
    <x v="2"/>
    <x v="1065"/>
    <x v="1120"/>
    <x v="8"/>
    <x v="4"/>
    <x v="0"/>
    <x v="1"/>
    <x v="0"/>
    <x v="1"/>
    <x v="1"/>
    <x v="8"/>
    <x v="3"/>
    <x v="0"/>
    <x v="6"/>
  </r>
  <r>
    <x v="1"/>
    <x v="1"/>
    <x v="2"/>
    <x v="0"/>
    <x v="3"/>
    <x v="1"/>
    <x v="0"/>
    <x v="0"/>
    <x v="1"/>
    <x v="2"/>
    <n v="32"/>
    <n v="0"/>
    <x v="493"/>
    <x v="17"/>
    <x v="2"/>
    <x v="2"/>
    <x v="5"/>
    <x v="0"/>
    <x v="0"/>
    <x v="1"/>
    <x v="1066"/>
    <x v="1121"/>
    <x v="0"/>
    <x v="4"/>
    <x v="0"/>
    <x v="3"/>
    <x v="0"/>
    <x v="21"/>
    <x v="3"/>
    <x v="2"/>
    <x v="2"/>
    <x v="0"/>
    <x v="2"/>
  </r>
  <r>
    <x v="1"/>
    <x v="0"/>
    <x v="0"/>
    <x v="3"/>
    <x v="1"/>
    <x v="1"/>
    <x v="9"/>
    <x v="2"/>
    <x v="1"/>
    <x v="5"/>
    <n v="37"/>
    <n v="0"/>
    <x v="762"/>
    <x v="1"/>
    <x v="0"/>
    <x v="1"/>
    <x v="66"/>
    <x v="0"/>
    <x v="0"/>
    <x v="1"/>
    <x v="1067"/>
    <x v="1122"/>
    <x v="7"/>
    <x v="4"/>
    <x v="0"/>
    <x v="3"/>
    <x v="0"/>
    <x v="16"/>
    <x v="2"/>
    <x v="1"/>
    <x v="2"/>
    <x v="5"/>
    <x v="1"/>
  </r>
  <r>
    <x v="1"/>
    <x v="0"/>
    <x v="2"/>
    <x v="3"/>
    <x v="2"/>
    <x v="1"/>
    <x v="9"/>
    <x v="1"/>
    <x v="1"/>
    <x v="1"/>
    <n v="29"/>
    <n v="0"/>
    <x v="763"/>
    <x v="16"/>
    <x v="1"/>
    <x v="2"/>
    <x v="44"/>
    <x v="1"/>
    <x v="1"/>
    <x v="1"/>
    <x v="1068"/>
    <x v="1123"/>
    <x v="1"/>
    <x v="0"/>
    <x v="0"/>
    <x v="1"/>
    <x v="0"/>
    <x v="5"/>
    <x v="1"/>
    <x v="6"/>
    <x v="2"/>
    <x v="0"/>
    <x v="2"/>
  </r>
  <r>
    <x v="1"/>
    <x v="0"/>
    <x v="2"/>
    <x v="3"/>
    <x v="1"/>
    <x v="1"/>
    <x v="9"/>
    <x v="0"/>
    <x v="1"/>
    <x v="1"/>
    <n v="29"/>
    <n v="0"/>
    <x v="764"/>
    <x v="27"/>
    <x v="3"/>
    <x v="0"/>
    <x v="14"/>
    <x v="1"/>
    <x v="2"/>
    <x v="2"/>
    <x v="1069"/>
    <x v="1124"/>
    <x v="1"/>
    <x v="4"/>
    <x v="0"/>
    <x v="0"/>
    <x v="0"/>
    <x v="1"/>
    <x v="2"/>
    <x v="1"/>
    <x v="5"/>
    <x v="0"/>
    <x v="12"/>
  </r>
  <r>
    <x v="1"/>
    <x v="0"/>
    <x v="0"/>
    <x v="3"/>
    <x v="0"/>
    <x v="1"/>
    <x v="9"/>
    <x v="0"/>
    <x v="1"/>
    <x v="3"/>
    <n v="43"/>
    <n v="0"/>
    <x v="765"/>
    <x v="2"/>
    <x v="3"/>
    <x v="0"/>
    <x v="28"/>
    <x v="0"/>
    <x v="1"/>
    <x v="0"/>
    <x v="1070"/>
    <x v="1125"/>
    <x v="4"/>
    <x v="4"/>
    <x v="0"/>
    <x v="2"/>
    <x v="0"/>
    <x v="1"/>
    <x v="1"/>
    <x v="7"/>
    <x v="1"/>
    <x v="1"/>
    <x v="5"/>
  </r>
  <r>
    <x v="1"/>
    <x v="0"/>
    <x v="3"/>
    <x v="1"/>
    <x v="4"/>
    <x v="1"/>
    <x v="1"/>
    <x v="2"/>
    <x v="1"/>
    <x v="4"/>
    <n v="55"/>
    <n v="0"/>
    <x v="570"/>
    <x v="23"/>
    <x v="3"/>
    <x v="2"/>
    <x v="0"/>
    <x v="1"/>
    <x v="1"/>
    <x v="0"/>
    <x v="1071"/>
    <x v="1126"/>
    <x v="6"/>
    <x v="3"/>
    <x v="0"/>
    <x v="1"/>
    <x v="1"/>
    <x v="0"/>
    <x v="1"/>
    <x v="9"/>
    <x v="3"/>
    <x v="1"/>
    <x v="3"/>
  </r>
  <r>
    <x v="1"/>
    <x v="0"/>
    <x v="2"/>
    <x v="1"/>
    <x v="0"/>
    <x v="1"/>
    <x v="1"/>
    <x v="2"/>
    <x v="1"/>
    <x v="2"/>
    <n v="28"/>
    <n v="0"/>
    <x v="766"/>
    <x v="0"/>
    <x v="3"/>
    <x v="3"/>
    <x v="23"/>
    <x v="1"/>
    <x v="1"/>
    <x v="2"/>
    <x v="1072"/>
    <x v="1127"/>
    <x v="1"/>
    <x v="9"/>
    <x v="0"/>
    <x v="1"/>
    <x v="1"/>
    <x v="5"/>
    <x v="0"/>
    <x v="6"/>
    <x v="2"/>
    <x v="0"/>
    <x v="2"/>
  </r>
  <r>
    <x v="1"/>
    <x v="0"/>
    <x v="0"/>
    <x v="1"/>
    <x v="0"/>
    <x v="1"/>
    <x v="5"/>
    <x v="2"/>
    <x v="1"/>
    <x v="1"/>
    <n v="40"/>
    <n v="0"/>
    <x v="538"/>
    <x v="0"/>
    <x v="2"/>
    <x v="3"/>
    <x v="33"/>
    <x v="0"/>
    <x v="3"/>
    <x v="2"/>
    <x v="1073"/>
    <x v="1128"/>
    <x v="7"/>
    <x v="0"/>
    <x v="0"/>
    <x v="0"/>
    <x v="1"/>
    <x v="14"/>
    <x v="1"/>
    <x v="27"/>
    <x v="1"/>
    <x v="14"/>
    <x v="16"/>
  </r>
  <r>
    <x v="1"/>
    <x v="0"/>
    <x v="2"/>
    <x v="1"/>
    <x v="0"/>
    <x v="1"/>
    <x v="2"/>
    <x v="2"/>
    <x v="1"/>
    <x v="2"/>
    <n v="31"/>
    <n v="0"/>
    <x v="767"/>
    <x v="25"/>
    <x v="3"/>
    <x v="0"/>
    <x v="66"/>
    <x v="0"/>
    <x v="0"/>
    <x v="2"/>
    <x v="378"/>
    <x v="1129"/>
    <x v="1"/>
    <x v="0"/>
    <x v="0"/>
    <x v="0"/>
    <x v="1"/>
    <x v="1"/>
    <x v="1"/>
    <x v="1"/>
    <x v="6"/>
    <x v="0"/>
    <x v="3"/>
  </r>
  <r>
    <x v="1"/>
    <x v="0"/>
    <x v="0"/>
    <x v="1"/>
    <x v="2"/>
    <x v="1"/>
    <x v="2"/>
    <x v="2"/>
    <x v="1"/>
    <x v="1"/>
    <n v="39"/>
    <n v="0"/>
    <x v="768"/>
    <x v="3"/>
    <x v="0"/>
    <x v="1"/>
    <x v="43"/>
    <x v="1"/>
    <x v="0"/>
    <x v="2"/>
    <x v="1074"/>
    <x v="1130"/>
    <x v="4"/>
    <x v="2"/>
    <x v="0"/>
    <x v="1"/>
    <x v="1"/>
    <x v="27"/>
    <x v="1"/>
    <x v="1"/>
    <x v="6"/>
    <x v="0"/>
    <x v="1"/>
  </r>
  <r>
    <x v="1"/>
    <x v="0"/>
    <x v="0"/>
    <x v="1"/>
    <x v="2"/>
    <x v="1"/>
    <x v="1"/>
    <x v="2"/>
    <x v="1"/>
    <x v="1"/>
    <n v="40"/>
    <n v="0"/>
    <x v="199"/>
    <x v="2"/>
    <x v="3"/>
    <x v="1"/>
    <x v="67"/>
    <x v="0"/>
    <x v="1"/>
    <x v="2"/>
    <x v="1075"/>
    <x v="1131"/>
    <x v="7"/>
    <x v="9"/>
    <x v="0"/>
    <x v="3"/>
    <x v="1"/>
    <x v="0"/>
    <x v="3"/>
    <x v="11"/>
    <x v="10"/>
    <x v="1"/>
    <x v="3"/>
  </r>
  <r>
    <x v="1"/>
    <x v="0"/>
    <x v="1"/>
    <x v="1"/>
    <x v="0"/>
    <x v="1"/>
    <x v="4"/>
    <x v="2"/>
    <x v="1"/>
    <x v="5"/>
    <n v="46"/>
    <n v="0"/>
    <x v="769"/>
    <x v="2"/>
    <x v="0"/>
    <x v="2"/>
    <x v="19"/>
    <x v="0"/>
    <x v="2"/>
    <x v="0"/>
    <x v="1076"/>
    <x v="1132"/>
    <x v="9"/>
    <x v="9"/>
    <x v="0"/>
    <x v="3"/>
    <x v="1"/>
    <x v="4"/>
    <x v="2"/>
    <x v="7"/>
    <x v="6"/>
    <x v="5"/>
    <x v="1"/>
  </r>
  <r>
    <x v="1"/>
    <x v="0"/>
    <x v="0"/>
    <x v="1"/>
    <x v="4"/>
    <x v="1"/>
    <x v="2"/>
    <x v="2"/>
    <x v="1"/>
    <x v="0"/>
    <n v="43"/>
    <n v="0"/>
    <x v="744"/>
    <x v="6"/>
    <x v="3"/>
    <x v="2"/>
    <x v="44"/>
    <x v="2"/>
    <x v="1"/>
    <x v="0"/>
    <x v="204"/>
    <x v="1133"/>
    <x v="6"/>
    <x v="3"/>
    <x v="0"/>
    <x v="3"/>
    <x v="1"/>
    <x v="0"/>
    <x v="1"/>
    <x v="0"/>
    <x v="0"/>
    <x v="0"/>
    <x v="3"/>
  </r>
  <r>
    <x v="1"/>
    <x v="0"/>
    <x v="0"/>
    <x v="1"/>
    <x v="0"/>
    <x v="1"/>
    <x v="1"/>
    <x v="2"/>
    <x v="1"/>
    <x v="0"/>
    <n v="38"/>
    <n v="0"/>
    <x v="568"/>
    <x v="14"/>
    <x v="0"/>
    <x v="0"/>
    <x v="36"/>
    <x v="0"/>
    <x v="1"/>
    <x v="0"/>
    <x v="1077"/>
    <x v="1134"/>
    <x v="7"/>
    <x v="12"/>
    <x v="0"/>
    <x v="1"/>
    <x v="3"/>
    <x v="1"/>
    <x v="3"/>
    <x v="8"/>
    <x v="3"/>
    <x v="0"/>
    <x v="6"/>
  </r>
  <r>
    <x v="1"/>
    <x v="0"/>
    <x v="3"/>
    <x v="1"/>
    <x v="2"/>
    <x v="1"/>
    <x v="7"/>
    <x v="2"/>
    <x v="1"/>
    <x v="5"/>
    <n v="55"/>
    <n v="0"/>
    <x v="191"/>
    <x v="0"/>
    <x v="2"/>
    <x v="0"/>
    <x v="6"/>
    <x v="2"/>
    <x v="3"/>
    <x v="0"/>
    <x v="1078"/>
    <x v="1135"/>
    <x v="7"/>
    <x v="4"/>
    <x v="0"/>
    <x v="1"/>
    <x v="3"/>
    <x v="9"/>
    <x v="3"/>
    <x v="5"/>
    <x v="1"/>
    <x v="0"/>
    <x v="2"/>
  </r>
  <r>
    <x v="1"/>
    <x v="0"/>
    <x v="1"/>
    <x v="1"/>
    <x v="0"/>
    <x v="1"/>
    <x v="8"/>
    <x v="2"/>
    <x v="1"/>
    <x v="1"/>
    <n v="49"/>
    <n v="0"/>
    <x v="351"/>
    <x v="15"/>
    <x v="2"/>
    <x v="1"/>
    <x v="58"/>
    <x v="0"/>
    <x v="2"/>
    <x v="1"/>
    <x v="1079"/>
    <x v="1136"/>
    <x v="9"/>
    <x v="9"/>
    <x v="0"/>
    <x v="2"/>
    <x v="3"/>
    <x v="22"/>
    <x v="1"/>
    <x v="3"/>
    <x v="1"/>
    <x v="0"/>
    <x v="1"/>
  </r>
  <r>
    <x v="1"/>
    <x v="0"/>
    <x v="2"/>
    <x v="1"/>
    <x v="0"/>
    <x v="1"/>
    <x v="8"/>
    <x v="2"/>
    <x v="1"/>
    <x v="1"/>
    <n v="29"/>
    <n v="0"/>
    <x v="770"/>
    <x v="22"/>
    <x v="1"/>
    <x v="2"/>
    <x v="12"/>
    <x v="3"/>
    <x v="0"/>
    <x v="2"/>
    <x v="1080"/>
    <x v="1137"/>
    <x v="0"/>
    <x v="8"/>
    <x v="0"/>
    <x v="1"/>
    <x v="3"/>
    <x v="27"/>
    <x v="1"/>
    <x v="5"/>
    <x v="2"/>
    <x v="1"/>
    <x v="4"/>
  </r>
  <r>
    <x v="1"/>
    <x v="0"/>
    <x v="2"/>
    <x v="1"/>
    <x v="1"/>
    <x v="1"/>
    <x v="2"/>
    <x v="2"/>
    <x v="1"/>
    <x v="1"/>
    <n v="27"/>
    <n v="0"/>
    <x v="271"/>
    <x v="10"/>
    <x v="3"/>
    <x v="2"/>
    <x v="7"/>
    <x v="1"/>
    <x v="1"/>
    <x v="2"/>
    <x v="1081"/>
    <x v="1138"/>
    <x v="1"/>
    <x v="0"/>
    <x v="0"/>
    <x v="0"/>
    <x v="3"/>
    <x v="2"/>
    <x v="1"/>
    <x v="5"/>
    <x v="1"/>
    <x v="0"/>
    <x v="1"/>
  </r>
  <r>
    <x v="1"/>
    <x v="0"/>
    <x v="2"/>
    <x v="1"/>
    <x v="2"/>
    <x v="1"/>
    <x v="1"/>
    <x v="2"/>
    <x v="1"/>
    <x v="5"/>
    <n v="32"/>
    <n v="0"/>
    <x v="630"/>
    <x v="2"/>
    <x v="3"/>
    <x v="2"/>
    <x v="18"/>
    <x v="0"/>
    <x v="0"/>
    <x v="1"/>
    <x v="1082"/>
    <x v="1139"/>
    <x v="4"/>
    <x v="4"/>
    <x v="0"/>
    <x v="3"/>
    <x v="3"/>
    <x v="1"/>
    <x v="2"/>
    <x v="7"/>
    <x v="4"/>
    <x v="1"/>
    <x v="4"/>
  </r>
  <r>
    <x v="1"/>
    <x v="0"/>
    <x v="1"/>
    <x v="1"/>
    <x v="4"/>
    <x v="1"/>
    <x v="8"/>
    <x v="2"/>
    <x v="1"/>
    <x v="5"/>
    <n v="45"/>
    <n v="0"/>
    <x v="404"/>
    <x v="0"/>
    <x v="2"/>
    <x v="2"/>
    <x v="45"/>
    <x v="0"/>
    <x v="2"/>
    <x v="0"/>
    <x v="1083"/>
    <x v="1140"/>
    <x v="1"/>
    <x v="3"/>
    <x v="0"/>
    <x v="0"/>
    <x v="2"/>
    <x v="1"/>
    <x v="1"/>
    <x v="1"/>
    <x v="6"/>
    <x v="4"/>
    <x v="1"/>
  </r>
  <r>
    <x v="1"/>
    <x v="0"/>
    <x v="4"/>
    <x v="1"/>
    <x v="2"/>
    <x v="1"/>
    <x v="2"/>
    <x v="2"/>
    <x v="1"/>
    <x v="2"/>
    <n v="24"/>
    <n v="0"/>
    <x v="263"/>
    <x v="22"/>
    <x v="1"/>
    <x v="0"/>
    <x v="59"/>
    <x v="0"/>
    <x v="1"/>
    <x v="2"/>
    <x v="1084"/>
    <x v="1141"/>
    <x v="1"/>
    <x v="4"/>
    <x v="0"/>
    <x v="2"/>
    <x v="2"/>
    <x v="3"/>
    <x v="3"/>
    <x v="0"/>
    <x v="3"/>
    <x v="1"/>
    <x v="3"/>
  </r>
  <r>
    <x v="1"/>
    <x v="0"/>
    <x v="4"/>
    <x v="1"/>
    <x v="4"/>
    <x v="1"/>
    <x v="2"/>
    <x v="2"/>
    <x v="1"/>
    <x v="1"/>
    <n v="24"/>
    <n v="0"/>
    <x v="323"/>
    <x v="11"/>
    <x v="0"/>
    <x v="2"/>
    <x v="42"/>
    <x v="1"/>
    <x v="1"/>
    <x v="0"/>
    <x v="1085"/>
    <x v="1142"/>
    <x v="4"/>
    <x v="9"/>
    <x v="0"/>
    <x v="2"/>
    <x v="2"/>
    <x v="17"/>
    <x v="1"/>
    <x v="6"/>
    <x v="10"/>
    <x v="0"/>
    <x v="2"/>
  </r>
  <r>
    <x v="1"/>
    <x v="0"/>
    <x v="0"/>
    <x v="1"/>
    <x v="1"/>
    <x v="1"/>
    <x v="1"/>
    <x v="2"/>
    <x v="1"/>
    <x v="2"/>
    <n v="39"/>
    <n v="0"/>
    <x v="771"/>
    <x v="10"/>
    <x v="2"/>
    <x v="2"/>
    <x v="26"/>
    <x v="0"/>
    <x v="0"/>
    <x v="0"/>
    <x v="1086"/>
    <x v="1143"/>
    <x v="0"/>
    <x v="9"/>
    <x v="0"/>
    <x v="2"/>
    <x v="2"/>
    <x v="2"/>
    <x v="1"/>
    <x v="4"/>
    <x v="3"/>
    <x v="3"/>
    <x v="3"/>
  </r>
  <r>
    <x v="1"/>
    <x v="0"/>
    <x v="0"/>
    <x v="1"/>
    <x v="0"/>
    <x v="1"/>
    <x v="5"/>
    <x v="1"/>
    <x v="1"/>
    <x v="2"/>
    <n v="42"/>
    <n v="0"/>
    <x v="506"/>
    <x v="2"/>
    <x v="3"/>
    <x v="3"/>
    <x v="3"/>
    <x v="0"/>
    <x v="4"/>
    <x v="2"/>
    <x v="1087"/>
    <x v="1144"/>
    <x v="6"/>
    <x v="0"/>
    <x v="0"/>
    <x v="0"/>
    <x v="0"/>
    <x v="13"/>
    <x v="2"/>
    <x v="14"/>
    <x v="8"/>
    <x v="5"/>
    <x v="17"/>
  </r>
  <r>
    <x v="1"/>
    <x v="0"/>
    <x v="0"/>
    <x v="1"/>
    <x v="2"/>
    <x v="1"/>
    <x v="1"/>
    <x v="1"/>
    <x v="1"/>
    <x v="2"/>
    <n v="37"/>
    <n v="0"/>
    <x v="772"/>
    <x v="28"/>
    <x v="3"/>
    <x v="3"/>
    <x v="35"/>
    <x v="0"/>
    <x v="0"/>
    <x v="0"/>
    <x v="1088"/>
    <x v="1145"/>
    <x v="1"/>
    <x v="8"/>
    <x v="0"/>
    <x v="0"/>
    <x v="0"/>
    <x v="1"/>
    <x v="1"/>
    <x v="1"/>
    <x v="6"/>
    <x v="2"/>
    <x v="1"/>
  </r>
  <r>
    <x v="1"/>
    <x v="0"/>
    <x v="2"/>
    <x v="1"/>
    <x v="0"/>
    <x v="1"/>
    <x v="2"/>
    <x v="1"/>
    <x v="1"/>
    <x v="1"/>
    <n v="27"/>
    <n v="0"/>
    <x v="290"/>
    <x v="13"/>
    <x v="1"/>
    <x v="0"/>
    <x v="59"/>
    <x v="0"/>
    <x v="1"/>
    <x v="2"/>
    <x v="1089"/>
    <x v="1146"/>
    <x v="4"/>
    <x v="9"/>
    <x v="0"/>
    <x v="2"/>
    <x v="0"/>
    <x v="3"/>
    <x v="3"/>
    <x v="8"/>
    <x v="2"/>
    <x v="1"/>
    <x v="10"/>
  </r>
  <r>
    <x v="1"/>
    <x v="0"/>
    <x v="0"/>
    <x v="1"/>
    <x v="0"/>
    <x v="1"/>
    <x v="1"/>
    <x v="1"/>
    <x v="1"/>
    <x v="2"/>
    <n v="35"/>
    <n v="0"/>
    <x v="627"/>
    <x v="21"/>
    <x v="4"/>
    <x v="0"/>
    <x v="24"/>
    <x v="2"/>
    <x v="0"/>
    <x v="2"/>
    <x v="1090"/>
    <x v="1147"/>
    <x v="1"/>
    <x v="0"/>
    <x v="0"/>
    <x v="1"/>
    <x v="0"/>
    <x v="28"/>
    <x v="1"/>
    <x v="22"/>
    <x v="11"/>
    <x v="1"/>
    <x v="13"/>
  </r>
  <r>
    <x v="1"/>
    <x v="0"/>
    <x v="2"/>
    <x v="1"/>
    <x v="2"/>
    <x v="1"/>
    <x v="2"/>
    <x v="1"/>
    <x v="1"/>
    <x v="1"/>
    <n v="34"/>
    <n v="0"/>
    <x v="773"/>
    <x v="1"/>
    <x v="3"/>
    <x v="0"/>
    <x v="19"/>
    <x v="2"/>
    <x v="0"/>
    <x v="2"/>
    <x v="1091"/>
    <x v="1148"/>
    <x v="7"/>
    <x v="3"/>
    <x v="0"/>
    <x v="0"/>
    <x v="0"/>
    <x v="3"/>
    <x v="3"/>
    <x v="9"/>
    <x v="7"/>
    <x v="1"/>
    <x v="3"/>
  </r>
  <r>
    <x v="1"/>
    <x v="0"/>
    <x v="1"/>
    <x v="1"/>
    <x v="2"/>
    <x v="1"/>
    <x v="8"/>
    <x v="1"/>
    <x v="1"/>
    <x v="2"/>
    <n v="53"/>
    <n v="0"/>
    <x v="145"/>
    <x v="4"/>
    <x v="2"/>
    <x v="0"/>
    <x v="24"/>
    <x v="2"/>
    <x v="2"/>
    <x v="0"/>
    <x v="1092"/>
    <x v="1149"/>
    <x v="9"/>
    <x v="2"/>
    <x v="0"/>
    <x v="3"/>
    <x v="0"/>
    <x v="27"/>
    <x v="1"/>
    <x v="9"/>
    <x v="7"/>
    <x v="1"/>
    <x v="3"/>
  </r>
  <r>
    <x v="1"/>
    <x v="0"/>
    <x v="1"/>
    <x v="1"/>
    <x v="0"/>
    <x v="1"/>
    <x v="7"/>
    <x v="1"/>
    <x v="1"/>
    <x v="1"/>
    <n v="48"/>
    <n v="0"/>
    <x v="774"/>
    <x v="17"/>
    <x v="3"/>
    <x v="2"/>
    <x v="59"/>
    <x v="1"/>
    <x v="4"/>
    <x v="1"/>
    <x v="1093"/>
    <x v="1150"/>
    <x v="5"/>
    <x v="3"/>
    <x v="0"/>
    <x v="1"/>
    <x v="0"/>
    <x v="22"/>
    <x v="1"/>
    <x v="14"/>
    <x v="15"/>
    <x v="12"/>
    <x v="12"/>
  </r>
  <r>
    <x v="1"/>
    <x v="0"/>
    <x v="2"/>
    <x v="1"/>
    <x v="2"/>
    <x v="1"/>
    <x v="2"/>
    <x v="1"/>
    <x v="1"/>
    <x v="6"/>
    <n v="30"/>
    <n v="0"/>
    <x v="775"/>
    <x v="0"/>
    <x v="0"/>
    <x v="2"/>
    <x v="43"/>
    <x v="0"/>
    <x v="1"/>
    <x v="1"/>
    <x v="1094"/>
    <x v="1151"/>
    <x v="1"/>
    <x v="4"/>
    <x v="0"/>
    <x v="3"/>
    <x v="0"/>
    <x v="4"/>
    <x v="2"/>
    <x v="12"/>
    <x v="6"/>
    <x v="1"/>
    <x v="1"/>
  </r>
  <r>
    <x v="1"/>
    <x v="0"/>
    <x v="2"/>
    <x v="1"/>
    <x v="0"/>
    <x v="1"/>
    <x v="8"/>
    <x v="1"/>
    <x v="1"/>
    <x v="3"/>
    <n v="29"/>
    <n v="0"/>
    <x v="776"/>
    <x v="0"/>
    <x v="3"/>
    <x v="3"/>
    <x v="66"/>
    <x v="0"/>
    <x v="0"/>
    <x v="2"/>
    <x v="1095"/>
    <x v="1152"/>
    <x v="4"/>
    <x v="3"/>
    <x v="0"/>
    <x v="0"/>
    <x v="1"/>
    <x v="3"/>
    <x v="2"/>
    <x v="8"/>
    <x v="7"/>
    <x v="0"/>
    <x v="3"/>
  </r>
  <r>
    <x v="1"/>
    <x v="0"/>
    <x v="1"/>
    <x v="1"/>
    <x v="4"/>
    <x v="1"/>
    <x v="8"/>
    <x v="1"/>
    <x v="1"/>
    <x v="0"/>
    <n v="49"/>
    <n v="0"/>
    <x v="393"/>
    <x v="12"/>
    <x v="2"/>
    <x v="2"/>
    <x v="16"/>
    <x v="0"/>
    <x v="0"/>
    <x v="0"/>
    <x v="1096"/>
    <x v="932"/>
    <x v="7"/>
    <x v="9"/>
    <x v="0"/>
    <x v="2"/>
    <x v="1"/>
    <x v="26"/>
    <x v="2"/>
    <x v="11"/>
    <x v="3"/>
    <x v="1"/>
    <x v="3"/>
  </r>
  <r>
    <x v="1"/>
    <x v="0"/>
    <x v="0"/>
    <x v="1"/>
    <x v="0"/>
    <x v="1"/>
    <x v="8"/>
    <x v="1"/>
    <x v="1"/>
    <x v="4"/>
    <n v="43"/>
    <n v="0"/>
    <x v="756"/>
    <x v="13"/>
    <x v="3"/>
    <x v="3"/>
    <x v="37"/>
    <x v="0"/>
    <x v="2"/>
    <x v="2"/>
    <x v="1097"/>
    <x v="1153"/>
    <x v="1"/>
    <x v="8"/>
    <x v="0"/>
    <x v="2"/>
    <x v="1"/>
    <x v="1"/>
    <x v="1"/>
    <x v="1"/>
    <x v="5"/>
    <x v="0"/>
    <x v="12"/>
  </r>
  <r>
    <x v="1"/>
    <x v="0"/>
    <x v="2"/>
    <x v="1"/>
    <x v="4"/>
    <x v="1"/>
    <x v="2"/>
    <x v="1"/>
    <x v="1"/>
    <x v="2"/>
    <n v="25"/>
    <n v="0"/>
    <x v="777"/>
    <x v="0"/>
    <x v="3"/>
    <x v="2"/>
    <x v="6"/>
    <x v="0"/>
    <x v="1"/>
    <x v="0"/>
    <x v="1098"/>
    <x v="1154"/>
    <x v="5"/>
    <x v="0"/>
    <x v="0"/>
    <x v="2"/>
    <x v="1"/>
    <x v="2"/>
    <x v="2"/>
    <x v="11"/>
    <x v="3"/>
    <x v="0"/>
    <x v="3"/>
  </r>
  <r>
    <x v="1"/>
    <x v="0"/>
    <x v="1"/>
    <x v="1"/>
    <x v="4"/>
    <x v="1"/>
    <x v="1"/>
    <x v="1"/>
    <x v="1"/>
    <x v="2"/>
    <n v="47"/>
    <n v="0"/>
    <x v="159"/>
    <x v="0"/>
    <x v="3"/>
    <x v="2"/>
    <x v="69"/>
    <x v="0"/>
    <x v="1"/>
    <x v="0"/>
    <x v="1099"/>
    <x v="1155"/>
    <x v="8"/>
    <x v="3"/>
    <x v="0"/>
    <x v="3"/>
    <x v="1"/>
    <x v="6"/>
    <x v="2"/>
    <x v="0"/>
    <x v="4"/>
    <x v="1"/>
    <x v="3"/>
  </r>
  <r>
    <x v="1"/>
    <x v="0"/>
    <x v="0"/>
    <x v="1"/>
    <x v="2"/>
    <x v="1"/>
    <x v="2"/>
    <x v="1"/>
    <x v="1"/>
    <x v="2"/>
    <n v="35"/>
    <n v="0"/>
    <x v="285"/>
    <x v="5"/>
    <x v="2"/>
    <x v="0"/>
    <x v="59"/>
    <x v="3"/>
    <x v="1"/>
    <x v="2"/>
    <x v="1100"/>
    <x v="1156"/>
    <x v="4"/>
    <x v="10"/>
    <x v="0"/>
    <x v="2"/>
    <x v="1"/>
    <x v="3"/>
    <x v="3"/>
    <x v="8"/>
    <x v="0"/>
    <x v="0"/>
    <x v="6"/>
  </r>
  <r>
    <x v="1"/>
    <x v="0"/>
    <x v="2"/>
    <x v="1"/>
    <x v="2"/>
    <x v="1"/>
    <x v="1"/>
    <x v="1"/>
    <x v="1"/>
    <x v="1"/>
    <n v="30"/>
    <n v="0"/>
    <x v="778"/>
    <x v="15"/>
    <x v="3"/>
    <x v="0"/>
    <x v="24"/>
    <x v="1"/>
    <x v="1"/>
    <x v="1"/>
    <x v="1101"/>
    <x v="1157"/>
    <x v="1"/>
    <x v="3"/>
    <x v="0"/>
    <x v="2"/>
    <x v="1"/>
    <x v="3"/>
    <x v="2"/>
    <x v="0"/>
    <x v="0"/>
    <x v="1"/>
    <x v="9"/>
  </r>
  <r>
    <x v="1"/>
    <x v="0"/>
    <x v="2"/>
    <x v="1"/>
    <x v="2"/>
    <x v="1"/>
    <x v="2"/>
    <x v="1"/>
    <x v="1"/>
    <x v="1"/>
    <n v="34"/>
    <n v="0"/>
    <x v="161"/>
    <x v="12"/>
    <x v="0"/>
    <x v="0"/>
    <x v="42"/>
    <x v="1"/>
    <x v="0"/>
    <x v="0"/>
    <x v="1102"/>
    <x v="1158"/>
    <x v="1"/>
    <x v="9"/>
    <x v="0"/>
    <x v="3"/>
    <x v="1"/>
    <x v="20"/>
    <x v="3"/>
    <x v="15"/>
    <x v="15"/>
    <x v="5"/>
    <x v="15"/>
  </r>
  <r>
    <x v="1"/>
    <x v="0"/>
    <x v="2"/>
    <x v="1"/>
    <x v="4"/>
    <x v="1"/>
    <x v="1"/>
    <x v="1"/>
    <x v="1"/>
    <x v="1"/>
    <n v="27"/>
    <n v="0"/>
    <x v="114"/>
    <x v="2"/>
    <x v="2"/>
    <x v="2"/>
    <x v="26"/>
    <x v="0"/>
    <x v="1"/>
    <x v="0"/>
    <x v="1103"/>
    <x v="1159"/>
    <x v="1"/>
    <x v="0"/>
    <x v="0"/>
    <x v="3"/>
    <x v="1"/>
    <x v="3"/>
    <x v="2"/>
    <x v="8"/>
    <x v="7"/>
    <x v="1"/>
    <x v="3"/>
  </r>
  <r>
    <x v="1"/>
    <x v="0"/>
    <x v="2"/>
    <x v="1"/>
    <x v="0"/>
    <x v="1"/>
    <x v="2"/>
    <x v="1"/>
    <x v="1"/>
    <x v="2"/>
    <n v="31"/>
    <n v="0"/>
    <x v="779"/>
    <x v="2"/>
    <x v="2"/>
    <x v="0"/>
    <x v="68"/>
    <x v="0"/>
    <x v="1"/>
    <x v="2"/>
    <x v="1104"/>
    <x v="1160"/>
    <x v="1"/>
    <x v="9"/>
    <x v="0"/>
    <x v="1"/>
    <x v="1"/>
    <x v="3"/>
    <x v="3"/>
    <x v="8"/>
    <x v="3"/>
    <x v="0"/>
    <x v="6"/>
  </r>
  <r>
    <x v="1"/>
    <x v="0"/>
    <x v="2"/>
    <x v="1"/>
    <x v="0"/>
    <x v="1"/>
    <x v="1"/>
    <x v="1"/>
    <x v="1"/>
    <x v="2"/>
    <n v="30"/>
    <n v="0"/>
    <x v="611"/>
    <x v="7"/>
    <x v="1"/>
    <x v="0"/>
    <x v="30"/>
    <x v="0"/>
    <x v="1"/>
    <x v="0"/>
    <x v="1105"/>
    <x v="1161"/>
    <x v="1"/>
    <x v="3"/>
    <x v="0"/>
    <x v="2"/>
    <x v="1"/>
    <x v="1"/>
    <x v="2"/>
    <x v="1"/>
    <x v="2"/>
    <x v="0"/>
    <x v="5"/>
  </r>
  <r>
    <x v="1"/>
    <x v="0"/>
    <x v="2"/>
    <x v="1"/>
    <x v="0"/>
    <x v="1"/>
    <x v="1"/>
    <x v="1"/>
    <x v="1"/>
    <x v="1"/>
    <n v="34"/>
    <n v="0"/>
    <x v="780"/>
    <x v="0"/>
    <x v="2"/>
    <x v="0"/>
    <x v="18"/>
    <x v="0"/>
    <x v="0"/>
    <x v="0"/>
    <x v="299"/>
    <x v="684"/>
    <x v="3"/>
    <x v="8"/>
    <x v="0"/>
    <x v="2"/>
    <x v="1"/>
    <x v="15"/>
    <x v="2"/>
    <x v="4"/>
    <x v="3"/>
    <x v="3"/>
    <x v="9"/>
  </r>
  <r>
    <x v="1"/>
    <x v="0"/>
    <x v="0"/>
    <x v="1"/>
    <x v="0"/>
    <x v="1"/>
    <x v="8"/>
    <x v="1"/>
    <x v="1"/>
    <x v="3"/>
    <n v="44"/>
    <n v="0"/>
    <x v="768"/>
    <x v="0"/>
    <x v="2"/>
    <x v="0"/>
    <x v="17"/>
    <x v="2"/>
    <x v="0"/>
    <x v="2"/>
    <x v="1106"/>
    <x v="1162"/>
    <x v="7"/>
    <x v="2"/>
    <x v="0"/>
    <x v="1"/>
    <x v="1"/>
    <x v="1"/>
    <x v="1"/>
    <x v="4"/>
    <x v="2"/>
    <x v="3"/>
    <x v="3"/>
  </r>
  <r>
    <x v="1"/>
    <x v="0"/>
    <x v="0"/>
    <x v="1"/>
    <x v="2"/>
    <x v="1"/>
    <x v="2"/>
    <x v="1"/>
    <x v="1"/>
    <x v="1"/>
    <n v="42"/>
    <n v="0"/>
    <x v="239"/>
    <x v="2"/>
    <x v="3"/>
    <x v="1"/>
    <x v="67"/>
    <x v="1"/>
    <x v="1"/>
    <x v="1"/>
    <x v="1107"/>
    <x v="1163"/>
    <x v="5"/>
    <x v="9"/>
    <x v="0"/>
    <x v="2"/>
    <x v="1"/>
    <x v="21"/>
    <x v="1"/>
    <x v="6"/>
    <x v="2"/>
    <x v="0"/>
    <x v="2"/>
  </r>
  <r>
    <x v="1"/>
    <x v="0"/>
    <x v="0"/>
    <x v="1"/>
    <x v="0"/>
    <x v="1"/>
    <x v="2"/>
    <x v="1"/>
    <x v="1"/>
    <x v="3"/>
    <n v="35"/>
    <n v="0"/>
    <x v="359"/>
    <x v="15"/>
    <x v="0"/>
    <x v="1"/>
    <x v="52"/>
    <x v="1"/>
    <x v="1"/>
    <x v="0"/>
    <x v="1108"/>
    <x v="1164"/>
    <x v="1"/>
    <x v="11"/>
    <x v="0"/>
    <x v="1"/>
    <x v="1"/>
    <x v="5"/>
    <x v="2"/>
    <x v="6"/>
    <x v="2"/>
    <x v="0"/>
    <x v="9"/>
  </r>
  <r>
    <x v="1"/>
    <x v="0"/>
    <x v="0"/>
    <x v="1"/>
    <x v="2"/>
    <x v="1"/>
    <x v="7"/>
    <x v="1"/>
    <x v="1"/>
    <x v="1"/>
    <n v="42"/>
    <n v="0"/>
    <x v="203"/>
    <x v="16"/>
    <x v="3"/>
    <x v="1"/>
    <x v="21"/>
    <x v="0"/>
    <x v="2"/>
    <x v="2"/>
    <x v="1109"/>
    <x v="1165"/>
    <x v="3"/>
    <x v="4"/>
    <x v="0"/>
    <x v="2"/>
    <x v="1"/>
    <x v="33"/>
    <x v="3"/>
    <x v="20"/>
    <x v="1"/>
    <x v="8"/>
    <x v="1"/>
  </r>
  <r>
    <x v="1"/>
    <x v="0"/>
    <x v="2"/>
    <x v="1"/>
    <x v="0"/>
    <x v="1"/>
    <x v="1"/>
    <x v="1"/>
    <x v="1"/>
    <x v="6"/>
    <n v="28"/>
    <n v="0"/>
    <x v="144"/>
    <x v="0"/>
    <x v="3"/>
    <x v="1"/>
    <x v="19"/>
    <x v="0"/>
    <x v="1"/>
    <x v="0"/>
    <x v="633"/>
    <x v="1166"/>
    <x v="1"/>
    <x v="0"/>
    <x v="0"/>
    <x v="3"/>
    <x v="1"/>
    <x v="7"/>
    <x v="3"/>
    <x v="8"/>
    <x v="7"/>
    <x v="0"/>
    <x v="6"/>
  </r>
  <r>
    <x v="1"/>
    <x v="0"/>
    <x v="2"/>
    <x v="1"/>
    <x v="0"/>
    <x v="1"/>
    <x v="8"/>
    <x v="1"/>
    <x v="1"/>
    <x v="1"/>
    <n v="30"/>
    <n v="0"/>
    <x v="781"/>
    <x v="7"/>
    <x v="3"/>
    <x v="1"/>
    <x v="22"/>
    <x v="2"/>
    <x v="0"/>
    <x v="2"/>
    <x v="1110"/>
    <x v="1167"/>
    <x v="9"/>
    <x v="10"/>
    <x v="0"/>
    <x v="3"/>
    <x v="1"/>
    <x v="1"/>
    <x v="1"/>
    <x v="5"/>
    <x v="2"/>
    <x v="1"/>
    <x v="1"/>
  </r>
  <r>
    <x v="1"/>
    <x v="0"/>
    <x v="4"/>
    <x v="1"/>
    <x v="2"/>
    <x v="1"/>
    <x v="1"/>
    <x v="1"/>
    <x v="1"/>
    <x v="4"/>
    <n v="24"/>
    <n v="0"/>
    <x v="782"/>
    <x v="14"/>
    <x v="3"/>
    <x v="1"/>
    <x v="50"/>
    <x v="2"/>
    <x v="1"/>
    <x v="2"/>
    <x v="1111"/>
    <x v="1168"/>
    <x v="1"/>
    <x v="10"/>
    <x v="0"/>
    <x v="1"/>
    <x v="1"/>
    <x v="7"/>
    <x v="1"/>
    <x v="8"/>
    <x v="7"/>
    <x v="0"/>
    <x v="10"/>
  </r>
  <r>
    <x v="1"/>
    <x v="0"/>
    <x v="0"/>
    <x v="1"/>
    <x v="2"/>
    <x v="1"/>
    <x v="8"/>
    <x v="1"/>
    <x v="1"/>
    <x v="3"/>
    <n v="39"/>
    <n v="0"/>
    <x v="783"/>
    <x v="16"/>
    <x v="1"/>
    <x v="2"/>
    <x v="25"/>
    <x v="1"/>
    <x v="2"/>
    <x v="2"/>
    <x v="1112"/>
    <x v="1169"/>
    <x v="5"/>
    <x v="2"/>
    <x v="0"/>
    <x v="0"/>
    <x v="1"/>
    <x v="15"/>
    <x v="1"/>
    <x v="5"/>
    <x v="1"/>
    <x v="1"/>
    <x v="1"/>
  </r>
  <r>
    <x v="1"/>
    <x v="0"/>
    <x v="0"/>
    <x v="1"/>
    <x v="0"/>
    <x v="1"/>
    <x v="7"/>
    <x v="1"/>
    <x v="1"/>
    <x v="4"/>
    <n v="44"/>
    <n v="0"/>
    <x v="776"/>
    <x v="26"/>
    <x v="3"/>
    <x v="2"/>
    <x v="47"/>
    <x v="0"/>
    <x v="3"/>
    <x v="2"/>
    <x v="1113"/>
    <x v="936"/>
    <x v="9"/>
    <x v="4"/>
    <x v="0"/>
    <x v="3"/>
    <x v="1"/>
    <x v="13"/>
    <x v="3"/>
    <x v="23"/>
    <x v="8"/>
    <x v="15"/>
    <x v="8"/>
  </r>
  <r>
    <x v="1"/>
    <x v="0"/>
    <x v="0"/>
    <x v="1"/>
    <x v="0"/>
    <x v="1"/>
    <x v="4"/>
    <x v="1"/>
    <x v="1"/>
    <x v="1"/>
    <n v="35"/>
    <n v="0"/>
    <x v="784"/>
    <x v="6"/>
    <x v="2"/>
    <x v="2"/>
    <x v="10"/>
    <x v="0"/>
    <x v="0"/>
    <x v="2"/>
    <x v="1114"/>
    <x v="1170"/>
    <x v="7"/>
    <x v="10"/>
    <x v="0"/>
    <x v="2"/>
    <x v="1"/>
    <x v="6"/>
    <x v="1"/>
    <x v="5"/>
    <x v="1"/>
    <x v="0"/>
    <x v="1"/>
  </r>
  <r>
    <x v="1"/>
    <x v="0"/>
    <x v="2"/>
    <x v="1"/>
    <x v="0"/>
    <x v="1"/>
    <x v="1"/>
    <x v="1"/>
    <x v="1"/>
    <x v="4"/>
    <n v="33"/>
    <n v="0"/>
    <x v="542"/>
    <x v="1"/>
    <x v="2"/>
    <x v="2"/>
    <x v="62"/>
    <x v="2"/>
    <x v="1"/>
    <x v="2"/>
    <x v="1115"/>
    <x v="1171"/>
    <x v="2"/>
    <x v="12"/>
    <x v="0"/>
    <x v="2"/>
    <x v="1"/>
    <x v="19"/>
    <x v="1"/>
    <x v="1"/>
    <x v="6"/>
    <x v="4"/>
    <x v="4"/>
  </r>
  <r>
    <x v="1"/>
    <x v="0"/>
    <x v="4"/>
    <x v="1"/>
    <x v="4"/>
    <x v="1"/>
    <x v="1"/>
    <x v="1"/>
    <x v="1"/>
    <x v="2"/>
    <n v="23"/>
    <n v="0"/>
    <x v="630"/>
    <x v="17"/>
    <x v="3"/>
    <x v="2"/>
    <x v="18"/>
    <x v="2"/>
    <x v="1"/>
    <x v="0"/>
    <x v="97"/>
    <x v="1172"/>
    <x v="7"/>
    <x v="10"/>
    <x v="0"/>
    <x v="1"/>
    <x v="1"/>
    <x v="21"/>
    <x v="1"/>
    <x v="4"/>
    <x v="3"/>
    <x v="3"/>
    <x v="3"/>
  </r>
  <r>
    <x v="1"/>
    <x v="0"/>
    <x v="0"/>
    <x v="1"/>
    <x v="0"/>
    <x v="1"/>
    <x v="8"/>
    <x v="1"/>
    <x v="1"/>
    <x v="2"/>
    <n v="36"/>
    <n v="0"/>
    <x v="780"/>
    <x v="9"/>
    <x v="2"/>
    <x v="3"/>
    <x v="15"/>
    <x v="0"/>
    <x v="0"/>
    <x v="2"/>
    <x v="1116"/>
    <x v="1173"/>
    <x v="2"/>
    <x v="9"/>
    <x v="0"/>
    <x v="2"/>
    <x v="3"/>
    <x v="1"/>
    <x v="2"/>
    <x v="11"/>
    <x v="3"/>
    <x v="0"/>
    <x v="3"/>
  </r>
  <r>
    <x v="1"/>
    <x v="0"/>
    <x v="0"/>
    <x v="1"/>
    <x v="0"/>
    <x v="1"/>
    <x v="2"/>
    <x v="1"/>
    <x v="1"/>
    <x v="1"/>
    <n v="40"/>
    <n v="0"/>
    <x v="750"/>
    <x v="0"/>
    <x v="2"/>
    <x v="3"/>
    <x v="21"/>
    <x v="0"/>
    <x v="1"/>
    <x v="0"/>
    <x v="58"/>
    <x v="1174"/>
    <x v="0"/>
    <x v="12"/>
    <x v="0"/>
    <x v="3"/>
    <x v="3"/>
    <x v="0"/>
    <x v="2"/>
    <x v="6"/>
    <x v="2"/>
    <x v="0"/>
    <x v="2"/>
  </r>
  <r>
    <x v="1"/>
    <x v="0"/>
    <x v="0"/>
    <x v="1"/>
    <x v="2"/>
    <x v="1"/>
    <x v="8"/>
    <x v="1"/>
    <x v="1"/>
    <x v="2"/>
    <n v="42"/>
    <n v="0"/>
    <x v="785"/>
    <x v="28"/>
    <x v="3"/>
    <x v="0"/>
    <x v="41"/>
    <x v="2"/>
    <x v="0"/>
    <x v="2"/>
    <x v="1117"/>
    <x v="1175"/>
    <x v="6"/>
    <x v="11"/>
    <x v="0"/>
    <x v="3"/>
    <x v="3"/>
    <x v="1"/>
    <x v="2"/>
    <x v="2"/>
    <x v="2"/>
    <x v="0"/>
    <x v="2"/>
  </r>
  <r>
    <x v="1"/>
    <x v="0"/>
    <x v="0"/>
    <x v="1"/>
    <x v="0"/>
    <x v="1"/>
    <x v="2"/>
    <x v="1"/>
    <x v="1"/>
    <x v="1"/>
    <n v="35"/>
    <n v="0"/>
    <x v="119"/>
    <x v="26"/>
    <x v="3"/>
    <x v="0"/>
    <x v="55"/>
    <x v="2"/>
    <x v="0"/>
    <x v="2"/>
    <x v="21"/>
    <x v="1176"/>
    <x v="1"/>
    <x v="8"/>
    <x v="0"/>
    <x v="1"/>
    <x v="3"/>
    <x v="1"/>
    <x v="2"/>
    <x v="1"/>
    <x v="5"/>
    <x v="7"/>
    <x v="5"/>
  </r>
  <r>
    <x v="1"/>
    <x v="0"/>
    <x v="2"/>
    <x v="1"/>
    <x v="0"/>
    <x v="1"/>
    <x v="4"/>
    <x v="1"/>
    <x v="1"/>
    <x v="2"/>
    <n v="28"/>
    <n v="0"/>
    <x v="786"/>
    <x v="22"/>
    <x v="1"/>
    <x v="1"/>
    <x v="16"/>
    <x v="3"/>
    <x v="0"/>
    <x v="1"/>
    <x v="1118"/>
    <x v="1177"/>
    <x v="1"/>
    <x v="9"/>
    <x v="0"/>
    <x v="2"/>
    <x v="3"/>
    <x v="0"/>
    <x v="2"/>
    <x v="3"/>
    <x v="8"/>
    <x v="1"/>
    <x v="1"/>
  </r>
  <r>
    <x v="1"/>
    <x v="0"/>
    <x v="2"/>
    <x v="1"/>
    <x v="0"/>
    <x v="1"/>
    <x v="1"/>
    <x v="1"/>
    <x v="1"/>
    <x v="2"/>
    <n v="29"/>
    <n v="0"/>
    <x v="787"/>
    <x v="14"/>
    <x v="3"/>
    <x v="1"/>
    <x v="59"/>
    <x v="2"/>
    <x v="1"/>
    <x v="2"/>
    <x v="163"/>
    <x v="1178"/>
    <x v="2"/>
    <x v="11"/>
    <x v="0"/>
    <x v="0"/>
    <x v="3"/>
    <x v="7"/>
    <x v="2"/>
    <x v="6"/>
    <x v="2"/>
    <x v="0"/>
    <x v="2"/>
  </r>
  <r>
    <x v="1"/>
    <x v="0"/>
    <x v="0"/>
    <x v="1"/>
    <x v="2"/>
    <x v="1"/>
    <x v="4"/>
    <x v="1"/>
    <x v="1"/>
    <x v="1"/>
    <n v="39"/>
    <n v="0"/>
    <x v="788"/>
    <x v="17"/>
    <x v="4"/>
    <x v="0"/>
    <x v="43"/>
    <x v="0"/>
    <x v="0"/>
    <x v="3"/>
    <x v="1119"/>
    <x v="1179"/>
    <x v="7"/>
    <x v="4"/>
    <x v="0"/>
    <x v="1"/>
    <x v="2"/>
    <x v="1"/>
    <x v="1"/>
    <x v="5"/>
    <x v="1"/>
    <x v="4"/>
    <x v="1"/>
  </r>
  <r>
    <x v="1"/>
    <x v="0"/>
    <x v="2"/>
    <x v="1"/>
    <x v="2"/>
    <x v="1"/>
    <x v="2"/>
    <x v="1"/>
    <x v="1"/>
    <x v="6"/>
    <n v="33"/>
    <n v="0"/>
    <x v="375"/>
    <x v="11"/>
    <x v="3"/>
    <x v="0"/>
    <x v="5"/>
    <x v="2"/>
    <x v="1"/>
    <x v="1"/>
    <x v="14"/>
    <x v="1180"/>
    <x v="1"/>
    <x v="11"/>
    <x v="0"/>
    <x v="1"/>
    <x v="2"/>
    <x v="19"/>
    <x v="1"/>
    <x v="13"/>
    <x v="14"/>
    <x v="3"/>
    <x v="15"/>
  </r>
  <r>
    <x v="1"/>
    <x v="0"/>
    <x v="3"/>
    <x v="1"/>
    <x v="2"/>
    <x v="1"/>
    <x v="7"/>
    <x v="1"/>
    <x v="1"/>
    <x v="2"/>
    <n v="55"/>
    <n v="0"/>
    <x v="789"/>
    <x v="2"/>
    <x v="3"/>
    <x v="1"/>
    <x v="53"/>
    <x v="1"/>
    <x v="4"/>
    <x v="3"/>
    <x v="1120"/>
    <x v="1181"/>
    <x v="0"/>
    <x v="3"/>
    <x v="0"/>
    <x v="2"/>
    <x v="2"/>
    <x v="35"/>
    <x v="1"/>
    <x v="6"/>
    <x v="2"/>
    <x v="0"/>
    <x v="2"/>
  </r>
  <r>
    <x v="1"/>
    <x v="0"/>
    <x v="0"/>
    <x v="1"/>
    <x v="0"/>
    <x v="1"/>
    <x v="4"/>
    <x v="1"/>
    <x v="1"/>
    <x v="2"/>
    <n v="37"/>
    <n v="0"/>
    <x v="790"/>
    <x v="10"/>
    <x v="3"/>
    <x v="1"/>
    <x v="65"/>
    <x v="0"/>
    <x v="0"/>
    <x v="2"/>
    <x v="1121"/>
    <x v="1182"/>
    <x v="9"/>
    <x v="8"/>
    <x v="0"/>
    <x v="0"/>
    <x v="2"/>
    <x v="15"/>
    <x v="2"/>
    <x v="9"/>
    <x v="7"/>
    <x v="0"/>
    <x v="3"/>
  </r>
  <r>
    <x v="1"/>
    <x v="0"/>
    <x v="2"/>
    <x v="1"/>
    <x v="2"/>
    <x v="1"/>
    <x v="2"/>
    <x v="1"/>
    <x v="1"/>
    <x v="1"/>
    <n v="26"/>
    <n v="0"/>
    <x v="279"/>
    <x v="27"/>
    <x v="2"/>
    <x v="2"/>
    <x v="50"/>
    <x v="3"/>
    <x v="1"/>
    <x v="2"/>
    <x v="1122"/>
    <x v="1183"/>
    <x v="1"/>
    <x v="2"/>
    <x v="0"/>
    <x v="3"/>
    <x v="2"/>
    <x v="8"/>
    <x v="3"/>
    <x v="11"/>
    <x v="3"/>
    <x v="0"/>
    <x v="3"/>
  </r>
  <r>
    <x v="1"/>
    <x v="0"/>
    <x v="0"/>
    <x v="1"/>
    <x v="0"/>
    <x v="1"/>
    <x v="2"/>
    <x v="0"/>
    <x v="1"/>
    <x v="2"/>
    <n v="36"/>
    <n v="0"/>
    <x v="791"/>
    <x v="18"/>
    <x v="2"/>
    <x v="3"/>
    <x v="31"/>
    <x v="1"/>
    <x v="0"/>
    <x v="0"/>
    <x v="1123"/>
    <x v="1184"/>
    <x v="1"/>
    <x v="10"/>
    <x v="0"/>
    <x v="3"/>
    <x v="0"/>
    <x v="1"/>
    <x v="2"/>
    <x v="1"/>
    <x v="0"/>
    <x v="1"/>
    <x v="5"/>
  </r>
  <r>
    <x v="1"/>
    <x v="0"/>
    <x v="0"/>
    <x v="1"/>
    <x v="0"/>
    <x v="1"/>
    <x v="2"/>
    <x v="0"/>
    <x v="1"/>
    <x v="5"/>
    <n v="36"/>
    <n v="0"/>
    <x v="767"/>
    <x v="15"/>
    <x v="3"/>
    <x v="3"/>
    <x v="57"/>
    <x v="0"/>
    <x v="1"/>
    <x v="1"/>
    <x v="1124"/>
    <x v="1185"/>
    <x v="7"/>
    <x v="0"/>
    <x v="0"/>
    <x v="3"/>
    <x v="0"/>
    <x v="20"/>
    <x v="1"/>
    <x v="9"/>
    <x v="7"/>
    <x v="1"/>
    <x v="6"/>
  </r>
  <r>
    <x v="1"/>
    <x v="0"/>
    <x v="4"/>
    <x v="1"/>
    <x v="0"/>
    <x v="1"/>
    <x v="2"/>
    <x v="0"/>
    <x v="1"/>
    <x v="2"/>
    <n v="23"/>
    <n v="0"/>
    <x v="687"/>
    <x v="25"/>
    <x v="1"/>
    <x v="3"/>
    <x v="28"/>
    <x v="0"/>
    <x v="0"/>
    <x v="2"/>
    <x v="1125"/>
    <x v="1186"/>
    <x v="4"/>
    <x v="9"/>
    <x v="0"/>
    <x v="2"/>
    <x v="0"/>
    <x v="7"/>
    <x v="1"/>
    <x v="9"/>
    <x v="7"/>
    <x v="1"/>
    <x v="3"/>
  </r>
  <r>
    <x v="1"/>
    <x v="0"/>
    <x v="2"/>
    <x v="1"/>
    <x v="2"/>
    <x v="1"/>
    <x v="1"/>
    <x v="0"/>
    <x v="1"/>
    <x v="5"/>
    <n v="34"/>
    <n v="0"/>
    <x v="792"/>
    <x v="15"/>
    <x v="2"/>
    <x v="3"/>
    <x v="58"/>
    <x v="0"/>
    <x v="1"/>
    <x v="0"/>
    <x v="1126"/>
    <x v="1187"/>
    <x v="1"/>
    <x v="4"/>
    <x v="0"/>
    <x v="3"/>
    <x v="0"/>
    <x v="5"/>
    <x v="0"/>
    <x v="6"/>
    <x v="2"/>
    <x v="0"/>
    <x v="2"/>
  </r>
  <r>
    <x v="1"/>
    <x v="0"/>
    <x v="0"/>
    <x v="1"/>
    <x v="0"/>
    <x v="1"/>
    <x v="1"/>
    <x v="0"/>
    <x v="1"/>
    <x v="2"/>
    <n v="39"/>
    <n v="0"/>
    <x v="640"/>
    <x v="4"/>
    <x v="1"/>
    <x v="3"/>
    <x v="48"/>
    <x v="0"/>
    <x v="0"/>
    <x v="0"/>
    <x v="1127"/>
    <x v="1188"/>
    <x v="8"/>
    <x v="4"/>
    <x v="0"/>
    <x v="0"/>
    <x v="0"/>
    <x v="33"/>
    <x v="1"/>
    <x v="5"/>
    <x v="1"/>
    <x v="1"/>
    <x v="1"/>
  </r>
  <r>
    <x v="1"/>
    <x v="0"/>
    <x v="4"/>
    <x v="1"/>
    <x v="0"/>
    <x v="1"/>
    <x v="8"/>
    <x v="0"/>
    <x v="1"/>
    <x v="2"/>
    <n v="24"/>
    <n v="0"/>
    <x v="215"/>
    <x v="0"/>
    <x v="0"/>
    <x v="0"/>
    <x v="18"/>
    <x v="1"/>
    <x v="0"/>
    <x v="2"/>
    <x v="1128"/>
    <x v="1189"/>
    <x v="1"/>
    <x v="3"/>
    <x v="0"/>
    <x v="2"/>
    <x v="0"/>
    <x v="21"/>
    <x v="2"/>
    <x v="9"/>
    <x v="7"/>
    <x v="1"/>
    <x v="3"/>
  </r>
  <r>
    <x v="1"/>
    <x v="0"/>
    <x v="0"/>
    <x v="1"/>
    <x v="2"/>
    <x v="1"/>
    <x v="1"/>
    <x v="0"/>
    <x v="1"/>
    <x v="3"/>
    <n v="35"/>
    <n v="0"/>
    <x v="145"/>
    <x v="14"/>
    <x v="2"/>
    <x v="0"/>
    <x v="24"/>
    <x v="0"/>
    <x v="0"/>
    <x v="2"/>
    <x v="1129"/>
    <x v="1190"/>
    <x v="1"/>
    <x v="12"/>
    <x v="0"/>
    <x v="2"/>
    <x v="0"/>
    <x v="1"/>
    <x v="1"/>
    <x v="1"/>
    <x v="1"/>
    <x v="0"/>
    <x v="5"/>
  </r>
  <r>
    <x v="1"/>
    <x v="0"/>
    <x v="0"/>
    <x v="1"/>
    <x v="0"/>
    <x v="1"/>
    <x v="8"/>
    <x v="0"/>
    <x v="1"/>
    <x v="1"/>
    <n v="41"/>
    <n v="0"/>
    <x v="793"/>
    <x v="12"/>
    <x v="3"/>
    <x v="0"/>
    <x v="65"/>
    <x v="2"/>
    <x v="0"/>
    <x v="1"/>
    <x v="1130"/>
    <x v="1191"/>
    <x v="9"/>
    <x v="3"/>
    <x v="0"/>
    <x v="0"/>
    <x v="0"/>
    <x v="27"/>
    <x v="0"/>
    <x v="11"/>
    <x v="3"/>
    <x v="1"/>
    <x v="3"/>
  </r>
  <r>
    <x v="1"/>
    <x v="0"/>
    <x v="0"/>
    <x v="1"/>
    <x v="0"/>
    <x v="1"/>
    <x v="1"/>
    <x v="0"/>
    <x v="1"/>
    <x v="2"/>
    <n v="40"/>
    <n v="0"/>
    <x v="674"/>
    <x v="2"/>
    <x v="2"/>
    <x v="1"/>
    <x v="48"/>
    <x v="1"/>
    <x v="1"/>
    <x v="2"/>
    <x v="1131"/>
    <x v="1192"/>
    <x v="7"/>
    <x v="9"/>
    <x v="0"/>
    <x v="1"/>
    <x v="0"/>
    <x v="0"/>
    <x v="1"/>
    <x v="4"/>
    <x v="3"/>
    <x v="3"/>
    <x v="3"/>
  </r>
  <r>
    <x v="1"/>
    <x v="0"/>
    <x v="2"/>
    <x v="1"/>
    <x v="2"/>
    <x v="1"/>
    <x v="2"/>
    <x v="0"/>
    <x v="1"/>
    <x v="6"/>
    <n v="26"/>
    <n v="0"/>
    <x v="794"/>
    <x v="0"/>
    <x v="3"/>
    <x v="1"/>
    <x v="41"/>
    <x v="0"/>
    <x v="1"/>
    <x v="3"/>
    <x v="1132"/>
    <x v="1193"/>
    <x v="4"/>
    <x v="4"/>
    <x v="0"/>
    <x v="1"/>
    <x v="0"/>
    <x v="0"/>
    <x v="2"/>
    <x v="5"/>
    <x v="1"/>
    <x v="4"/>
    <x v="4"/>
  </r>
  <r>
    <x v="1"/>
    <x v="0"/>
    <x v="1"/>
    <x v="1"/>
    <x v="0"/>
    <x v="1"/>
    <x v="8"/>
    <x v="0"/>
    <x v="1"/>
    <x v="1"/>
    <n v="46"/>
    <n v="0"/>
    <x v="795"/>
    <x v="28"/>
    <x v="2"/>
    <x v="1"/>
    <x v="61"/>
    <x v="0"/>
    <x v="0"/>
    <x v="1"/>
    <x v="622"/>
    <x v="1194"/>
    <x v="2"/>
    <x v="9"/>
    <x v="0"/>
    <x v="1"/>
    <x v="0"/>
    <x v="16"/>
    <x v="1"/>
    <x v="1"/>
    <x v="1"/>
    <x v="0"/>
    <x v="12"/>
  </r>
  <r>
    <x v="1"/>
    <x v="0"/>
    <x v="1"/>
    <x v="1"/>
    <x v="0"/>
    <x v="1"/>
    <x v="5"/>
    <x v="0"/>
    <x v="1"/>
    <x v="2"/>
    <n v="49"/>
    <n v="0"/>
    <x v="10"/>
    <x v="0"/>
    <x v="3"/>
    <x v="1"/>
    <x v="34"/>
    <x v="0"/>
    <x v="3"/>
    <x v="2"/>
    <x v="1133"/>
    <x v="1195"/>
    <x v="5"/>
    <x v="9"/>
    <x v="0"/>
    <x v="0"/>
    <x v="0"/>
    <x v="18"/>
    <x v="1"/>
    <x v="3"/>
    <x v="1"/>
    <x v="0"/>
    <x v="2"/>
  </r>
  <r>
    <x v="1"/>
    <x v="0"/>
    <x v="4"/>
    <x v="1"/>
    <x v="2"/>
    <x v="1"/>
    <x v="1"/>
    <x v="0"/>
    <x v="1"/>
    <x v="2"/>
    <n v="21"/>
    <n v="0"/>
    <x v="533"/>
    <x v="12"/>
    <x v="1"/>
    <x v="1"/>
    <x v="28"/>
    <x v="0"/>
    <x v="1"/>
    <x v="0"/>
    <x v="1134"/>
    <x v="1196"/>
    <x v="1"/>
    <x v="11"/>
    <x v="0"/>
    <x v="3"/>
    <x v="0"/>
    <x v="8"/>
    <x v="1"/>
    <x v="4"/>
    <x v="3"/>
    <x v="3"/>
    <x v="3"/>
  </r>
  <r>
    <x v="1"/>
    <x v="0"/>
    <x v="2"/>
    <x v="1"/>
    <x v="1"/>
    <x v="1"/>
    <x v="2"/>
    <x v="0"/>
    <x v="1"/>
    <x v="2"/>
    <n v="26"/>
    <n v="0"/>
    <x v="796"/>
    <x v="15"/>
    <x v="3"/>
    <x v="1"/>
    <x v="54"/>
    <x v="2"/>
    <x v="1"/>
    <x v="3"/>
    <x v="1135"/>
    <x v="1197"/>
    <x v="4"/>
    <x v="3"/>
    <x v="0"/>
    <x v="1"/>
    <x v="0"/>
    <x v="0"/>
    <x v="1"/>
    <x v="5"/>
    <x v="1"/>
    <x v="0"/>
    <x v="1"/>
  </r>
  <r>
    <x v="1"/>
    <x v="0"/>
    <x v="0"/>
    <x v="1"/>
    <x v="2"/>
    <x v="1"/>
    <x v="2"/>
    <x v="0"/>
    <x v="1"/>
    <x v="1"/>
    <n v="35"/>
    <n v="0"/>
    <x v="200"/>
    <x v="0"/>
    <x v="3"/>
    <x v="2"/>
    <x v="67"/>
    <x v="1"/>
    <x v="1"/>
    <x v="3"/>
    <x v="533"/>
    <x v="1198"/>
    <x v="1"/>
    <x v="12"/>
    <x v="0"/>
    <x v="2"/>
    <x v="0"/>
    <x v="8"/>
    <x v="1"/>
    <x v="11"/>
    <x v="2"/>
    <x v="1"/>
    <x v="3"/>
  </r>
  <r>
    <x v="1"/>
    <x v="0"/>
    <x v="2"/>
    <x v="1"/>
    <x v="0"/>
    <x v="1"/>
    <x v="4"/>
    <x v="0"/>
    <x v="1"/>
    <x v="2"/>
    <n v="33"/>
    <n v="0"/>
    <x v="328"/>
    <x v="19"/>
    <x v="3"/>
    <x v="2"/>
    <x v="8"/>
    <x v="1"/>
    <x v="0"/>
    <x v="1"/>
    <x v="1136"/>
    <x v="1199"/>
    <x v="1"/>
    <x v="4"/>
    <x v="0"/>
    <x v="1"/>
    <x v="0"/>
    <x v="7"/>
    <x v="1"/>
    <x v="8"/>
    <x v="7"/>
    <x v="0"/>
    <x v="3"/>
  </r>
  <r>
    <x v="1"/>
    <x v="0"/>
    <x v="2"/>
    <x v="1"/>
    <x v="0"/>
    <x v="1"/>
    <x v="2"/>
    <x v="0"/>
    <x v="1"/>
    <x v="2"/>
    <n v="29"/>
    <n v="0"/>
    <x v="797"/>
    <x v="15"/>
    <x v="3"/>
    <x v="2"/>
    <x v="40"/>
    <x v="0"/>
    <x v="1"/>
    <x v="3"/>
    <x v="1137"/>
    <x v="1200"/>
    <x v="9"/>
    <x v="9"/>
    <x v="0"/>
    <x v="2"/>
    <x v="0"/>
    <x v="27"/>
    <x v="1"/>
    <x v="11"/>
    <x v="3"/>
    <x v="1"/>
    <x v="3"/>
  </r>
  <r>
    <x v="1"/>
    <x v="0"/>
    <x v="2"/>
    <x v="1"/>
    <x v="4"/>
    <x v="1"/>
    <x v="1"/>
    <x v="0"/>
    <x v="1"/>
    <x v="5"/>
    <n v="32"/>
    <n v="0"/>
    <x v="238"/>
    <x v="2"/>
    <x v="3"/>
    <x v="2"/>
    <x v="17"/>
    <x v="0"/>
    <x v="1"/>
    <x v="0"/>
    <x v="1138"/>
    <x v="1201"/>
    <x v="1"/>
    <x v="9"/>
    <x v="0"/>
    <x v="1"/>
    <x v="0"/>
    <x v="21"/>
    <x v="1"/>
    <x v="9"/>
    <x v="3"/>
    <x v="1"/>
    <x v="3"/>
  </r>
  <r>
    <x v="1"/>
    <x v="0"/>
    <x v="0"/>
    <x v="1"/>
    <x v="0"/>
    <x v="1"/>
    <x v="1"/>
    <x v="0"/>
    <x v="1"/>
    <x v="1"/>
    <n v="44"/>
    <n v="0"/>
    <x v="115"/>
    <x v="25"/>
    <x v="3"/>
    <x v="2"/>
    <x v="10"/>
    <x v="0"/>
    <x v="1"/>
    <x v="1"/>
    <x v="1099"/>
    <x v="1202"/>
    <x v="1"/>
    <x v="4"/>
    <x v="0"/>
    <x v="3"/>
    <x v="0"/>
    <x v="3"/>
    <x v="2"/>
    <x v="8"/>
    <x v="3"/>
    <x v="1"/>
    <x v="6"/>
  </r>
  <r>
    <x v="1"/>
    <x v="0"/>
    <x v="0"/>
    <x v="1"/>
    <x v="0"/>
    <x v="1"/>
    <x v="2"/>
    <x v="0"/>
    <x v="1"/>
    <x v="1"/>
    <n v="42"/>
    <n v="0"/>
    <x v="57"/>
    <x v="1"/>
    <x v="3"/>
    <x v="2"/>
    <x v="6"/>
    <x v="0"/>
    <x v="1"/>
    <x v="2"/>
    <x v="1139"/>
    <x v="1203"/>
    <x v="5"/>
    <x v="4"/>
    <x v="0"/>
    <x v="1"/>
    <x v="0"/>
    <x v="0"/>
    <x v="1"/>
    <x v="2"/>
    <x v="2"/>
    <x v="0"/>
    <x v="2"/>
  </r>
  <r>
    <x v="1"/>
    <x v="0"/>
    <x v="4"/>
    <x v="1"/>
    <x v="0"/>
    <x v="1"/>
    <x v="1"/>
    <x v="0"/>
    <x v="1"/>
    <x v="2"/>
    <n v="22"/>
    <n v="0"/>
    <x v="782"/>
    <x v="0"/>
    <x v="0"/>
    <x v="2"/>
    <x v="52"/>
    <x v="0"/>
    <x v="1"/>
    <x v="2"/>
    <x v="1140"/>
    <x v="1204"/>
    <x v="4"/>
    <x v="3"/>
    <x v="0"/>
    <x v="1"/>
    <x v="0"/>
    <x v="21"/>
    <x v="3"/>
    <x v="11"/>
    <x v="3"/>
    <x v="1"/>
    <x v="3"/>
  </r>
  <r>
    <x v="1"/>
    <x v="0"/>
    <x v="4"/>
    <x v="1"/>
    <x v="1"/>
    <x v="1"/>
    <x v="2"/>
    <x v="0"/>
    <x v="1"/>
    <x v="6"/>
    <n v="23"/>
    <n v="0"/>
    <x v="469"/>
    <x v="20"/>
    <x v="0"/>
    <x v="2"/>
    <x v="17"/>
    <x v="0"/>
    <x v="1"/>
    <x v="0"/>
    <x v="1141"/>
    <x v="1205"/>
    <x v="1"/>
    <x v="4"/>
    <x v="0"/>
    <x v="3"/>
    <x v="0"/>
    <x v="7"/>
    <x v="3"/>
    <x v="8"/>
    <x v="3"/>
    <x v="1"/>
    <x v="10"/>
  </r>
  <r>
    <x v="1"/>
    <x v="0"/>
    <x v="1"/>
    <x v="1"/>
    <x v="2"/>
    <x v="1"/>
    <x v="7"/>
    <x v="0"/>
    <x v="1"/>
    <x v="2"/>
    <n v="53"/>
    <n v="0"/>
    <x v="793"/>
    <x v="2"/>
    <x v="3"/>
    <x v="2"/>
    <x v="56"/>
    <x v="2"/>
    <x v="3"/>
    <x v="1"/>
    <x v="1142"/>
    <x v="1206"/>
    <x v="5"/>
    <x v="3"/>
    <x v="0"/>
    <x v="2"/>
    <x v="0"/>
    <x v="38"/>
    <x v="2"/>
    <x v="7"/>
    <x v="6"/>
    <x v="6"/>
    <x v="5"/>
  </r>
  <r>
    <x v="1"/>
    <x v="0"/>
    <x v="2"/>
    <x v="0"/>
    <x v="0"/>
    <x v="1"/>
    <x v="0"/>
    <x v="2"/>
    <x v="1"/>
    <x v="3"/>
    <n v="31"/>
    <n v="0"/>
    <x v="649"/>
    <x v="1"/>
    <x v="0"/>
    <x v="3"/>
    <x v="11"/>
    <x v="0"/>
    <x v="2"/>
    <x v="0"/>
    <x v="1143"/>
    <x v="1207"/>
    <x v="1"/>
    <x v="11"/>
    <x v="0"/>
    <x v="0"/>
    <x v="1"/>
    <x v="10"/>
    <x v="1"/>
    <x v="20"/>
    <x v="1"/>
    <x v="10"/>
    <x v="12"/>
  </r>
  <r>
    <x v="1"/>
    <x v="0"/>
    <x v="2"/>
    <x v="0"/>
    <x v="3"/>
    <x v="1"/>
    <x v="0"/>
    <x v="2"/>
    <x v="1"/>
    <x v="2"/>
    <n v="30"/>
    <n v="0"/>
    <x v="206"/>
    <x v="8"/>
    <x v="0"/>
    <x v="1"/>
    <x v="0"/>
    <x v="1"/>
    <x v="2"/>
    <x v="1"/>
    <x v="1144"/>
    <x v="1208"/>
    <x v="7"/>
    <x v="0"/>
    <x v="0"/>
    <x v="0"/>
    <x v="1"/>
    <x v="4"/>
    <x v="1"/>
    <x v="5"/>
    <x v="1"/>
    <x v="1"/>
    <x v="1"/>
  </r>
  <r>
    <x v="1"/>
    <x v="0"/>
    <x v="0"/>
    <x v="0"/>
    <x v="0"/>
    <x v="1"/>
    <x v="0"/>
    <x v="2"/>
    <x v="1"/>
    <x v="3"/>
    <n v="41"/>
    <n v="0"/>
    <x v="499"/>
    <x v="3"/>
    <x v="3"/>
    <x v="1"/>
    <x v="42"/>
    <x v="1"/>
    <x v="0"/>
    <x v="1"/>
    <x v="1145"/>
    <x v="1209"/>
    <x v="7"/>
    <x v="0"/>
    <x v="0"/>
    <x v="3"/>
    <x v="1"/>
    <x v="19"/>
    <x v="1"/>
    <x v="8"/>
    <x v="0"/>
    <x v="0"/>
    <x v="10"/>
  </r>
  <r>
    <x v="1"/>
    <x v="0"/>
    <x v="2"/>
    <x v="0"/>
    <x v="2"/>
    <x v="1"/>
    <x v="0"/>
    <x v="2"/>
    <x v="1"/>
    <x v="2"/>
    <n v="34"/>
    <n v="0"/>
    <x v="762"/>
    <x v="28"/>
    <x v="2"/>
    <x v="2"/>
    <x v="56"/>
    <x v="0"/>
    <x v="2"/>
    <x v="2"/>
    <x v="1146"/>
    <x v="1210"/>
    <x v="1"/>
    <x v="11"/>
    <x v="0"/>
    <x v="3"/>
    <x v="1"/>
    <x v="15"/>
    <x v="2"/>
    <x v="3"/>
    <x v="1"/>
    <x v="1"/>
    <x v="9"/>
  </r>
  <r>
    <x v="1"/>
    <x v="0"/>
    <x v="2"/>
    <x v="0"/>
    <x v="0"/>
    <x v="1"/>
    <x v="0"/>
    <x v="2"/>
    <x v="1"/>
    <x v="1"/>
    <n v="29"/>
    <n v="0"/>
    <x v="398"/>
    <x v="10"/>
    <x v="3"/>
    <x v="1"/>
    <x v="57"/>
    <x v="1"/>
    <x v="0"/>
    <x v="2"/>
    <x v="1147"/>
    <x v="1211"/>
    <x v="1"/>
    <x v="9"/>
    <x v="0"/>
    <x v="3"/>
    <x v="3"/>
    <x v="1"/>
    <x v="1"/>
    <x v="1"/>
    <x v="1"/>
    <x v="0"/>
    <x v="10"/>
  </r>
  <r>
    <x v="1"/>
    <x v="0"/>
    <x v="2"/>
    <x v="0"/>
    <x v="2"/>
    <x v="1"/>
    <x v="0"/>
    <x v="2"/>
    <x v="1"/>
    <x v="3"/>
    <n v="33"/>
    <n v="0"/>
    <x v="798"/>
    <x v="2"/>
    <x v="2"/>
    <x v="2"/>
    <x v="12"/>
    <x v="0"/>
    <x v="0"/>
    <x v="0"/>
    <x v="1148"/>
    <x v="1212"/>
    <x v="1"/>
    <x v="9"/>
    <x v="0"/>
    <x v="3"/>
    <x v="3"/>
    <x v="3"/>
    <x v="1"/>
    <x v="0"/>
    <x v="3"/>
    <x v="0"/>
    <x v="10"/>
  </r>
  <r>
    <x v="1"/>
    <x v="0"/>
    <x v="1"/>
    <x v="0"/>
    <x v="3"/>
    <x v="1"/>
    <x v="0"/>
    <x v="2"/>
    <x v="1"/>
    <x v="1"/>
    <n v="48"/>
    <n v="0"/>
    <x v="799"/>
    <x v="15"/>
    <x v="3"/>
    <x v="1"/>
    <x v="16"/>
    <x v="0"/>
    <x v="0"/>
    <x v="1"/>
    <x v="1149"/>
    <x v="1213"/>
    <x v="5"/>
    <x v="0"/>
    <x v="0"/>
    <x v="0"/>
    <x v="2"/>
    <x v="20"/>
    <x v="1"/>
    <x v="4"/>
    <x v="3"/>
    <x v="3"/>
    <x v="3"/>
  </r>
  <r>
    <x v="1"/>
    <x v="0"/>
    <x v="0"/>
    <x v="0"/>
    <x v="2"/>
    <x v="1"/>
    <x v="0"/>
    <x v="1"/>
    <x v="1"/>
    <x v="3"/>
    <n v="40"/>
    <n v="0"/>
    <x v="800"/>
    <x v="14"/>
    <x v="0"/>
    <x v="3"/>
    <x v="35"/>
    <x v="0"/>
    <x v="0"/>
    <x v="3"/>
    <x v="67"/>
    <x v="1214"/>
    <x v="4"/>
    <x v="3"/>
    <x v="0"/>
    <x v="1"/>
    <x v="0"/>
    <x v="15"/>
    <x v="3"/>
    <x v="3"/>
    <x v="0"/>
    <x v="4"/>
    <x v="9"/>
  </r>
  <r>
    <x v="1"/>
    <x v="0"/>
    <x v="2"/>
    <x v="0"/>
    <x v="0"/>
    <x v="1"/>
    <x v="0"/>
    <x v="1"/>
    <x v="1"/>
    <x v="6"/>
    <n v="33"/>
    <n v="0"/>
    <x v="197"/>
    <x v="1"/>
    <x v="2"/>
    <x v="3"/>
    <x v="55"/>
    <x v="0"/>
    <x v="0"/>
    <x v="3"/>
    <x v="1150"/>
    <x v="1215"/>
    <x v="7"/>
    <x v="4"/>
    <x v="0"/>
    <x v="1"/>
    <x v="1"/>
    <x v="0"/>
    <x v="0"/>
    <x v="4"/>
    <x v="3"/>
    <x v="3"/>
    <x v="3"/>
  </r>
  <r>
    <x v="1"/>
    <x v="0"/>
    <x v="2"/>
    <x v="0"/>
    <x v="0"/>
    <x v="1"/>
    <x v="6"/>
    <x v="1"/>
    <x v="1"/>
    <x v="4"/>
    <n v="31"/>
    <n v="0"/>
    <x v="801"/>
    <x v="2"/>
    <x v="0"/>
    <x v="3"/>
    <x v="60"/>
    <x v="0"/>
    <x v="1"/>
    <x v="2"/>
    <x v="1151"/>
    <x v="1216"/>
    <x v="4"/>
    <x v="12"/>
    <x v="0"/>
    <x v="3"/>
    <x v="1"/>
    <x v="8"/>
    <x v="1"/>
    <x v="4"/>
    <x v="3"/>
    <x v="1"/>
    <x v="3"/>
  </r>
  <r>
    <x v="1"/>
    <x v="0"/>
    <x v="2"/>
    <x v="0"/>
    <x v="4"/>
    <x v="1"/>
    <x v="0"/>
    <x v="1"/>
    <x v="1"/>
    <x v="1"/>
    <n v="31"/>
    <n v="0"/>
    <x v="594"/>
    <x v="12"/>
    <x v="3"/>
    <x v="2"/>
    <x v="14"/>
    <x v="0"/>
    <x v="0"/>
    <x v="0"/>
    <x v="1152"/>
    <x v="1217"/>
    <x v="1"/>
    <x v="12"/>
    <x v="0"/>
    <x v="3"/>
    <x v="1"/>
    <x v="3"/>
    <x v="1"/>
    <x v="8"/>
    <x v="3"/>
    <x v="0"/>
    <x v="3"/>
  </r>
  <r>
    <x v="1"/>
    <x v="0"/>
    <x v="2"/>
    <x v="0"/>
    <x v="2"/>
    <x v="1"/>
    <x v="6"/>
    <x v="1"/>
    <x v="1"/>
    <x v="2"/>
    <n v="32"/>
    <n v="0"/>
    <x v="802"/>
    <x v="0"/>
    <x v="2"/>
    <x v="0"/>
    <x v="67"/>
    <x v="1"/>
    <x v="1"/>
    <x v="1"/>
    <x v="47"/>
    <x v="1218"/>
    <x v="4"/>
    <x v="9"/>
    <x v="0"/>
    <x v="2"/>
    <x v="1"/>
    <x v="8"/>
    <x v="1"/>
    <x v="4"/>
    <x v="3"/>
    <x v="3"/>
    <x v="3"/>
  </r>
  <r>
    <x v="1"/>
    <x v="0"/>
    <x v="0"/>
    <x v="0"/>
    <x v="2"/>
    <x v="1"/>
    <x v="0"/>
    <x v="1"/>
    <x v="1"/>
    <x v="2"/>
    <n v="35"/>
    <n v="0"/>
    <x v="97"/>
    <x v="21"/>
    <x v="2"/>
    <x v="0"/>
    <x v="36"/>
    <x v="0"/>
    <x v="0"/>
    <x v="3"/>
    <x v="489"/>
    <x v="1219"/>
    <x v="4"/>
    <x v="10"/>
    <x v="0"/>
    <x v="1"/>
    <x v="1"/>
    <x v="3"/>
    <x v="0"/>
    <x v="8"/>
    <x v="7"/>
    <x v="0"/>
    <x v="10"/>
  </r>
  <r>
    <x v="1"/>
    <x v="0"/>
    <x v="2"/>
    <x v="0"/>
    <x v="4"/>
    <x v="1"/>
    <x v="0"/>
    <x v="1"/>
    <x v="1"/>
    <x v="1"/>
    <n v="30"/>
    <n v="0"/>
    <x v="803"/>
    <x v="22"/>
    <x v="2"/>
    <x v="2"/>
    <x v="30"/>
    <x v="0"/>
    <x v="2"/>
    <x v="0"/>
    <x v="1153"/>
    <x v="1220"/>
    <x v="9"/>
    <x v="3"/>
    <x v="0"/>
    <x v="2"/>
    <x v="1"/>
    <x v="15"/>
    <x v="1"/>
    <x v="9"/>
    <x v="3"/>
    <x v="1"/>
    <x v="6"/>
  </r>
  <r>
    <x v="1"/>
    <x v="0"/>
    <x v="0"/>
    <x v="0"/>
    <x v="0"/>
    <x v="1"/>
    <x v="0"/>
    <x v="1"/>
    <x v="1"/>
    <x v="1"/>
    <n v="38"/>
    <n v="0"/>
    <x v="395"/>
    <x v="24"/>
    <x v="3"/>
    <x v="1"/>
    <x v="15"/>
    <x v="0"/>
    <x v="0"/>
    <x v="1"/>
    <x v="1154"/>
    <x v="773"/>
    <x v="4"/>
    <x v="0"/>
    <x v="0"/>
    <x v="1"/>
    <x v="1"/>
    <x v="1"/>
    <x v="1"/>
    <x v="7"/>
    <x v="6"/>
    <x v="4"/>
    <x v="1"/>
  </r>
  <r>
    <x v="1"/>
    <x v="0"/>
    <x v="2"/>
    <x v="0"/>
    <x v="0"/>
    <x v="1"/>
    <x v="0"/>
    <x v="1"/>
    <x v="1"/>
    <x v="2"/>
    <n v="32"/>
    <n v="0"/>
    <x v="19"/>
    <x v="10"/>
    <x v="3"/>
    <x v="2"/>
    <x v="15"/>
    <x v="3"/>
    <x v="2"/>
    <x v="2"/>
    <x v="1155"/>
    <x v="1221"/>
    <x v="9"/>
    <x v="4"/>
    <x v="0"/>
    <x v="3"/>
    <x v="1"/>
    <x v="1"/>
    <x v="0"/>
    <x v="9"/>
    <x v="7"/>
    <x v="0"/>
    <x v="3"/>
  </r>
  <r>
    <x v="1"/>
    <x v="0"/>
    <x v="0"/>
    <x v="0"/>
    <x v="0"/>
    <x v="1"/>
    <x v="6"/>
    <x v="1"/>
    <x v="1"/>
    <x v="1"/>
    <n v="35"/>
    <n v="0"/>
    <x v="588"/>
    <x v="15"/>
    <x v="1"/>
    <x v="2"/>
    <x v="43"/>
    <x v="0"/>
    <x v="1"/>
    <x v="2"/>
    <x v="639"/>
    <x v="1222"/>
    <x v="1"/>
    <x v="4"/>
    <x v="0"/>
    <x v="0"/>
    <x v="1"/>
    <x v="5"/>
    <x v="1"/>
    <x v="6"/>
    <x v="2"/>
    <x v="0"/>
    <x v="2"/>
  </r>
  <r>
    <x v="1"/>
    <x v="0"/>
    <x v="2"/>
    <x v="0"/>
    <x v="3"/>
    <x v="1"/>
    <x v="0"/>
    <x v="1"/>
    <x v="1"/>
    <x v="1"/>
    <n v="32"/>
    <n v="0"/>
    <x v="688"/>
    <x v="15"/>
    <x v="4"/>
    <x v="2"/>
    <x v="28"/>
    <x v="0"/>
    <x v="0"/>
    <x v="1"/>
    <x v="1156"/>
    <x v="1223"/>
    <x v="5"/>
    <x v="3"/>
    <x v="0"/>
    <x v="3"/>
    <x v="1"/>
    <x v="2"/>
    <x v="2"/>
    <x v="9"/>
    <x v="7"/>
    <x v="0"/>
    <x v="6"/>
  </r>
  <r>
    <x v="1"/>
    <x v="0"/>
    <x v="0"/>
    <x v="0"/>
    <x v="2"/>
    <x v="1"/>
    <x v="0"/>
    <x v="1"/>
    <x v="1"/>
    <x v="1"/>
    <n v="39"/>
    <n v="0"/>
    <x v="725"/>
    <x v="16"/>
    <x v="3"/>
    <x v="2"/>
    <x v="70"/>
    <x v="2"/>
    <x v="2"/>
    <x v="2"/>
    <x v="1157"/>
    <x v="733"/>
    <x v="7"/>
    <x v="0"/>
    <x v="0"/>
    <x v="0"/>
    <x v="1"/>
    <x v="27"/>
    <x v="1"/>
    <x v="5"/>
    <x v="8"/>
    <x v="4"/>
    <x v="4"/>
  </r>
  <r>
    <x v="1"/>
    <x v="0"/>
    <x v="0"/>
    <x v="0"/>
    <x v="3"/>
    <x v="1"/>
    <x v="0"/>
    <x v="1"/>
    <x v="1"/>
    <x v="2"/>
    <n v="37"/>
    <n v="0"/>
    <x v="490"/>
    <x v="14"/>
    <x v="0"/>
    <x v="0"/>
    <x v="55"/>
    <x v="1"/>
    <x v="0"/>
    <x v="1"/>
    <x v="1158"/>
    <x v="1224"/>
    <x v="1"/>
    <x v="9"/>
    <x v="0"/>
    <x v="0"/>
    <x v="3"/>
    <x v="7"/>
    <x v="1"/>
    <x v="8"/>
    <x v="3"/>
    <x v="0"/>
    <x v="6"/>
  </r>
  <r>
    <x v="1"/>
    <x v="0"/>
    <x v="0"/>
    <x v="0"/>
    <x v="3"/>
    <x v="1"/>
    <x v="0"/>
    <x v="1"/>
    <x v="1"/>
    <x v="4"/>
    <n v="36"/>
    <n v="0"/>
    <x v="557"/>
    <x v="27"/>
    <x v="0"/>
    <x v="1"/>
    <x v="30"/>
    <x v="1"/>
    <x v="0"/>
    <x v="1"/>
    <x v="1159"/>
    <x v="1225"/>
    <x v="7"/>
    <x v="10"/>
    <x v="0"/>
    <x v="3"/>
    <x v="3"/>
    <x v="4"/>
    <x v="0"/>
    <x v="9"/>
    <x v="3"/>
    <x v="1"/>
    <x v="6"/>
  </r>
  <r>
    <x v="1"/>
    <x v="0"/>
    <x v="0"/>
    <x v="0"/>
    <x v="0"/>
    <x v="1"/>
    <x v="0"/>
    <x v="1"/>
    <x v="1"/>
    <x v="1"/>
    <n v="38"/>
    <n v="0"/>
    <x v="804"/>
    <x v="0"/>
    <x v="2"/>
    <x v="2"/>
    <x v="27"/>
    <x v="0"/>
    <x v="0"/>
    <x v="1"/>
    <x v="1160"/>
    <x v="1226"/>
    <x v="4"/>
    <x v="2"/>
    <x v="0"/>
    <x v="0"/>
    <x v="3"/>
    <x v="28"/>
    <x v="1"/>
    <x v="15"/>
    <x v="9"/>
    <x v="8"/>
    <x v="5"/>
  </r>
  <r>
    <x v="1"/>
    <x v="0"/>
    <x v="2"/>
    <x v="0"/>
    <x v="0"/>
    <x v="1"/>
    <x v="0"/>
    <x v="1"/>
    <x v="1"/>
    <x v="2"/>
    <n v="30"/>
    <n v="0"/>
    <x v="7"/>
    <x v="7"/>
    <x v="1"/>
    <x v="2"/>
    <x v="16"/>
    <x v="0"/>
    <x v="0"/>
    <x v="2"/>
    <x v="1161"/>
    <x v="1227"/>
    <x v="0"/>
    <x v="2"/>
    <x v="0"/>
    <x v="3"/>
    <x v="3"/>
    <x v="21"/>
    <x v="2"/>
    <x v="4"/>
    <x v="10"/>
    <x v="3"/>
    <x v="3"/>
  </r>
  <r>
    <x v="1"/>
    <x v="0"/>
    <x v="0"/>
    <x v="0"/>
    <x v="0"/>
    <x v="1"/>
    <x v="6"/>
    <x v="0"/>
    <x v="1"/>
    <x v="1"/>
    <n v="38"/>
    <n v="0"/>
    <x v="548"/>
    <x v="0"/>
    <x v="3"/>
    <x v="3"/>
    <x v="40"/>
    <x v="1"/>
    <x v="1"/>
    <x v="3"/>
    <x v="1162"/>
    <x v="1228"/>
    <x v="5"/>
    <x v="9"/>
    <x v="0"/>
    <x v="0"/>
    <x v="0"/>
    <x v="26"/>
    <x v="2"/>
    <x v="6"/>
    <x v="2"/>
    <x v="0"/>
    <x v="2"/>
  </r>
  <r>
    <x v="1"/>
    <x v="0"/>
    <x v="0"/>
    <x v="0"/>
    <x v="3"/>
    <x v="1"/>
    <x v="0"/>
    <x v="0"/>
    <x v="1"/>
    <x v="1"/>
    <n v="39"/>
    <n v="0"/>
    <x v="205"/>
    <x v="8"/>
    <x v="2"/>
    <x v="0"/>
    <x v="57"/>
    <x v="0"/>
    <x v="3"/>
    <x v="3"/>
    <x v="1163"/>
    <x v="1229"/>
    <x v="4"/>
    <x v="3"/>
    <x v="0"/>
    <x v="0"/>
    <x v="0"/>
    <x v="24"/>
    <x v="1"/>
    <x v="23"/>
    <x v="6"/>
    <x v="14"/>
    <x v="13"/>
  </r>
  <r>
    <x v="1"/>
    <x v="0"/>
    <x v="0"/>
    <x v="0"/>
    <x v="2"/>
    <x v="1"/>
    <x v="5"/>
    <x v="0"/>
    <x v="1"/>
    <x v="1"/>
    <n v="40"/>
    <n v="0"/>
    <x v="805"/>
    <x v="15"/>
    <x v="2"/>
    <x v="0"/>
    <x v="64"/>
    <x v="0"/>
    <x v="4"/>
    <x v="1"/>
    <x v="1164"/>
    <x v="1230"/>
    <x v="1"/>
    <x v="9"/>
    <x v="0"/>
    <x v="2"/>
    <x v="0"/>
    <x v="24"/>
    <x v="2"/>
    <x v="17"/>
    <x v="6"/>
    <x v="12"/>
    <x v="5"/>
  </r>
  <r>
    <x v="1"/>
    <x v="0"/>
    <x v="2"/>
    <x v="0"/>
    <x v="3"/>
    <x v="1"/>
    <x v="0"/>
    <x v="0"/>
    <x v="1"/>
    <x v="2"/>
    <n v="33"/>
    <n v="0"/>
    <x v="446"/>
    <x v="17"/>
    <x v="2"/>
    <x v="0"/>
    <x v="38"/>
    <x v="0"/>
    <x v="0"/>
    <x v="3"/>
    <x v="1165"/>
    <x v="1231"/>
    <x v="1"/>
    <x v="9"/>
    <x v="0"/>
    <x v="2"/>
    <x v="0"/>
    <x v="1"/>
    <x v="2"/>
    <x v="1"/>
    <x v="0"/>
    <x v="0"/>
    <x v="12"/>
  </r>
  <r>
    <x v="1"/>
    <x v="0"/>
    <x v="2"/>
    <x v="0"/>
    <x v="2"/>
    <x v="1"/>
    <x v="0"/>
    <x v="0"/>
    <x v="1"/>
    <x v="2"/>
    <n v="29"/>
    <n v="0"/>
    <x v="601"/>
    <x v="17"/>
    <x v="3"/>
    <x v="1"/>
    <x v="25"/>
    <x v="1"/>
    <x v="0"/>
    <x v="2"/>
    <x v="1166"/>
    <x v="1232"/>
    <x v="3"/>
    <x v="0"/>
    <x v="0"/>
    <x v="3"/>
    <x v="0"/>
    <x v="0"/>
    <x v="1"/>
    <x v="8"/>
    <x v="3"/>
    <x v="1"/>
    <x v="10"/>
  </r>
  <r>
    <x v="1"/>
    <x v="0"/>
    <x v="2"/>
    <x v="0"/>
    <x v="2"/>
    <x v="1"/>
    <x v="0"/>
    <x v="0"/>
    <x v="1"/>
    <x v="5"/>
    <n v="26"/>
    <n v="0"/>
    <x v="806"/>
    <x v="17"/>
    <x v="3"/>
    <x v="1"/>
    <x v="55"/>
    <x v="0"/>
    <x v="0"/>
    <x v="0"/>
    <x v="1167"/>
    <x v="1233"/>
    <x v="1"/>
    <x v="4"/>
    <x v="0"/>
    <x v="0"/>
    <x v="0"/>
    <x v="7"/>
    <x v="1"/>
    <x v="8"/>
    <x v="7"/>
    <x v="1"/>
    <x v="3"/>
  </r>
  <r>
    <x v="1"/>
    <x v="0"/>
    <x v="2"/>
    <x v="0"/>
    <x v="1"/>
    <x v="1"/>
    <x v="0"/>
    <x v="0"/>
    <x v="1"/>
    <x v="2"/>
    <n v="34"/>
    <n v="0"/>
    <x v="807"/>
    <x v="3"/>
    <x v="3"/>
    <x v="2"/>
    <x v="6"/>
    <x v="3"/>
    <x v="0"/>
    <x v="3"/>
    <x v="1168"/>
    <x v="962"/>
    <x v="9"/>
    <x v="11"/>
    <x v="0"/>
    <x v="1"/>
    <x v="0"/>
    <x v="20"/>
    <x v="1"/>
    <x v="20"/>
    <x v="5"/>
    <x v="2"/>
    <x v="11"/>
  </r>
  <r>
    <x v="1"/>
    <x v="0"/>
    <x v="4"/>
    <x v="0"/>
    <x v="0"/>
    <x v="1"/>
    <x v="6"/>
    <x v="0"/>
    <x v="1"/>
    <x v="1"/>
    <n v="20"/>
    <n v="0"/>
    <x v="425"/>
    <x v="14"/>
    <x v="1"/>
    <x v="2"/>
    <x v="60"/>
    <x v="0"/>
    <x v="1"/>
    <x v="3"/>
    <x v="1169"/>
    <x v="1234"/>
    <x v="1"/>
    <x v="0"/>
    <x v="0"/>
    <x v="0"/>
    <x v="0"/>
    <x v="17"/>
    <x v="1"/>
    <x v="4"/>
    <x v="3"/>
    <x v="0"/>
    <x v="3"/>
  </r>
  <r>
    <x v="1"/>
    <x v="0"/>
    <x v="2"/>
    <x v="0"/>
    <x v="2"/>
    <x v="1"/>
    <x v="0"/>
    <x v="0"/>
    <x v="1"/>
    <x v="5"/>
    <n v="28"/>
    <n v="0"/>
    <x v="808"/>
    <x v="12"/>
    <x v="3"/>
    <x v="2"/>
    <x v="9"/>
    <x v="0"/>
    <x v="0"/>
    <x v="3"/>
    <x v="1170"/>
    <x v="1235"/>
    <x v="4"/>
    <x v="11"/>
    <x v="0"/>
    <x v="1"/>
    <x v="0"/>
    <x v="3"/>
    <x v="1"/>
    <x v="8"/>
    <x v="0"/>
    <x v="1"/>
    <x v="6"/>
  </r>
  <r>
    <x v="1"/>
    <x v="0"/>
    <x v="0"/>
    <x v="0"/>
    <x v="3"/>
    <x v="1"/>
    <x v="0"/>
    <x v="0"/>
    <x v="1"/>
    <x v="1"/>
    <n v="41"/>
    <n v="0"/>
    <x v="809"/>
    <x v="16"/>
    <x v="3"/>
    <x v="2"/>
    <x v="58"/>
    <x v="0"/>
    <x v="2"/>
    <x v="3"/>
    <x v="1171"/>
    <x v="1236"/>
    <x v="1"/>
    <x v="3"/>
    <x v="0"/>
    <x v="2"/>
    <x v="0"/>
    <x v="1"/>
    <x v="1"/>
    <x v="1"/>
    <x v="6"/>
    <x v="6"/>
    <x v="1"/>
  </r>
  <r>
    <x v="1"/>
    <x v="0"/>
    <x v="2"/>
    <x v="0"/>
    <x v="3"/>
    <x v="1"/>
    <x v="0"/>
    <x v="0"/>
    <x v="1"/>
    <x v="3"/>
    <n v="27"/>
    <n v="0"/>
    <x v="460"/>
    <x v="14"/>
    <x v="3"/>
    <x v="2"/>
    <x v="8"/>
    <x v="0"/>
    <x v="0"/>
    <x v="3"/>
    <x v="1172"/>
    <x v="1237"/>
    <x v="1"/>
    <x v="9"/>
    <x v="0"/>
    <x v="0"/>
    <x v="0"/>
    <x v="2"/>
    <x v="1"/>
    <x v="5"/>
    <x v="1"/>
    <x v="0"/>
    <x v="1"/>
  </r>
  <r>
    <x v="1"/>
    <x v="0"/>
    <x v="1"/>
    <x v="0"/>
    <x v="0"/>
    <x v="1"/>
    <x v="5"/>
    <x v="0"/>
    <x v="1"/>
    <x v="3"/>
    <n v="46"/>
    <n v="0"/>
    <x v="810"/>
    <x v="0"/>
    <x v="2"/>
    <x v="2"/>
    <x v="3"/>
    <x v="2"/>
    <x v="3"/>
    <x v="3"/>
    <x v="1173"/>
    <x v="1238"/>
    <x v="1"/>
    <x v="2"/>
    <x v="0"/>
    <x v="2"/>
    <x v="0"/>
    <x v="39"/>
    <x v="0"/>
    <x v="34"/>
    <x v="2"/>
    <x v="0"/>
    <x v="11"/>
  </r>
  <r>
    <x v="1"/>
    <x v="2"/>
    <x v="4"/>
    <x v="1"/>
    <x v="1"/>
    <x v="0"/>
    <x v="1"/>
    <x v="1"/>
    <x v="0"/>
    <x v="2"/>
    <n v="22"/>
    <n v="0"/>
    <x v="811"/>
    <x v="9"/>
    <x v="0"/>
    <x v="0"/>
    <x v="65"/>
    <x v="1"/>
    <x v="1"/>
    <x v="2"/>
    <x v="1174"/>
    <x v="1239"/>
    <x v="1"/>
    <x v="9"/>
    <x v="0"/>
    <x v="2"/>
    <x v="0"/>
    <x v="21"/>
    <x v="2"/>
    <x v="9"/>
    <x v="3"/>
    <x v="1"/>
    <x v="6"/>
  </r>
  <r>
    <x v="1"/>
    <x v="1"/>
    <x v="0"/>
    <x v="1"/>
    <x v="2"/>
    <x v="0"/>
    <x v="1"/>
    <x v="2"/>
    <x v="0"/>
    <x v="1"/>
    <n v="38"/>
    <n v="0"/>
    <x v="812"/>
    <x v="1"/>
    <x v="3"/>
    <x v="2"/>
    <x v="22"/>
    <x v="1"/>
    <x v="0"/>
    <x v="1"/>
    <x v="1175"/>
    <x v="1240"/>
    <x v="1"/>
    <x v="10"/>
    <x v="0"/>
    <x v="3"/>
    <x v="1"/>
    <x v="26"/>
    <x v="1"/>
    <x v="23"/>
    <x v="14"/>
    <x v="0"/>
    <x v="1"/>
  </r>
  <r>
    <x v="1"/>
    <x v="1"/>
    <x v="4"/>
    <x v="1"/>
    <x v="4"/>
    <x v="0"/>
    <x v="1"/>
    <x v="0"/>
    <x v="0"/>
    <x v="2"/>
    <n v="24"/>
    <n v="0"/>
    <x v="813"/>
    <x v="2"/>
    <x v="1"/>
    <x v="2"/>
    <x v="47"/>
    <x v="0"/>
    <x v="1"/>
    <x v="0"/>
    <x v="841"/>
    <x v="1241"/>
    <x v="1"/>
    <x v="4"/>
    <x v="0"/>
    <x v="3"/>
    <x v="0"/>
    <x v="3"/>
    <x v="1"/>
    <x v="0"/>
    <x v="7"/>
    <x v="1"/>
    <x v="6"/>
  </r>
  <r>
    <x v="1"/>
    <x v="1"/>
    <x v="2"/>
    <x v="1"/>
    <x v="0"/>
    <x v="0"/>
    <x v="2"/>
    <x v="0"/>
    <x v="0"/>
    <x v="1"/>
    <n v="27"/>
    <n v="0"/>
    <x v="758"/>
    <x v="12"/>
    <x v="0"/>
    <x v="2"/>
    <x v="20"/>
    <x v="0"/>
    <x v="1"/>
    <x v="0"/>
    <x v="1176"/>
    <x v="1242"/>
    <x v="4"/>
    <x v="9"/>
    <x v="0"/>
    <x v="3"/>
    <x v="0"/>
    <x v="3"/>
    <x v="2"/>
    <x v="8"/>
    <x v="0"/>
    <x v="0"/>
    <x v="3"/>
  </r>
  <r>
    <x v="1"/>
    <x v="0"/>
    <x v="0"/>
    <x v="3"/>
    <x v="0"/>
    <x v="0"/>
    <x v="9"/>
    <x v="2"/>
    <x v="0"/>
    <x v="2"/>
    <n v="44"/>
    <n v="0"/>
    <x v="125"/>
    <x v="0"/>
    <x v="3"/>
    <x v="1"/>
    <x v="8"/>
    <x v="0"/>
    <x v="1"/>
    <x v="0"/>
    <x v="1177"/>
    <x v="1243"/>
    <x v="5"/>
    <x v="11"/>
    <x v="0"/>
    <x v="0"/>
    <x v="2"/>
    <x v="0"/>
    <x v="1"/>
    <x v="4"/>
    <x v="3"/>
    <x v="3"/>
    <x v="3"/>
  </r>
  <r>
    <x v="1"/>
    <x v="0"/>
    <x v="0"/>
    <x v="3"/>
    <x v="0"/>
    <x v="0"/>
    <x v="9"/>
    <x v="0"/>
    <x v="0"/>
    <x v="2"/>
    <n v="35"/>
    <n v="0"/>
    <x v="466"/>
    <x v="9"/>
    <x v="2"/>
    <x v="1"/>
    <x v="11"/>
    <x v="0"/>
    <x v="2"/>
    <x v="0"/>
    <x v="1178"/>
    <x v="1244"/>
    <x v="1"/>
    <x v="10"/>
    <x v="0"/>
    <x v="3"/>
    <x v="0"/>
    <x v="15"/>
    <x v="1"/>
    <x v="7"/>
    <x v="2"/>
    <x v="1"/>
    <x v="1"/>
  </r>
  <r>
    <x v="1"/>
    <x v="0"/>
    <x v="0"/>
    <x v="1"/>
    <x v="2"/>
    <x v="0"/>
    <x v="7"/>
    <x v="2"/>
    <x v="0"/>
    <x v="5"/>
    <n v="44"/>
    <n v="0"/>
    <x v="740"/>
    <x v="15"/>
    <x v="3"/>
    <x v="0"/>
    <x v="11"/>
    <x v="0"/>
    <x v="4"/>
    <x v="0"/>
    <x v="1179"/>
    <x v="1245"/>
    <x v="4"/>
    <x v="9"/>
    <x v="0"/>
    <x v="1"/>
    <x v="1"/>
    <x v="18"/>
    <x v="2"/>
    <x v="14"/>
    <x v="1"/>
    <x v="1"/>
    <x v="13"/>
  </r>
  <r>
    <x v="1"/>
    <x v="0"/>
    <x v="1"/>
    <x v="1"/>
    <x v="0"/>
    <x v="0"/>
    <x v="4"/>
    <x v="2"/>
    <x v="0"/>
    <x v="5"/>
    <n v="47"/>
    <n v="0"/>
    <x v="301"/>
    <x v="18"/>
    <x v="3"/>
    <x v="1"/>
    <x v="2"/>
    <x v="1"/>
    <x v="2"/>
    <x v="1"/>
    <x v="1180"/>
    <x v="1246"/>
    <x v="0"/>
    <x v="3"/>
    <x v="0"/>
    <x v="3"/>
    <x v="1"/>
    <x v="23"/>
    <x v="1"/>
    <x v="14"/>
    <x v="14"/>
    <x v="15"/>
    <x v="13"/>
  </r>
  <r>
    <x v="1"/>
    <x v="0"/>
    <x v="1"/>
    <x v="1"/>
    <x v="2"/>
    <x v="0"/>
    <x v="2"/>
    <x v="2"/>
    <x v="0"/>
    <x v="2"/>
    <n v="49"/>
    <n v="0"/>
    <x v="40"/>
    <x v="7"/>
    <x v="3"/>
    <x v="2"/>
    <x v="69"/>
    <x v="0"/>
    <x v="1"/>
    <x v="3"/>
    <x v="1181"/>
    <x v="1247"/>
    <x v="5"/>
    <x v="10"/>
    <x v="0"/>
    <x v="2"/>
    <x v="1"/>
    <x v="6"/>
    <x v="2"/>
    <x v="4"/>
    <x v="3"/>
    <x v="3"/>
    <x v="3"/>
  </r>
  <r>
    <x v="1"/>
    <x v="0"/>
    <x v="2"/>
    <x v="1"/>
    <x v="2"/>
    <x v="0"/>
    <x v="2"/>
    <x v="2"/>
    <x v="0"/>
    <x v="5"/>
    <n v="31"/>
    <n v="0"/>
    <x v="371"/>
    <x v="2"/>
    <x v="1"/>
    <x v="2"/>
    <x v="40"/>
    <x v="3"/>
    <x v="1"/>
    <x v="0"/>
    <x v="1182"/>
    <x v="1248"/>
    <x v="1"/>
    <x v="0"/>
    <x v="0"/>
    <x v="3"/>
    <x v="2"/>
    <x v="5"/>
    <x v="1"/>
    <x v="6"/>
    <x v="2"/>
    <x v="0"/>
    <x v="2"/>
  </r>
  <r>
    <x v="1"/>
    <x v="0"/>
    <x v="0"/>
    <x v="1"/>
    <x v="1"/>
    <x v="0"/>
    <x v="4"/>
    <x v="1"/>
    <x v="0"/>
    <x v="2"/>
    <n v="35"/>
    <n v="0"/>
    <x v="814"/>
    <x v="7"/>
    <x v="0"/>
    <x v="2"/>
    <x v="8"/>
    <x v="1"/>
    <x v="0"/>
    <x v="1"/>
    <x v="1183"/>
    <x v="1249"/>
    <x v="4"/>
    <x v="0"/>
    <x v="0"/>
    <x v="1"/>
    <x v="0"/>
    <x v="21"/>
    <x v="1"/>
    <x v="11"/>
    <x v="3"/>
    <x v="0"/>
    <x v="3"/>
  </r>
  <r>
    <x v="1"/>
    <x v="0"/>
    <x v="2"/>
    <x v="1"/>
    <x v="0"/>
    <x v="0"/>
    <x v="1"/>
    <x v="1"/>
    <x v="0"/>
    <x v="1"/>
    <n v="26"/>
    <n v="0"/>
    <x v="421"/>
    <x v="0"/>
    <x v="0"/>
    <x v="0"/>
    <x v="62"/>
    <x v="1"/>
    <x v="1"/>
    <x v="2"/>
    <x v="1184"/>
    <x v="1250"/>
    <x v="1"/>
    <x v="4"/>
    <x v="0"/>
    <x v="3"/>
    <x v="1"/>
    <x v="5"/>
    <x v="2"/>
    <x v="6"/>
    <x v="2"/>
    <x v="1"/>
    <x v="2"/>
  </r>
  <r>
    <x v="1"/>
    <x v="0"/>
    <x v="0"/>
    <x v="1"/>
    <x v="0"/>
    <x v="0"/>
    <x v="4"/>
    <x v="1"/>
    <x v="0"/>
    <x v="1"/>
    <n v="40"/>
    <n v="0"/>
    <x v="815"/>
    <x v="1"/>
    <x v="0"/>
    <x v="0"/>
    <x v="2"/>
    <x v="0"/>
    <x v="0"/>
    <x v="3"/>
    <x v="1185"/>
    <x v="1251"/>
    <x v="7"/>
    <x v="10"/>
    <x v="0"/>
    <x v="2"/>
    <x v="1"/>
    <x v="33"/>
    <x v="1"/>
    <x v="6"/>
    <x v="2"/>
    <x v="0"/>
    <x v="2"/>
  </r>
  <r>
    <x v="1"/>
    <x v="0"/>
    <x v="2"/>
    <x v="1"/>
    <x v="2"/>
    <x v="0"/>
    <x v="8"/>
    <x v="1"/>
    <x v="0"/>
    <x v="6"/>
    <n v="33"/>
    <n v="0"/>
    <x v="447"/>
    <x v="8"/>
    <x v="0"/>
    <x v="0"/>
    <x v="41"/>
    <x v="0"/>
    <x v="0"/>
    <x v="0"/>
    <x v="1186"/>
    <x v="1252"/>
    <x v="4"/>
    <x v="4"/>
    <x v="0"/>
    <x v="0"/>
    <x v="1"/>
    <x v="1"/>
    <x v="1"/>
    <x v="7"/>
    <x v="1"/>
    <x v="6"/>
    <x v="9"/>
  </r>
  <r>
    <x v="1"/>
    <x v="0"/>
    <x v="1"/>
    <x v="1"/>
    <x v="0"/>
    <x v="0"/>
    <x v="8"/>
    <x v="1"/>
    <x v="0"/>
    <x v="1"/>
    <n v="49"/>
    <n v="0"/>
    <x v="159"/>
    <x v="16"/>
    <x v="1"/>
    <x v="1"/>
    <x v="26"/>
    <x v="1"/>
    <x v="3"/>
    <x v="2"/>
    <x v="1187"/>
    <x v="257"/>
    <x v="7"/>
    <x v="12"/>
    <x v="0"/>
    <x v="2"/>
    <x v="1"/>
    <x v="31"/>
    <x v="1"/>
    <x v="15"/>
    <x v="14"/>
    <x v="3"/>
    <x v="11"/>
  </r>
  <r>
    <x v="1"/>
    <x v="0"/>
    <x v="0"/>
    <x v="1"/>
    <x v="0"/>
    <x v="0"/>
    <x v="8"/>
    <x v="1"/>
    <x v="0"/>
    <x v="2"/>
    <n v="44"/>
    <n v="0"/>
    <x v="324"/>
    <x v="2"/>
    <x v="3"/>
    <x v="1"/>
    <x v="16"/>
    <x v="2"/>
    <x v="2"/>
    <x v="0"/>
    <x v="1188"/>
    <x v="1253"/>
    <x v="1"/>
    <x v="12"/>
    <x v="0"/>
    <x v="2"/>
    <x v="1"/>
    <x v="15"/>
    <x v="1"/>
    <x v="3"/>
    <x v="1"/>
    <x v="7"/>
    <x v="1"/>
  </r>
  <r>
    <x v="1"/>
    <x v="0"/>
    <x v="0"/>
    <x v="1"/>
    <x v="2"/>
    <x v="0"/>
    <x v="4"/>
    <x v="1"/>
    <x v="0"/>
    <x v="6"/>
    <n v="38"/>
    <n v="0"/>
    <x v="78"/>
    <x v="2"/>
    <x v="0"/>
    <x v="2"/>
    <x v="60"/>
    <x v="1"/>
    <x v="2"/>
    <x v="2"/>
    <x v="751"/>
    <x v="1254"/>
    <x v="9"/>
    <x v="12"/>
    <x v="0"/>
    <x v="1"/>
    <x v="1"/>
    <x v="1"/>
    <x v="3"/>
    <x v="8"/>
    <x v="0"/>
    <x v="0"/>
    <x v="3"/>
  </r>
  <r>
    <x v="1"/>
    <x v="0"/>
    <x v="0"/>
    <x v="1"/>
    <x v="0"/>
    <x v="0"/>
    <x v="4"/>
    <x v="1"/>
    <x v="0"/>
    <x v="2"/>
    <n v="36"/>
    <n v="0"/>
    <x v="298"/>
    <x v="20"/>
    <x v="2"/>
    <x v="1"/>
    <x v="43"/>
    <x v="0"/>
    <x v="0"/>
    <x v="2"/>
    <x v="1189"/>
    <x v="1255"/>
    <x v="3"/>
    <x v="3"/>
    <x v="0"/>
    <x v="2"/>
    <x v="3"/>
    <x v="2"/>
    <x v="1"/>
    <x v="11"/>
    <x v="3"/>
    <x v="1"/>
    <x v="9"/>
  </r>
  <r>
    <x v="1"/>
    <x v="0"/>
    <x v="0"/>
    <x v="1"/>
    <x v="2"/>
    <x v="0"/>
    <x v="8"/>
    <x v="0"/>
    <x v="0"/>
    <x v="5"/>
    <n v="35"/>
    <n v="0"/>
    <x v="12"/>
    <x v="17"/>
    <x v="2"/>
    <x v="3"/>
    <x v="14"/>
    <x v="0"/>
    <x v="0"/>
    <x v="2"/>
    <x v="528"/>
    <x v="848"/>
    <x v="9"/>
    <x v="10"/>
    <x v="0"/>
    <x v="3"/>
    <x v="0"/>
    <x v="1"/>
    <x v="1"/>
    <x v="8"/>
    <x v="3"/>
    <x v="0"/>
    <x v="10"/>
  </r>
  <r>
    <x v="1"/>
    <x v="0"/>
    <x v="1"/>
    <x v="1"/>
    <x v="2"/>
    <x v="0"/>
    <x v="2"/>
    <x v="0"/>
    <x v="0"/>
    <x v="1"/>
    <n v="45"/>
    <n v="0"/>
    <x v="816"/>
    <x v="12"/>
    <x v="4"/>
    <x v="1"/>
    <x v="13"/>
    <x v="3"/>
    <x v="0"/>
    <x v="3"/>
    <x v="939"/>
    <x v="1256"/>
    <x v="1"/>
    <x v="9"/>
    <x v="0"/>
    <x v="0"/>
    <x v="0"/>
    <x v="1"/>
    <x v="1"/>
    <x v="1"/>
    <x v="1"/>
    <x v="1"/>
    <x v="10"/>
  </r>
  <r>
    <x v="1"/>
    <x v="0"/>
    <x v="1"/>
    <x v="1"/>
    <x v="2"/>
    <x v="0"/>
    <x v="4"/>
    <x v="0"/>
    <x v="0"/>
    <x v="1"/>
    <n v="54"/>
    <n v="0"/>
    <x v="794"/>
    <x v="17"/>
    <x v="3"/>
    <x v="1"/>
    <x v="57"/>
    <x v="0"/>
    <x v="0"/>
    <x v="3"/>
    <x v="1160"/>
    <x v="1257"/>
    <x v="2"/>
    <x v="12"/>
    <x v="0"/>
    <x v="1"/>
    <x v="0"/>
    <x v="15"/>
    <x v="1"/>
    <x v="8"/>
    <x v="3"/>
    <x v="1"/>
    <x v="10"/>
  </r>
  <r>
    <x v="1"/>
    <x v="0"/>
    <x v="0"/>
    <x v="1"/>
    <x v="0"/>
    <x v="0"/>
    <x v="4"/>
    <x v="0"/>
    <x v="0"/>
    <x v="2"/>
    <n v="40"/>
    <n v="0"/>
    <x v="401"/>
    <x v="7"/>
    <x v="3"/>
    <x v="1"/>
    <x v="9"/>
    <x v="0"/>
    <x v="2"/>
    <x v="0"/>
    <x v="1190"/>
    <x v="1258"/>
    <x v="2"/>
    <x v="2"/>
    <x v="0"/>
    <x v="1"/>
    <x v="0"/>
    <x v="33"/>
    <x v="2"/>
    <x v="9"/>
    <x v="3"/>
    <x v="2"/>
    <x v="6"/>
  </r>
  <r>
    <x v="1"/>
    <x v="0"/>
    <x v="0"/>
    <x v="0"/>
    <x v="3"/>
    <x v="0"/>
    <x v="0"/>
    <x v="2"/>
    <x v="0"/>
    <x v="1"/>
    <n v="41"/>
    <n v="0"/>
    <x v="591"/>
    <x v="18"/>
    <x v="1"/>
    <x v="1"/>
    <x v="6"/>
    <x v="0"/>
    <x v="2"/>
    <x v="3"/>
    <x v="1191"/>
    <x v="1259"/>
    <x v="4"/>
    <x v="4"/>
    <x v="0"/>
    <x v="1"/>
    <x v="1"/>
    <x v="18"/>
    <x v="3"/>
    <x v="14"/>
    <x v="12"/>
    <x v="11"/>
    <x v="0"/>
  </r>
  <r>
    <x v="1"/>
    <x v="0"/>
    <x v="2"/>
    <x v="0"/>
    <x v="2"/>
    <x v="0"/>
    <x v="0"/>
    <x v="2"/>
    <x v="0"/>
    <x v="2"/>
    <n v="31"/>
    <n v="0"/>
    <x v="817"/>
    <x v="17"/>
    <x v="0"/>
    <x v="1"/>
    <x v="27"/>
    <x v="0"/>
    <x v="0"/>
    <x v="0"/>
    <x v="1192"/>
    <x v="1260"/>
    <x v="7"/>
    <x v="0"/>
    <x v="0"/>
    <x v="1"/>
    <x v="1"/>
    <x v="0"/>
    <x v="1"/>
    <x v="8"/>
    <x v="3"/>
    <x v="1"/>
    <x v="10"/>
  </r>
  <r>
    <x v="1"/>
    <x v="0"/>
    <x v="0"/>
    <x v="0"/>
    <x v="0"/>
    <x v="0"/>
    <x v="0"/>
    <x v="1"/>
    <x v="0"/>
    <x v="2"/>
    <n v="35"/>
    <n v="0"/>
    <x v="774"/>
    <x v="15"/>
    <x v="2"/>
    <x v="1"/>
    <x v="46"/>
    <x v="0"/>
    <x v="0"/>
    <x v="0"/>
    <x v="626"/>
    <x v="1261"/>
    <x v="1"/>
    <x v="0"/>
    <x v="0"/>
    <x v="1"/>
    <x v="0"/>
    <x v="1"/>
    <x v="1"/>
    <x v="1"/>
    <x v="6"/>
    <x v="0"/>
    <x v="12"/>
  </r>
  <r>
    <x v="1"/>
    <x v="0"/>
    <x v="2"/>
    <x v="0"/>
    <x v="2"/>
    <x v="0"/>
    <x v="0"/>
    <x v="1"/>
    <x v="0"/>
    <x v="1"/>
    <n v="34"/>
    <n v="0"/>
    <x v="663"/>
    <x v="3"/>
    <x v="1"/>
    <x v="2"/>
    <x v="29"/>
    <x v="1"/>
    <x v="0"/>
    <x v="0"/>
    <x v="1193"/>
    <x v="1262"/>
    <x v="9"/>
    <x v="3"/>
    <x v="0"/>
    <x v="3"/>
    <x v="0"/>
    <x v="15"/>
    <x v="2"/>
    <x v="9"/>
    <x v="3"/>
    <x v="0"/>
    <x v="9"/>
  </r>
  <r>
    <x v="1"/>
    <x v="0"/>
    <x v="0"/>
    <x v="0"/>
    <x v="4"/>
    <x v="0"/>
    <x v="0"/>
    <x v="1"/>
    <x v="0"/>
    <x v="5"/>
    <n v="36"/>
    <n v="0"/>
    <x v="818"/>
    <x v="17"/>
    <x v="2"/>
    <x v="2"/>
    <x v="52"/>
    <x v="1"/>
    <x v="0"/>
    <x v="0"/>
    <x v="1194"/>
    <x v="1263"/>
    <x v="1"/>
    <x v="4"/>
    <x v="0"/>
    <x v="0"/>
    <x v="1"/>
    <x v="1"/>
    <x v="1"/>
    <x v="1"/>
    <x v="5"/>
    <x v="1"/>
    <x v="1"/>
  </r>
  <r>
    <x v="1"/>
    <x v="0"/>
    <x v="1"/>
    <x v="0"/>
    <x v="2"/>
    <x v="0"/>
    <x v="0"/>
    <x v="1"/>
    <x v="0"/>
    <x v="5"/>
    <n v="47"/>
    <n v="0"/>
    <x v="469"/>
    <x v="24"/>
    <x v="3"/>
    <x v="1"/>
    <x v="17"/>
    <x v="0"/>
    <x v="0"/>
    <x v="2"/>
    <x v="1195"/>
    <x v="1264"/>
    <x v="9"/>
    <x v="8"/>
    <x v="0"/>
    <x v="3"/>
    <x v="1"/>
    <x v="27"/>
    <x v="2"/>
    <x v="8"/>
    <x v="0"/>
    <x v="1"/>
    <x v="3"/>
  </r>
  <r>
    <x v="1"/>
    <x v="0"/>
    <x v="3"/>
    <x v="0"/>
    <x v="0"/>
    <x v="0"/>
    <x v="5"/>
    <x v="1"/>
    <x v="0"/>
    <x v="2"/>
    <n v="58"/>
    <n v="0"/>
    <x v="819"/>
    <x v="11"/>
    <x v="3"/>
    <x v="2"/>
    <x v="23"/>
    <x v="0"/>
    <x v="3"/>
    <x v="0"/>
    <x v="1196"/>
    <x v="1265"/>
    <x v="5"/>
    <x v="4"/>
    <x v="0"/>
    <x v="3"/>
    <x v="1"/>
    <x v="22"/>
    <x v="2"/>
    <x v="6"/>
    <x v="2"/>
    <x v="0"/>
    <x v="2"/>
  </r>
  <r>
    <x v="1"/>
    <x v="0"/>
    <x v="4"/>
    <x v="0"/>
    <x v="2"/>
    <x v="0"/>
    <x v="0"/>
    <x v="1"/>
    <x v="0"/>
    <x v="1"/>
    <n v="24"/>
    <n v="0"/>
    <x v="273"/>
    <x v="18"/>
    <x v="1"/>
    <x v="2"/>
    <x v="25"/>
    <x v="0"/>
    <x v="0"/>
    <x v="2"/>
    <x v="1197"/>
    <x v="1266"/>
    <x v="1"/>
    <x v="3"/>
    <x v="0"/>
    <x v="3"/>
    <x v="3"/>
    <x v="7"/>
    <x v="1"/>
    <x v="8"/>
    <x v="0"/>
    <x v="0"/>
    <x v="6"/>
  </r>
  <r>
    <x v="1"/>
    <x v="0"/>
    <x v="0"/>
    <x v="0"/>
    <x v="3"/>
    <x v="0"/>
    <x v="0"/>
    <x v="0"/>
    <x v="0"/>
    <x v="1"/>
    <n v="36"/>
    <n v="0"/>
    <x v="820"/>
    <x v="3"/>
    <x v="2"/>
    <x v="3"/>
    <x v="39"/>
    <x v="0"/>
    <x v="0"/>
    <x v="3"/>
    <x v="1198"/>
    <x v="1267"/>
    <x v="9"/>
    <x v="10"/>
    <x v="0"/>
    <x v="1"/>
    <x v="0"/>
    <x v="20"/>
    <x v="1"/>
    <x v="8"/>
    <x v="0"/>
    <x v="0"/>
    <x v="9"/>
  </r>
  <r>
    <x v="1"/>
    <x v="2"/>
    <x v="0"/>
    <x v="1"/>
    <x v="0"/>
    <x v="1"/>
    <x v="8"/>
    <x v="2"/>
    <x v="0"/>
    <x v="2"/>
    <n v="40"/>
    <n v="0"/>
    <x v="57"/>
    <x v="1"/>
    <x v="0"/>
    <x v="2"/>
    <x v="23"/>
    <x v="0"/>
    <x v="0"/>
    <x v="0"/>
    <x v="1199"/>
    <x v="1268"/>
    <x v="9"/>
    <x v="11"/>
    <x v="0"/>
    <x v="3"/>
    <x v="0"/>
    <x v="0"/>
    <x v="1"/>
    <x v="4"/>
    <x v="3"/>
    <x v="3"/>
    <x v="3"/>
  </r>
  <r>
    <x v="1"/>
    <x v="2"/>
    <x v="2"/>
    <x v="1"/>
    <x v="2"/>
    <x v="1"/>
    <x v="1"/>
    <x v="2"/>
    <x v="0"/>
    <x v="1"/>
    <n v="31"/>
    <n v="0"/>
    <x v="218"/>
    <x v="3"/>
    <x v="0"/>
    <x v="1"/>
    <x v="24"/>
    <x v="0"/>
    <x v="1"/>
    <x v="3"/>
    <x v="1200"/>
    <x v="1269"/>
    <x v="1"/>
    <x v="4"/>
    <x v="0"/>
    <x v="1"/>
    <x v="1"/>
    <x v="21"/>
    <x v="3"/>
    <x v="9"/>
    <x v="3"/>
    <x v="3"/>
    <x v="6"/>
  </r>
  <r>
    <x v="1"/>
    <x v="2"/>
    <x v="0"/>
    <x v="1"/>
    <x v="0"/>
    <x v="1"/>
    <x v="2"/>
    <x v="1"/>
    <x v="0"/>
    <x v="2"/>
    <n v="39"/>
    <n v="0"/>
    <x v="821"/>
    <x v="0"/>
    <x v="3"/>
    <x v="2"/>
    <x v="57"/>
    <x v="0"/>
    <x v="0"/>
    <x v="0"/>
    <x v="1201"/>
    <x v="1270"/>
    <x v="1"/>
    <x v="2"/>
    <x v="0"/>
    <x v="1"/>
    <x v="1"/>
    <x v="15"/>
    <x v="1"/>
    <x v="7"/>
    <x v="6"/>
    <x v="8"/>
    <x v="5"/>
  </r>
  <r>
    <x v="1"/>
    <x v="2"/>
    <x v="2"/>
    <x v="0"/>
    <x v="0"/>
    <x v="1"/>
    <x v="0"/>
    <x v="2"/>
    <x v="0"/>
    <x v="1"/>
    <n v="34"/>
    <n v="0"/>
    <x v="822"/>
    <x v="17"/>
    <x v="3"/>
    <x v="2"/>
    <x v="44"/>
    <x v="0"/>
    <x v="0"/>
    <x v="2"/>
    <x v="1202"/>
    <x v="1271"/>
    <x v="1"/>
    <x v="9"/>
    <x v="0"/>
    <x v="3"/>
    <x v="1"/>
    <x v="20"/>
    <x v="1"/>
    <x v="15"/>
    <x v="12"/>
    <x v="0"/>
    <x v="1"/>
  </r>
  <r>
    <x v="1"/>
    <x v="1"/>
    <x v="0"/>
    <x v="3"/>
    <x v="5"/>
    <x v="1"/>
    <x v="9"/>
    <x v="1"/>
    <x v="0"/>
    <x v="1"/>
    <n v="44"/>
    <n v="0"/>
    <x v="162"/>
    <x v="0"/>
    <x v="4"/>
    <x v="3"/>
    <x v="31"/>
    <x v="0"/>
    <x v="0"/>
    <x v="0"/>
    <x v="1203"/>
    <x v="1272"/>
    <x v="5"/>
    <x v="0"/>
    <x v="0"/>
    <x v="3"/>
    <x v="0"/>
    <x v="19"/>
    <x v="1"/>
    <x v="1"/>
    <x v="1"/>
    <x v="0"/>
    <x v="3"/>
  </r>
  <r>
    <x v="1"/>
    <x v="1"/>
    <x v="0"/>
    <x v="3"/>
    <x v="1"/>
    <x v="1"/>
    <x v="9"/>
    <x v="1"/>
    <x v="0"/>
    <x v="2"/>
    <n v="38"/>
    <n v="0"/>
    <x v="823"/>
    <x v="0"/>
    <x v="2"/>
    <x v="2"/>
    <x v="64"/>
    <x v="0"/>
    <x v="1"/>
    <x v="1"/>
    <x v="1204"/>
    <x v="1273"/>
    <x v="4"/>
    <x v="0"/>
    <x v="0"/>
    <x v="2"/>
    <x v="1"/>
    <x v="2"/>
    <x v="1"/>
    <x v="0"/>
    <x v="3"/>
    <x v="1"/>
    <x v="3"/>
  </r>
  <r>
    <x v="1"/>
    <x v="1"/>
    <x v="3"/>
    <x v="1"/>
    <x v="0"/>
    <x v="1"/>
    <x v="7"/>
    <x v="1"/>
    <x v="0"/>
    <x v="1"/>
    <n v="58"/>
    <n v="0"/>
    <x v="414"/>
    <x v="8"/>
    <x v="2"/>
    <x v="3"/>
    <x v="44"/>
    <x v="0"/>
    <x v="3"/>
    <x v="2"/>
    <x v="1205"/>
    <x v="1274"/>
    <x v="7"/>
    <x v="9"/>
    <x v="0"/>
    <x v="2"/>
    <x v="0"/>
    <x v="18"/>
    <x v="1"/>
    <x v="4"/>
    <x v="3"/>
    <x v="3"/>
    <x v="3"/>
  </r>
  <r>
    <x v="1"/>
    <x v="1"/>
    <x v="2"/>
    <x v="1"/>
    <x v="1"/>
    <x v="1"/>
    <x v="1"/>
    <x v="1"/>
    <x v="0"/>
    <x v="1"/>
    <n v="34"/>
    <n v="0"/>
    <x v="663"/>
    <x v="23"/>
    <x v="2"/>
    <x v="1"/>
    <x v="27"/>
    <x v="1"/>
    <x v="0"/>
    <x v="0"/>
    <x v="1206"/>
    <x v="1275"/>
    <x v="1"/>
    <x v="2"/>
    <x v="0"/>
    <x v="2"/>
    <x v="0"/>
    <x v="28"/>
    <x v="1"/>
    <x v="15"/>
    <x v="15"/>
    <x v="7"/>
    <x v="7"/>
  </r>
  <r>
    <x v="1"/>
    <x v="1"/>
    <x v="0"/>
    <x v="1"/>
    <x v="0"/>
    <x v="1"/>
    <x v="2"/>
    <x v="1"/>
    <x v="0"/>
    <x v="1"/>
    <n v="36"/>
    <n v="0"/>
    <x v="271"/>
    <x v="16"/>
    <x v="2"/>
    <x v="3"/>
    <x v="15"/>
    <x v="2"/>
    <x v="0"/>
    <x v="3"/>
    <x v="622"/>
    <x v="1276"/>
    <x v="9"/>
    <x v="4"/>
    <x v="0"/>
    <x v="1"/>
    <x v="1"/>
    <x v="15"/>
    <x v="1"/>
    <x v="11"/>
    <x v="3"/>
    <x v="0"/>
    <x v="3"/>
  </r>
  <r>
    <x v="1"/>
    <x v="1"/>
    <x v="1"/>
    <x v="1"/>
    <x v="2"/>
    <x v="1"/>
    <x v="8"/>
    <x v="1"/>
    <x v="0"/>
    <x v="1"/>
    <n v="50"/>
    <n v="0"/>
    <x v="583"/>
    <x v="25"/>
    <x v="4"/>
    <x v="0"/>
    <x v="26"/>
    <x v="0"/>
    <x v="3"/>
    <x v="2"/>
    <x v="1207"/>
    <x v="1277"/>
    <x v="7"/>
    <x v="2"/>
    <x v="0"/>
    <x v="3"/>
    <x v="1"/>
    <x v="36"/>
    <x v="1"/>
    <x v="35"/>
    <x v="6"/>
    <x v="12"/>
    <x v="15"/>
  </r>
  <r>
    <x v="1"/>
    <x v="1"/>
    <x v="0"/>
    <x v="1"/>
    <x v="0"/>
    <x v="1"/>
    <x v="8"/>
    <x v="1"/>
    <x v="0"/>
    <x v="1"/>
    <n v="42"/>
    <n v="0"/>
    <x v="87"/>
    <x v="2"/>
    <x v="3"/>
    <x v="2"/>
    <x v="4"/>
    <x v="0"/>
    <x v="2"/>
    <x v="0"/>
    <x v="1208"/>
    <x v="1278"/>
    <x v="7"/>
    <x v="9"/>
    <x v="0"/>
    <x v="3"/>
    <x v="1"/>
    <x v="13"/>
    <x v="0"/>
    <x v="23"/>
    <x v="6"/>
    <x v="11"/>
    <x v="12"/>
  </r>
  <r>
    <x v="1"/>
    <x v="1"/>
    <x v="0"/>
    <x v="1"/>
    <x v="0"/>
    <x v="1"/>
    <x v="8"/>
    <x v="1"/>
    <x v="0"/>
    <x v="2"/>
    <n v="35"/>
    <n v="0"/>
    <x v="225"/>
    <x v="21"/>
    <x v="2"/>
    <x v="1"/>
    <x v="15"/>
    <x v="0"/>
    <x v="0"/>
    <x v="2"/>
    <x v="1209"/>
    <x v="1279"/>
    <x v="1"/>
    <x v="9"/>
    <x v="0"/>
    <x v="1"/>
    <x v="3"/>
    <x v="1"/>
    <x v="3"/>
    <x v="1"/>
    <x v="3"/>
    <x v="0"/>
    <x v="3"/>
  </r>
  <r>
    <x v="1"/>
    <x v="1"/>
    <x v="0"/>
    <x v="1"/>
    <x v="2"/>
    <x v="1"/>
    <x v="1"/>
    <x v="0"/>
    <x v="0"/>
    <x v="2"/>
    <n v="35"/>
    <n v="0"/>
    <x v="824"/>
    <x v="2"/>
    <x v="2"/>
    <x v="3"/>
    <x v="5"/>
    <x v="1"/>
    <x v="1"/>
    <x v="0"/>
    <x v="1210"/>
    <x v="1280"/>
    <x v="4"/>
    <x v="9"/>
    <x v="0"/>
    <x v="3"/>
    <x v="0"/>
    <x v="3"/>
    <x v="3"/>
    <x v="8"/>
    <x v="0"/>
    <x v="1"/>
    <x v="10"/>
  </r>
  <r>
    <x v="1"/>
    <x v="1"/>
    <x v="0"/>
    <x v="1"/>
    <x v="2"/>
    <x v="1"/>
    <x v="4"/>
    <x v="0"/>
    <x v="0"/>
    <x v="2"/>
    <n v="44"/>
    <n v="0"/>
    <x v="825"/>
    <x v="2"/>
    <x v="1"/>
    <x v="0"/>
    <x v="27"/>
    <x v="0"/>
    <x v="2"/>
    <x v="2"/>
    <x v="1211"/>
    <x v="1281"/>
    <x v="6"/>
    <x v="11"/>
    <x v="0"/>
    <x v="2"/>
    <x v="0"/>
    <x v="28"/>
    <x v="2"/>
    <x v="4"/>
    <x v="3"/>
    <x v="3"/>
    <x v="3"/>
  </r>
  <r>
    <x v="1"/>
    <x v="1"/>
    <x v="1"/>
    <x v="1"/>
    <x v="2"/>
    <x v="1"/>
    <x v="7"/>
    <x v="0"/>
    <x v="0"/>
    <x v="2"/>
    <n v="50"/>
    <n v="0"/>
    <x v="826"/>
    <x v="23"/>
    <x v="4"/>
    <x v="1"/>
    <x v="64"/>
    <x v="3"/>
    <x v="3"/>
    <x v="0"/>
    <x v="1212"/>
    <x v="1282"/>
    <x v="1"/>
    <x v="4"/>
    <x v="0"/>
    <x v="1"/>
    <x v="0"/>
    <x v="36"/>
    <x v="1"/>
    <x v="32"/>
    <x v="8"/>
    <x v="11"/>
    <x v="12"/>
  </r>
  <r>
    <x v="1"/>
    <x v="1"/>
    <x v="2"/>
    <x v="1"/>
    <x v="0"/>
    <x v="1"/>
    <x v="8"/>
    <x v="0"/>
    <x v="0"/>
    <x v="3"/>
    <n v="29"/>
    <n v="0"/>
    <x v="559"/>
    <x v="0"/>
    <x v="3"/>
    <x v="2"/>
    <x v="49"/>
    <x v="2"/>
    <x v="0"/>
    <x v="2"/>
    <x v="1213"/>
    <x v="1283"/>
    <x v="0"/>
    <x v="3"/>
    <x v="0"/>
    <x v="1"/>
    <x v="0"/>
    <x v="1"/>
    <x v="3"/>
    <x v="11"/>
    <x v="3"/>
    <x v="0"/>
    <x v="3"/>
  </r>
  <r>
    <x v="1"/>
    <x v="1"/>
    <x v="2"/>
    <x v="0"/>
    <x v="0"/>
    <x v="1"/>
    <x v="0"/>
    <x v="1"/>
    <x v="0"/>
    <x v="2"/>
    <n v="28"/>
    <n v="0"/>
    <x v="827"/>
    <x v="0"/>
    <x v="0"/>
    <x v="1"/>
    <x v="25"/>
    <x v="1"/>
    <x v="0"/>
    <x v="0"/>
    <x v="1214"/>
    <x v="1284"/>
    <x v="1"/>
    <x v="3"/>
    <x v="0"/>
    <x v="3"/>
    <x v="1"/>
    <x v="2"/>
    <x v="1"/>
    <x v="5"/>
    <x v="1"/>
    <x v="0"/>
    <x v="1"/>
  </r>
  <r>
    <x v="1"/>
    <x v="0"/>
    <x v="3"/>
    <x v="3"/>
    <x v="5"/>
    <x v="1"/>
    <x v="5"/>
    <x v="1"/>
    <x v="0"/>
    <x v="0"/>
    <n v="55"/>
    <n v="0"/>
    <x v="828"/>
    <x v="9"/>
    <x v="2"/>
    <x v="1"/>
    <x v="36"/>
    <x v="2"/>
    <x v="4"/>
    <x v="1"/>
    <x v="1215"/>
    <x v="1285"/>
    <x v="5"/>
    <x v="11"/>
    <x v="0"/>
    <x v="0"/>
    <x v="1"/>
    <x v="38"/>
    <x v="1"/>
    <x v="1"/>
    <x v="5"/>
    <x v="1"/>
    <x v="10"/>
  </r>
  <r>
    <x v="1"/>
    <x v="0"/>
    <x v="1"/>
    <x v="1"/>
    <x v="2"/>
    <x v="1"/>
    <x v="8"/>
    <x v="2"/>
    <x v="0"/>
    <x v="2"/>
    <n v="45"/>
    <n v="0"/>
    <x v="582"/>
    <x v="25"/>
    <x v="3"/>
    <x v="0"/>
    <x v="41"/>
    <x v="3"/>
    <x v="2"/>
    <x v="3"/>
    <x v="1216"/>
    <x v="1286"/>
    <x v="7"/>
    <x v="11"/>
    <x v="0"/>
    <x v="2"/>
    <x v="1"/>
    <x v="13"/>
    <x v="1"/>
    <x v="5"/>
    <x v="1"/>
    <x v="0"/>
    <x v="1"/>
  </r>
  <r>
    <x v="1"/>
    <x v="0"/>
    <x v="1"/>
    <x v="1"/>
    <x v="2"/>
    <x v="1"/>
    <x v="7"/>
    <x v="2"/>
    <x v="0"/>
    <x v="1"/>
    <n v="46"/>
    <n v="0"/>
    <x v="829"/>
    <x v="2"/>
    <x v="2"/>
    <x v="1"/>
    <x v="55"/>
    <x v="0"/>
    <x v="4"/>
    <x v="0"/>
    <x v="1217"/>
    <x v="1287"/>
    <x v="8"/>
    <x v="8"/>
    <x v="0"/>
    <x v="3"/>
    <x v="1"/>
    <x v="13"/>
    <x v="1"/>
    <x v="4"/>
    <x v="10"/>
    <x v="3"/>
    <x v="3"/>
  </r>
  <r>
    <x v="1"/>
    <x v="0"/>
    <x v="0"/>
    <x v="1"/>
    <x v="0"/>
    <x v="1"/>
    <x v="1"/>
    <x v="2"/>
    <x v="0"/>
    <x v="1"/>
    <n v="42"/>
    <n v="0"/>
    <x v="736"/>
    <x v="21"/>
    <x v="2"/>
    <x v="2"/>
    <x v="58"/>
    <x v="0"/>
    <x v="0"/>
    <x v="3"/>
    <x v="874"/>
    <x v="1288"/>
    <x v="2"/>
    <x v="8"/>
    <x v="0"/>
    <x v="3"/>
    <x v="1"/>
    <x v="15"/>
    <x v="2"/>
    <x v="9"/>
    <x v="7"/>
    <x v="1"/>
    <x v="3"/>
  </r>
  <r>
    <x v="1"/>
    <x v="0"/>
    <x v="2"/>
    <x v="1"/>
    <x v="1"/>
    <x v="1"/>
    <x v="2"/>
    <x v="2"/>
    <x v="0"/>
    <x v="2"/>
    <n v="25"/>
    <n v="0"/>
    <x v="630"/>
    <x v="2"/>
    <x v="1"/>
    <x v="2"/>
    <x v="42"/>
    <x v="0"/>
    <x v="1"/>
    <x v="2"/>
    <x v="1218"/>
    <x v="1289"/>
    <x v="2"/>
    <x v="12"/>
    <x v="0"/>
    <x v="3"/>
    <x v="1"/>
    <x v="2"/>
    <x v="2"/>
    <x v="4"/>
    <x v="3"/>
    <x v="0"/>
    <x v="3"/>
  </r>
  <r>
    <x v="1"/>
    <x v="0"/>
    <x v="0"/>
    <x v="1"/>
    <x v="2"/>
    <x v="1"/>
    <x v="1"/>
    <x v="1"/>
    <x v="0"/>
    <x v="3"/>
    <n v="41"/>
    <n v="0"/>
    <x v="330"/>
    <x v="12"/>
    <x v="4"/>
    <x v="0"/>
    <x v="62"/>
    <x v="2"/>
    <x v="1"/>
    <x v="2"/>
    <x v="459"/>
    <x v="1290"/>
    <x v="7"/>
    <x v="3"/>
    <x v="0"/>
    <x v="0"/>
    <x v="0"/>
    <x v="2"/>
    <x v="2"/>
    <x v="9"/>
    <x v="3"/>
    <x v="0"/>
    <x v="6"/>
  </r>
  <r>
    <x v="1"/>
    <x v="0"/>
    <x v="3"/>
    <x v="1"/>
    <x v="0"/>
    <x v="1"/>
    <x v="8"/>
    <x v="1"/>
    <x v="0"/>
    <x v="2"/>
    <n v="55"/>
    <n v="0"/>
    <x v="49"/>
    <x v="18"/>
    <x v="2"/>
    <x v="2"/>
    <x v="37"/>
    <x v="0"/>
    <x v="0"/>
    <x v="2"/>
    <x v="1219"/>
    <x v="1291"/>
    <x v="4"/>
    <x v="10"/>
    <x v="0"/>
    <x v="2"/>
    <x v="0"/>
    <x v="21"/>
    <x v="1"/>
    <x v="11"/>
    <x v="3"/>
    <x v="1"/>
    <x v="3"/>
  </r>
  <r>
    <x v="1"/>
    <x v="0"/>
    <x v="0"/>
    <x v="1"/>
    <x v="2"/>
    <x v="1"/>
    <x v="8"/>
    <x v="1"/>
    <x v="0"/>
    <x v="2"/>
    <n v="38"/>
    <n v="0"/>
    <x v="233"/>
    <x v="21"/>
    <x v="3"/>
    <x v="0"/>
    <x v="53"/>
    <x v="3"/>
    <x v="0"/>
    <x v="0"/>
    <x v="1220"/>
    <x v="1292"/>
    <x v="9"/>
    <x v="10"/>
    <x v="0"/>
    <x v="3"/>
    <x v="1"/>
    <x v="20"/>
    <x v="1"/>
    <x v="6"/>
    <x v="2"/>
    <x v="1"/>
    <x v="2"/>
  </r>
  <r>
    <x v="1"/>
    <x v="0"/>
    <x v="2"/>
    <x v="1"/>
    <x v="0"/>
    <x v="1"/>
    <x v="2"/>
    <x v="1"/>
    <x v="0"/>
    <x v="1"/>
    <n v="33"/>
    <n v="0"/>
    <x v="490"/>
    <x v="26"/>
    <x v="2"/>
    <x v="0"/>
    <x v="5"/>
    <x v="0"/>
    <x v="0"/>
    <x v="2"/>
    <x v="1221"/>
    <x v="1293"/>
    <x v="1"/>
    <x v="3"/>
    <x v="0"/>
    <x v="2"/>
    <x v="1"/>
    <x v="20"/>
    <x v="1"/>
    <x v="15"/>
    <x v="12"/>
    <x v="8"/>
    <x v="1"/>
  </r>
  <r>
    <x v="1"/>
    <x v="0"/>
    <x v="2"/>
    <x v="1"/>
    <x v="1"/>
    <x v="1"/>
    <x v="2"/>
    <x v="1"/>
    <x v="0"/>
    <x v="2"/>
    <n v="29"/>
    <n v="0"/>
    <x v="830"/>
    <x v="28"/>
    <x v="0"/>
    <x v="2"/>
    <x v="55"/>
    <x v="1"/>
    <x v="0"/>
    <x v="1"/>
    <x v="717"/>
    <x v="1294"/>
    <x v="5"/>
    <x v="4"/>
    <x v="0"/>
    <x v="0"/>
    <x v="1"/>
    <x v="1"/>
    <x v="1"/>
    <x v="9"/>
    <x v="7"/>
    <x v="0"/>
    <x v="6"/>
  </r>
  <r>
    <x v="1"/>
    <x v="0"/>
    <x v="0"/>
    <x v="1"/>
    <x v="0"/>
    <x v="1"/>
    <x v="8"/>
    <x v="1"/>
    <x v="0"/>
    <x v="4"/>
    <n v="36"/>
    <n v="0"/>
    <x v="519"/>
    <x v="17"/>
    <x v="3"/>
    <x v="2"/>
    <x v="62"/>
    <x v="0"/>
    <x v="2"/>
    <x v="3"/>
    <x v="1222"/>
    <x v="1295"/>
    <x v="8"/>
    <x v="4"/>
    <x v="0"/>
    <x v="1"/>
    <x v="1"/>
    <x v="20"/>
    <x v="1"/>
    <x v="12"/>
    <x v="6"/>
    <x v="8"/>
    <x v="1"/>
  </r>
  <r>
    <x v="1"/>
    <x v="0"/>
    <x v="0"/>
    <x v="1"/>
    <x v="2"/>
    <x v="1"/>
    <x v="2"/>
    <x v="1"/>
    <x v="0"/>
    <x v="1"/>
    <n v="35"/>
    <n v="0"/>
    <x v="351"/>
    <x v="13"/>
    <x v="2"/>
    <x v="2"/>
    <x v="38"/>
    <x v="0"/>
    <x v="1"/>
    <x v="2"/>
    <x v="1223"/>
    <x v="1296"/>
    <x v="8"/>
    <x v="0"/>
    <x v="0"/>
    <x v="3"/>
    <x v="1"/>
    <x v="7"/>
    <x v="1"/>
    <x v="4"/>
    <x v="3"/>
    <x v="3"/>
    <x v="3"/>
  </r>
  <r>
    <x v="1"/>
    <x v="0"/>
    <x v="1"/>
    <x v="1"/>
    <x v="4"/>
    <x v="1"/>
    <x v="4"/>
    <x v="1"/>
    <x v="0"/>
    <x v="5"/>
    <n v="45"/>
    <n v="0"/>
    <x v="356"/>
    <x v="22"/>
    <x v="3"/>
    <x v="2"/>
    <x v="46"/>
    <x v="0"/>
    <x v="2"/>
    <x v="0"/>
    <x v="1224"/>
    <x v="1297"/>
    <x v="5"/>
    <x v="11"/>
    <x v="0"/>
    <x v="1"/>
    <x v="3"/>
    <x v="1"/>
    <x v="3"/>
    <x v="11"/>
    <x v="10"/>
    <x v="1"/>
    <x v="3"/>
  </r>
  <r>
    <x v="1"/>
    <x v="0"/>
    <x v="2"/>
    <x v="1"/>
    <x v="2"/>
    <x v="1"/>
    <x v="1"/>
    <x v="1"/>
    <x v="0"/>
    <x v="1"/>
    <n v="34"/>
    <n v="0"/>
    <x v="831"/>
    <x v="2"/>
    <x v="2"/>
    <x v="2"/>
    <x v="28"/>
    <x v="2"/>
    <x v="1"/>
    <x v="0"/>
    <x v="1225"/>
    <x v="1298"/>
    <x v="4"/>
    <x v="9"/>
    <x v="0"/>
    <x v="0"/>
    <x v="2"/>
    <x v="3"/>
    <x v="1"/>
    <x v="8"/>
    <x v="2"/>
    <x v="1"/>
    <x v="3"/>
  </r>
  <r>
    <x v="1"/>
    <x v="0"/>
    <x v="2"/>
    <x v="1"/>
    <x v="2"/>
    <x v="1"/>
    <x v="2"/>
    <x v="0"/>
    <x v="0"/>
    <x v="1"/>
    <n v="29"/>
    <n v="0"/>
    <x v="784"/>
    <x v="3"/>
    <x v="1"/>
    <x v="0"/>
    <x v="44"/>
    <x v="0"/>
    <x v="1"/>
    <x v="3"/>
    <x v="1226"/>
    <x v="1299"/>
    <x v="1"/>
    <x v="11"/>
    <x v="0"/>
    <x v="1"/>
    <x v="0"/>
    <x v="1"/>
    <x v="1"/>
    <x v="1"/>
    <x v="5"/>
    <x v="1"/>
    <x v="0"/>
  </r>
  <r>
    <x v="1"/>
    <x v="0"/>
    <x v="0"/>
    <x v="1"/>
    <x v="2"/>
    <x v="1"/>
    <x v="1"/>
    <x v="0"/>
    <x v="0"/>
    <x v="2"/>
    <n v="44"/>
    <n v="0"/>
    <x v="832"/>
    <x v="0"/>
    <x v="3"/>
    <x v="0"/>
    <x v="25"/>
    <x v="0"/>
    <x v="1"/>
    <x v="0"/>
    <x v="230"/>
    <x v="1300"/>
    <x v="2"/>
    <x v="3"/>
    <x v="0"/>
    <x v="3"/>
    <x v="0"/>
    <x v="3"/>
    <x v="1"/>
    <x v="9"/>
    <x v="7"/>
    <x v="1"/>
    <x v="3"/>
  </r>
  <r>
    <x v="1"/>
    <x v="0"/>
    <x v="2"/>
    <x v="1"/>
    <x v="0"/>
    <x v="1"/>
    <x v="8"/>
    <x v="0"/>
    <x v="0"/>
    <x v="6"/>
    <n v="33"/>
    <n v="0"/>
    <x v="833"/>
    <x v="1"/>
    <x v="4"/>
    <x v="2"/>
    <x v="68"/>
    <x v="0"/>
    <x v="0"/>
    <x v="2"/>
    <x v="1227"/>
    <x v="1301"/>
    <x v="7"/>
    <x v="8"/>
    <x v="0"/>
    <x v="0"/>
    <x v="0"/>
    <x v="19"/>
    <x v="1"/>
    <x v="2"/>
    <x v="2"/>
    <x v="0"/>
    <x v="2"/>
  </r>
  <r>
    <x v="1"/>
    <x v="0"/>
    <x v="2"/>
    <x v="0"/>
    <x v="2"/>
    <x v="1"/>
    <x v="0"/>
    <x v="2"/>
    <x v="0"/>
    <x v="1"/>
    <n v="29"/>
    <n v="0"/>
    <x v="420"/>
    <x v="12"/>
    <x v="3"/>
    <x v="3"/>
    <x v="38"/>
    <x v="1"/>
    <x v="0"/>
    <x v="1"/>
    <x v="1228"/>
    <x v="1302"/>
    <x v="1"/>
    <x v="4"/>
    <x v="0"/>
    <x v="2"/>
    <x v="1"/>
    <x v="1"/>
    <x v="2"/>
    <x v="1"/>
    <x v="2"/>
    <x v="0"/>
    <x v="12"/>
  </r>
  <r>
    <x v="1"/>
    <x v="0"/>
    <x v="1"/>
    <x v="0"/>
    <x v="0"/>
    <x v="1"/>
    <x v="0"/>
    <x v="2"/>
    <x v="0"/>
    <x v="3"/>
    <n v="46"/>
    <n v="0"/>
    <x v="368"/>
    <x v="2"/>
    <x v="3"/>
    <x v="1"/>
    <x v="69"/>
    <x v="0"/>
    <x v="2"/>
    <x v="0"/>
    <x v="1229"/>
    <x v="1303"/>
    <x v="5"/>
    <x v="3"/>
    <x v="0"/>
    <x v="2"/>
    <x v="1"/>
    <x v="10"/>
    <x v="2"/>
    <x v="1"/>
    <x v="8"/>
    <x v="0"/>
    <x v="6"/>
  </r>
  <r>
    <x v="1"/>
    <x v="0"/>
    <x v="0"/>
    <x v="0"/>
    <x v="3"/>
    <x v="1"/>
    <x v="0"/>
    <x v="2"/>
    <x v="0"/>
    <x v="5"/>
    <n v="42"/>
    <n v="0"/>
    <x v="22"/>
    <x v="20"/>
    <x v="2"/>
    <x v="0"/>
    <x v="57"/>
    <x v="0"/>
    <x v="0"/>
    <x v="3"/>
    <x v="1230"/>
    <x v="1304"/>
    <x v="9"/>
    <x v="3"/>
    <x v="0"/>
    <x v="3"/>
    <x v="3"/>
    <x v="19"/>
    <x v="1"/>
    <x v="2"/>
    <x v="2"/>
    <x v="0"/>
    <x v="2"/>
  </r>
  <r>
    <x v="1"/>
    <x v="0"/>
    <x v="2"/>
    <x v="0"/>
    <x v="4"/>
    <x v="1"/>
    <x v="0"/>
    <x v="1"/>
    <x v="0"/>
    <x v="1"/>
    <n v="34"/>
    <n v="0"/>
    <x v="730"/>
    <x v="0"/>
    <x v="3"/>
    <x v="2"/>
    <x v="51"/>
    <x v="1"/>
    <x v="2"/>
    <x v="0"/>
    <x v="1231"/>
    <x v="1305"/>
    <x v="1"/>
    <x v="9"/>
    <x v="0"/>
    <x v="1"/>
    <x v="0"/>
    <x v="1"/>
    <x v="1"/>
    <x v="1"/>
    <x v="5"/>
    <x v="6"/>
    <x v="4"/>
  </r>
  <r>
    <x v="1"/>
    <x v="0"/>
    <x v="1"/>
    <x v="0"/>
    <x v="3"/>
    <x v="1"/>
    <x v="5"/>
    <x v="1"/>
    <x v="0"/>
    <x v="2"/>
    <n v="50"/>
    <n v="0"/>
    <x v="834"/>
    <x v="14"/>
    <x v="3"/>
    <x v="1"/>
    <x v="40"/>
    <x v="0"/>
    <x v="4"/>
    <x v="3"/>
    <x v="1232"/>
    <x v="1306"/>
    <x v="5"/>
    <x v="10"/>
    <x v="0"/>
    <x v="3"/>
    <x v="1"/>
    <x v="39"/>
    <x v="1"/>
    <x v="6"/>
    <x v="2"/>
    <x v="0"/>
    <x v="2"/>
  </r>
  <r>
    <x v="1"/>
    <x v="0"/>
    <x v="0"/>
    <x v="0"/>
    <x v="2"/>
    <x v="1"/>
    <x v="0"/>
    <x v="1"/>
    <x v="0"/>
    <x v="1"/>
    <n v="43"/>
    <n v="0"/>
    <x v="439"/>
    <x v="2"/>
    <x v="3"/>
    <x v="2"/>
    <x v="32"/>
    <x v="0"/>
    <x v="0"/>
    <x v="0"/>
    <x v="1233"/>
    <x v="352"/>
    <x v="1"/>
    <x v="8"/>
    <x v="0"/>
    <x v="0"/>
    <x v="1"/>
    <x v="1"/>
    <x v="1"/>
    <x v="1"/>
    <x v="5"/>
    <x v="6"/>
    <x v="5"/>
  </r>
  <r>
    <x v="1"/>
    <x v="0"/>
    <x v="2"/>
    <x v="0"/>
    <x v="0"/>
    <x v="1"/>
    <x v="0"/>
    <x v="1"/>
    <x v="0"/>
    <x v="1"/>
    <n v="34"/>
    <n v="0"/>
    <x v="163"/>
    <x v="18"/>
    <x v="3"/>
    <x v="1"/>
    <x v="51"/>
    <x v="0"/>
    <x v="2"/>
    <x v="0"/>
    <x v="1234"/>
    <x v="493"/>
    <x v="7"/>
    <x v="4"/>
    <x v="0"/>
    <x v="1"/>
    <x v="2"/>
    <x v="15"/>
    <x v="1"/>
    <x v="8"/>
    <x v="7"/>
    <x v="1"/>
    <x v="2"/>
  </r>
  <r>
    <x v="1"/>
    <x v="0"/>
    <x v="4"/>
    <x v="0"/>
    <x v="2"/>
    <x v="1"/>
    <x v="6"/>
    <x v="0"/>
    <x v="0"/>
    <x v="6"/>
    <n v="21"/>
    <n v="0"/>
    <x v="447"/>
    <x v="12"/>
    <x v="1"/>
    <x v="1"/>
    <x v="22"/>
    <x v="0"/>
    <x v="1"/>
    <x v="3"/>
    <x v="631"/>
    <x v="1307"/>
    <x v="1"/>
    <x v="0"/>
    <x v="0"/>
    <x v="1"/>
    <x v="0"/>
    <x v="17"/>
    <x v="1"/>
    <x v="4"/>
    <x v="3"/>
    <x v="1"/>
    <x v="3"/>
  </r>
  <r>
    <x v="1"/>
    <x v="0"/>
    <x v="0"/>
    <x v="0"/>
    <x v="0"/>
    <x v="1"/>
    <x v="0"/>
    <x v="0"/>
    <x v="0"/>
    <x v="2"/>
    <n v="41"/>
    <n v="0"/>
    <x v="568"/>
    <x v="5"/>
    <x v="0"/>
    <x v="2"/>
    <x v="15"/>
    <x v="0"/>
    <x v="2"/>
    <x v="2"/>
    <x v="1235"/>
    <x v="871"/>
    <x v="9"/>
    <x v="10"/>
    <x v="0"/>
    <x v="1"/>
    <x v="0"/>
    <x v="24"/>
    <x v="1"/>
    <x v="4"/>
    <x v="2"/>
    <x v="0"/>
    <x v="3"/>
  </r>
  <r>
    <x v="1"/>
    <x v="2"/>
    <x v="2"/>
    <x v="1"/>
    <x v="2"/>
    <x v="0"/>
    <x v="7"/>
    <x v="1"/>
    <x v="1"/>
    <x v="2"/>
    <n v="31"/>
    <n v="0"/>
    <x v="602"/>
    <x v="17"/>
    <x v="3"/>
    <x v="1"/>
    <x v="4"/>
    <x v="0"/>
    <x v="2"/>
    <x v="2"/>
    <x v="1236"/>
    <x v="1308"/>
    <x v="5"/>
    <x v="5"/>
    <x v="1"/>
    <x v="3"/>
    <x v="1"/>
    <x v="10"/>
    <x v="3"/>
    <x v="19"/>
    <x v="1"/>
    <x v="5"/>
    <x v="5"/>
  </r>
  <r>
    <x v="1"/>
    <x v="2"/>
    <x v="1"/>
    <x v="0"/>
    <x v="0"/>
    <x v="0"/>
    <x v="0"/>
    <x v="1"/>
    <x v="1"/>
    <x v="1"/>
    <n v="45"/>
    <n v="0"/>
    <x v="490"/>
    <x v="2"/>
    <x v="2"/>
    <x v="1"/>
    <x v="7"/>
    <x v="0"/>
    <x v="0"/>
    <x v="2"/>
    <x v="1237"/>
    <x v="1309"/>
    <x v="5"/>
    <x v="6"/>
    <x v="1"/>
    <x v="2"/>
    <x v="3"/>
    <x v="1"/>
    <x v="3"/>
    <x v="3"/>
    <x v="1"/>
    <x v="8"/>
    <x v="1"/>
  </r>
  <r>
    <x v="1"/>
    <x v="1"/>
    <x v="1"/>
    <x v="1"/>
    <x v="2"/>
    <x v="0"/>
    <x v="5"/>
    <x v="2"/>
    <x v="1"/>
    <x v="2"/>
    <n v="54"/>
    <n v="0"/>
    <x v="604"/>
    <x v="13"/>
    <x v="2"/>
    <x v="0"/>
    <x v="44"/>
    <x v="0"/>
    <x v="3"/>
    <x v="0"/>
    <x v="1238"/>
    <x v="1310"/>
    <x v="9"/>
    <x v="5"/>
    <x v="1"/>
    <x v="0"/>
    <x v="1"/>
    <x v="12"/>
    <x v="1"/>
    <x v="13"/>
    <x v="5"/>
    <x v="1"/>
    <x v="11"/>
  </r>
  <r>
    <x v="1"/>
    <x v="1"/>
    <x v="0"/>
    <x v="1"/>
    <x v="2"/>
    <x v="0"/>
    <x v="2"/>
    <x v="0"/>
    <x v="1"/>
    <x v="1"/>
    <n v="38"/>
    <n v="0"/>
    <x v="835"/>
    <x v="2"/>
    <x v="3"/>
    <x v="2"/>
    <x v="25"/>
    <x v="1"/>
    <x v="1"/>
    <x v="1"/>
    <x v="1239"/>
    <x v="1311"/>
    <x v="1"/>
    <x v="6"/>
    <x v="1"/>
    <x v="2"/>
    <x v="0"/>
    <x v="21"/>
    <x v="1"/>
    <x v="9"/>
    <x v="7"/>
    <x v="2"/>
    <x v="6"/>
  </r>
  <r>
    <x v="1"/>
    <x v="1"/>
    <x v="2"/>
    <x v="1"/>
    <x v="4"/>
    <x v="0"/>
    <x v="4"/>
    <x v="0"/>
    <x v="1"/>
    <x v="1"/>
    <n v="31"/>
    <n v="0"/>
    <x v="374"/>
    <x v="4"/>
    <x v="1"/>
    <x v="2"/>
    <x v="37"/>
    <x v="0"/>
    <x v="0"/>
    <x v="0"/>
    <x v="319"/>
    <x v="30"/>
    <x v="7"/>
    <x v="5"/>
    <x v="1"/>
    <x v="1"/>
    <x v="0"/>
    <x v="15"/>
    <x v="2"/>
    <x v="8"/>
    <x v="0"/>
    <x v="1"/>
    <x v="10"/>
  </r>
  <r>
    <x v="1"/>
    <x v="0"/>
    <x v="1"/>
    <x v="3"/>
    <x v="0"/>
    <x v="0"/>
    <x v="9"/>
    <x v="1"/>
    <x v="1"/>
    <x v="2"/>
    <n v="45"/>
    <n v="0"/>
    <x v="836"/>
    <x v="18"/>
    <x v="3"/>
    <x v="1"/>
    <x v="3"/>
    <x v="3"/>
    <x v="2"/>
    <x v="2"/>
    <x v="1240"/>
    <x v="1312"/>
    <x v="5"/>
    <x v="7"/>
    <x v="1"/>
    <x v="3"/>
    <x v="3"/>
    <x v="15"/>
    <x v="3"/>
    <x v="8"/>
    <x v="2"/>
    <x v="0"/>
    <x v="6"/>
  </r>
  <r>
    <x v="1"/>
    <x v="0"/>
    <x v="2"/>
    <x v="1"/>
    <x v="2"/>
    <x v="0"/>
    <x v="4"/>
    <x v="2"/>
    <x v="1"/>
    <x v="3"/>
    <n v="28"/>
    <n v="0"/>
    <x v="437"/>
    <x v="6"/>
    <x v="3"/>
    <x v="0"/>
    <x v="56"/>
    <x v="3"/>
    <x v="0"/>
    <x v="3"/>
    <x v="1241"/>
    <x v="1313"/>
    <x v="4"/>
    <x v="7"/>
    <x v="1"/>
    <x v="2"/>
    <x v="1"/>
    <x v="3"/>
    <x v="2"/>
    <x v="8"/>
    <x v="7"/>
    <x v="0"/>
    <x v="2"/>
  </r>
  <r>
    <x v="1"/>
    <x v="0"/>
    <x v="2"/>
    <x v="1"/>
    <x v="0"/>
    <x v="0"/>
    <x v="1"/>
    <x v="1"/>
    <x v="1"/>
    <x v="3"/>
    <n v="26"/>
    <n v="0"/>
    <x v="837"/>
    <x v="3"/>
    <x v="3"/>
    <x v="3"/>
    <x v="66"/>
    <x v="0"/>
    <x v="1"/>
    <x v="0"/>
    <x v="1242"/>
    <x v="1314"/>
    <x v="1"/>
    <x v="7"/>
    <x v="1"/>
    <x v="0"/>
    <x v="0"/>
    <x v="5"/>
    <x v="1"/>
    <x v="6"/>
    <x v="2"/>
    <x v="0"/>
    <x v="2"/>
  </r>
  <r>
    <x v="1"/>
    <x v="0"/>
    <x v="0"/>
    <x v="1"/>
    <x v="0"/>
    <x v="0"/>
    <x v="4"/>
    <x v="1"/>
    <x v="1"/>
    <x v="1"/>
    <n v="41"/>
    <n v="0"/>
    <x v="838"/>
    <x v="26"/>
    <x v="2"/>
    <x v="3"/>
    <x v="53"/>
    <x v="1"/>
    <x v="3"/>
    <x v="1"/>
    <x v="1243"/>
    <x v="1315"/>
    <x v="4"/>
    <x v="1"/>
    <x v="1"/>
    <x v="3"/>
    <x v="1"/>
    <x v="24"/>
    <x v="1"/>
    <x v="23"/>
    <x v="1"/>
    <x v="0"/>
    <x v="13"/>
  </r>
  <r>
    <x v="1"/>
    <x v="0"/>
    <x v="3"/>
    <x v="1"/>
    <x v="0"/>
    <x v="0"/>
    <x v="1"/>
    <x v="1"/>
    <x v="1"/>
    <x v="1"/>
    <n v="56"/>
    <n v="0"/>
    <x v="839"/>
    <x v="0"/>
    <x v="0"/>
    <x v="3"/>
    <x v="62"/>
    <x v="0"/>
    <x v="1"/>
    <x v="3"/>
    <x v="1244"/>
    <x v="1076"/>
    <x v="7"/>
    <x v="6"/>
    <x v="1"/>
    <x v="1"/>
    <x v="1"/>
    <x v="7"/>
    <x v="3"/>
    <x v="11"/>
    <x v="3"/>
    <x v="1"/>
    <x v="2"/>
  </r>
  <r>
    <x v="1"/>
    <x v="0"/>
    <x v="1"/>
    <x v="1"/>
    <x v="2"/>
    <x v="0"/>
    <x v="5"/>
    <x v="1"/>
    <x v="1"/>
    <x v="6"/>
    <n v="54"/>
    <n v="0"/>
    <x v="840"/>
    <x v="23"/>
    <x v="4"/>
    <x v="0"/>
    <x v="59"/>
    <x v="0"/>
    <x v="3"/>
    <x v="2"/>
    <x v="1245"/>
    <x v="1316"/>
    <x v="9"/>
    <x v="14"/>
    <x v="1"/>
    <x v="3"/>
    <x v="1"/>
    <x v="34"/>
    <x v="1"/>
    <x v="1"/>
    <x v="6"/>
    <x v="5"/>
    <x v="1"/>
  </r>
  <r>
    <x v="1"/>
    <x v="0"/>
    <x v="1"/>
    <x v="1"/>
    <x v="2"/>
    <x v="0"/>
    <x v="2"/>
    <x v="1"/>
    <x v="1"/>
    <x v="1"/>
    <n v="49"/>
    <n v="0"/>
    <x v="841"/>
    <x v="3"/>
    <x v="0"/>
    <x v="1"/>
    <x v="38"/>
    <x v="1"/>
    <x v="0"/>
    <x v="3"/>
    <x v="1246"/>
    <x v="1317"/>
    <x v="5"/>
    <x v="14"/>
    <x v="1"/>
    <x v="0"/>
    <x v="1"/>
    <x v="1"/>
    <x v="1"/>
    <x v="11"/>
    <x v="3"/>
    <x v="1"/>
    <x v="3"/>
  </r>
  <r>
    <x v="1"/>
    <x v="0"/>
    <x v="2"/>
    <x v="1"/>
    <x v="2"/>
    <x v="0"/>
    <x v="1"/>
    <x v="1"/>
    <x v="1"/>
    <x v="1"/>
    <n v="28"/>
    <n v="0"/>
    <x v="94"/>
    <x v="0"/>
    <x v="3"/>
    <x v="1"/>
    <x v="7"/>
    <x v="0"/>
    <x v="1"/>
    <x v="3"/>
    <x v="1247"/>
    <x v="1318"/>
    <x v="1"/>
    <x v="14"/>
    <x v="1"/>
    <x v="3"/>
    <x v="1"/>
    <x v="8"/>
    <x v="1"/>
    <x v="11"/>
    <x v="3"/>
    <x v="1"/>
    <x v="3"/>
  </r>
  <r>
    <x v="1"/>
    <x v="0"/>
    <x v="2"/>
    <x v="0"/>
    <x v="2"/>
    <x v="0"/>
    <x v="6"/>
    <x v="1"/>
    <x v="1"/>
    <x v="3"/>
    <n v="27"/>
    <n v="0"/>
    <x v="249"/>
    <x v="5"/>
    <x v="1"/>
    <x v="0"/>
    <x v="34"/>
    <x v="1"/>
    <x v="0"/>
    <x v="2"/>
    <x v="1248"/>
    <x v="1319"/>
    <x v="1"/>
    <x v="7"/>
    <x v="1"/>
    <x v="1"/>
    <x v="1"/>
    <x v="15"/>
    <x v="1"/>
    <x v="7"/>
    <x v="6"/>
    <x v="8"/>
    <x v="5"/>
  </r>
  <r>
    <x v="1"/>
    <x v="0"/>
    <x v="0"/>
    <x v="0"/>
    <x v="3"/>
    <x v="0"/>
    <x v="0"/>
    <x v="1"/>
    <x v="1"/>
    <x v="1"/>
    <n v="41"/>
    <n v="0"/>
    <x v="842"/>
    <x v="1"/>
    <x v="3"/>
    <x v="1"/>
    <x v="60"/>
    <x v="0"/>
    <x v="0"/>
    <x v="3"/>
    <x v="1249"/>
    <x v="1320"/>
    <x v="6"/>
    <x v="7"/>
    <x v="1"/>
    <x v="3"/>
    <x v="1"/>
    <x v="19"/>
    <x v="1"/>
    <x v="8"/>
    <x v="0"/>
    <x v="1"/>
    <x v="10"/>
  </r>
  <r>
    <x v="1"/>
    <x v="0"/>
    <x v="0"/>
    <x v="0"/>
    <x v="0"/>
    <x v="0"/>
    <x v="6"/>
    <x v="1"/>
    <x v="1"/>
    <x v="3"/>
    <n v="35"/>
    <n v="0"/>
    <x v="632"/>
    <x v="26"/>
    <x v="2"/>
    <x v="0"/>
    <x v="33"/>
    <x v="1"/>
    <x v="1"/>
    <x v="2"/>
    <x v="1250"/>
    <x v="1321"/>
    <x v="4"/>
    <x v="1"/>
    <x v="1"/>
    <x v="0"/>
    <x v="3"/>
    <x v="3"/>
    <x v="1"/>
    <x v="8"/>
    <x v="7"/>
    <x v="5"/>
    <x v="3"/>
  </r>
  <r>
    <x v="1"/>
    <x v="0"/>
    <x v="2"/>
    <x v="0"/>
    <x v="3"/>
    <x v="0"/>
    <x v="0"/>
    <x v="1"/>
    <x v="1"/>
    <x v="2"/>
    <n v="34"/>
    <n v="0"/>
    <x v="843"/>
    <x v="26"/>
    <x v="3"/>
    <x v="2"/>
    <x v="41"/>
    <x v="1"/>
    <x v="0"/>
    <x v="3"/>
    <x v="1251"/>
    <x v="1322"/>
    <x v="1"/>
    <x v="7"/>
    <x v="1"/>
    <x v="1"/>
    <x v="3"/>
    <x v="0"/>
    <x v="1"/>
    <x v="3"/>
    <x v="1"/>
    <x v="1"/>
    <x v="1"/>
  </r>
  <r>
    <x v="1"/>
    <x v="2"/>
    <x v="3"/>
    <x v="1"/>
    <x v="0"/>
    <x v="1"/>
    <x v="8"/>
    <x v="2"/>
    <x v="1"/>
    <x v="2"/>
    <n v="56"/>
    <n v="0"/>
    <x v="844"/>
    <x v="0"/>
    <x v="2"/>
    <x v="1"/>
    <x v="42"/>
    <x v="0"/>
    <x v="0"/>
    <x v="2"/>
    <x v="1252"/>
    <x v="1323"/>
    <x v="1"/>
    <x v="7"/>
    <x v="1"/>
    <x v="0"/>
    <x v="1"/>
    <x v="10"/>
    <x v="2"/>
    <x v="20"/>
    <x v="16"/>
    <x v="1"/>
    <x v="12"/>
  </r>
  <r>
    <x v="1"/>
    <x v="2"/>
    <x v="0"/>
    <x v="1"/>
    <x v="0"/>
    <x v="1"/>
    <x v="2"/>
    <x v="1"/>
    <x v="1"/>
    <x v="1"/>
    <n v="36"/>
    <n v="0"/>
    <x v="780"/>
    <x v="14"/>
    <x v="2"/>
    <x v="3"/>
    <x v="45"/>
    <x v="2"/>
    <x v="1"/>
    <x v="1"/>
    <x v="1253"/>
    <x v="1324"/>
    <x v="1"/>
    <x v="6"/>
    <x v="1"/>
    <x v="2"/>
    <x v="0"/>
    <x v="7"/>
    <x v="1"/>
    <x v="8"/>
    <x v="0"/>
    <x v="0"/>
    <x v="3"/>
  </r>
  <r>
    <x v="1"/>
    <x v="2"/>
    <x v="1"/>
    <x v="1"/>
    <x v="0"/>
    <x v="1"/>
    <x v="8"/>
    <x v="1"/>
    <x v="1"/>
    <x v="1"/>
    <n v="45"/>
    <n v="0"/>
    <x v="845"/>
    <x v="0"/>
    <x v="1"/>
    <x v="1"/>
    <x v="69"/>
    <x v="1"/>
    <x v="2"/>
    <x v="2"/>
    <x v="1254"/>
    <x v="1325"/>
    <x v="9"/>
    <x v="1"/>
    <x v="1"/>
    <x v="1"/>
    <x v="1"/>
    <x v="25"/>
    <x v="2"/>
    <x v="36"/>
    <x v="11"/>
    <x v="15"/>
    <x v="10"/>
  </r>
  <r>
    <x v="1"/>
    <x v="2"/>
    <x v="0"/>
    <x v="1"/>
    <x v="4"/>
    <x v="1"/>
    <x v="1"/>
    <x v="1"/>
    <x v="1"/>
    <x v="4"/>
    <n v="42"/>
    <n v="0"/>
    <x v="846"/>
    <x v="17"/>
    <x v="2"/>
    <x v="2"/>
    <x v="70"/>
    <x v="0"/>
    <x v="1"/>
    <x v="0"/>
    <x v="808"/>
    <x v="1326"/>
    <x v="9"/>
    <x v="6"/>
    <x v="1"/>
    <x v="2"/>
    <x v="3"/>
    <x v="1"/>
    <x v="2"/>
    <x v="0"/>
    <x v="7"/>
    <x v="2"/>
    <x v="6"/>
  </r>
  <r>
    <x v="1"/>
    <x v="2"/>
    <x v="2"/>
    <x v="1"/>
    <x v="2"/>
    <x v="1"/>
    <x v="2"/>
    <x v="0"/>
    <x v="1"/>
    <x v="3"/>
    <n v="26"/>
    <n v="0"/>
    <x v="847"/>
    <x v="15"/>
    <x v="3"/>
    <x v="2"/>
    <x v="43"/>
    <x v="0"/>
    <x v="1"/>
    <x v="0"/>
    <x v="1255"/>
    <x v="1327"/>
    <x v="1"/>
    <x v="5"/>
    <x v="1"/>
    <x v="3"/>
    <x v="0"/>
    <x v="2"/>
    <x v="1"/>
    <x v="5"/>
    <x v="1"/>
    <x v="8"/>
    <x v="1"/>
  </r>
  <r>
    <x v="1"/>
    <x v="2"/>
    <x v="3"/>
    <x v="0"/>
    <x v="2"/>
    <x v="1"/>
    <x v="5"/>
    <x v="2"/>
    <x v="1"/>
    <x v="0"/>
    <n v="58"/>
    <n v="0"/>
    <x v="323"/>
    <x v="2"/>
    <x v="3"/>
    <x v="0"/>
    <x v="48"/>
    <x v="0"/>
    <x v="3"/>
    <x v="1"/>
    <x v="1256"/>
    <x v="1328"/>
    <x v="5"/>
    <x v="6"/>
    <x v="1"/>
    <x v="1"/>
    <x v="1"/>
    <x v="29"/>
    <x v="2"/>
    <x v="22"/>
    <x v="5"/>
    <x v="15"/>
    <x v="17"/>
  </r>
  <r>
    <x v="1"/>
    <x v="2"/>
    <x v="0"/>
    <x v="0"/>
    <x v="3"/>
    <x v="1"/>
    <x v="0"/>
    <x v="2"/>
    <x v="1"/>
    <x v="5"/>
    <n v="36"/>
    <n v="0"/>
    <x v="722"/>
    <x v="8"/>
    <x v="2"/>
    <x v="2"/>
    <x v="64"/>
    <x v="3"/>
    <x v="0"/>
    <x v="3"/>
    <x v="1257"/>
    <x v="1329"/>
    <x v="1"/>
    <x v="13"/>
    <x v="1"/>
    <x v="0"/>
    <x v="1"/>
    <x v="20"/>
    <x v="2"/>
    <x v="15"/>
    <x v="16"/>
    <x v="14"/>
    <x v="7"/>
  </r>
  <r>
    <x v="1"/>
    <x v="1"/>
    <x v="0"/>
    <x v="3"/>
    <x v="5"/>
    <x v="1"/>
    <x v="9"/>
    <x v="0"/>
    <x v="1"/>
    <x v="2"/>
    <n v="36"/>
    <n v="0"/>
    <x v="848"/>
    <x v="2"/>
    <x v="1"/>
    <x v="0"/>
    <x v="0"/>
    <x v="1"/>
    <x v="0"/>
    <x v="0"/>
    <x v="1258"/>
    <x v="848"/>
    <x v="1"/>
    <x v="7"/>
    <x v="1"/>
    <x v="1"/>
    <x v="0"/>
    <x v="1"/>
    <x v="2"/>
    <x v="1"/>
    <x v="10"/>
    <x v="0"/>
    <x v="5"/>
  </r>
  <r>
    <x v="1"/>
    <x v="1"/>
    <x v="2"/>
    <x v="1"/>
    <x v="0"/>
    <x v="1"/>
    <x v="8"/>
    <x v="2"/>
    <x v="1"/>
    <x v="2"/>
    <n v="33"/>
    <n v="0"/>
    <x v="366"/>
    <x v="15"/>
    <x v="0"/>
    <x v="2"/>
    <x v="34"/>
    <x v="0"/>
    <x v="0"/>
    <x v="2"/>
    <x v="1259"/>
    <x v="1330"/>
    <x v="1"/>
    <x v="5"/>
    <x v="1"/>
    <x v="3"/>
    <x v="2"/>
    <x v="15"/>
    <x v="1"/>
    <x v="7"/>
    <x v="1"/>
    <x v="3"/>
    <x v="5"/>
  </r>
  <r>
    <x v="1"/>
    <x v="1"/>
    <x v="2"/>
    <x v="1"/>
    <x v="0"/>
    <x v="1"/>
    <x v="1"/>
    <x v="1"/>
    <x v="1"/>
    <x v="6"/>
    <n v="31"/>
    <n v="0"/>
    <x v="26"/>
    <x v="0"/>
    <x v="3"/>
    <x v="2"/>
    <x v="24"/>
    <x v="3"/>
    <x v="0"/>
    <x v="3"/>
    <x v="701"/>
    <x v="1331"/>
    <x v="1"/>
    <x v="7"/>
    <x v="1"/>
    <x v="2"/>
    <x v="0"/>
    <x v="1"/>
    <x v="1"/>
    <x v="1"/>
    <x v="6"/>
    <x v="6"/>
    <x v="1"/>
  </r>
  <r>
    <x v="1"/>
    <x v="1"/>
    <x v="1"/>
    <x v="1"/>
    <x v="2"/>
    <x v="1"/>
    <x v="5"/>
    <x v="1"/>
    <x v="1"/>
    <x v="1"/>
    <n v="48"/>
    <n v="0"/>
    <x v="849"/>
    <x v="18"/>
    <x v="4"/>
    <x v="1"/>
    <x v="66"/>
    <x v="1"/>
    <x v="3"/>
    <x v="0"/>
    <x v="1260"/>
    <x v="1332"/>
    <x v="7"/>
    <x v="14"/>
    <x v="1"/>
    <x v="2"/>
    <x v="1"/>
    <x v="18"/>
    <x v="1"/>
    <x v="4"/>
    <x v="3"/>
    <x v="3"/>
    <x v="3"/>
  </r>
  <r>
    <x v="1"/>
    <x v="1"/>
    <x v="0"/>
    <x v="0"/>
    <x v="0"/>
    <x v="1"/>
    <x v="0"/>
    <x v="1"/>
    <x v="1"/>
    <x v="3"/>
    <n v="43"/>
    <n v="0"/>
    <x v="850"/>
    <x v="2"/>
    <x v="2"/>
    <x v="3"/>
    <x v="2"/>
    <x v="0"/>
    <x v="0"/>
    <x v="0"/>
    <x v="1261"/>
    <x v="1333"/>
    <x v="1"/>
    <x v="5"/>
    <x v="1"/>
    <x v="3"/>
    <x v="1"/>
    <x v="2"/>
    <x v="1"/>
    <x v="5"/>
    <x v="1"/>
    <x v="4"/>
    <x v="1"/>
  </r>
  <r>
    <x v="1"/>
    <x v="0"/>
    <x v="2"/>
    <x v="3"/>
    <x v="0"/>
    <x v="1"/>
    <x v="9"/>
    <x v="2"/>
    <x v="1"/>
    <x v="1"/>
    <n v="30"/>
    <n v="0"/>
    <x v="596"/>
    <x v="0"/>
    <x v="3"/>
    <x v="1"/>
    <x v="55"/>
    <x v="0"/>
    <x v="1"/>
    <x v="2"/>
    <x v="1262"/>
    <x v="1334"/>
    <x v="4"/>
    <x v="7"/>
    <x v="1"/>
    <x v="0"/>
    <x v="1"/>
    <x v="3"/>
    <x v="3"/>
    <x v="8"/>
    <x v="7"/>
    <x v="1"/>
    <x v="6"/>
  </r>
  <r>
    <x v="1"/>
    <x v="0"/>
    <x v="3"/>
    <x v="1"/>
    <x v="2"/>
    <x v="1"/>
    <x v="8"/>
    <x v="2"/>
    <x v="1"/>
    <x v="2"/>
    <n v="60"/>
    <n v="0"/>
    <x v="851"/>
    <x v="0"/>
    <x v="2"/>
    <x v="1"/>
    <x v="2"/>
    <x v="3"/>
    <x v="2"/>
    <x v="0"/>
    <x v="1263"/>
    <x v="1335"/>
    <x v="9"/>
    <x v="5"/>
    <x v="1"/>
    <x v="3"/>
    <x v="1"/>
    <x v="16"/>
    <x v="3"/>
    <x v="6"/>
    <x v="2"/>
    <x v="0"/>
    <x v="2"/>
  </r>
  <r>
    <x v="1"/>
    <x v="0"/>
    <x v="0"/>
    <x v="1"/>
    <x v="0"/>
    <x v="1"/>
    <x v="8"/>
    <x v="2"/>
    <x v="1"/>
    <x v="1"/>
    <n v="36"/>
    <n v="0"/>
    <x v="103"/>
    <x v="3"/>
    <x v="0"/>
    <x v="2"/>
    <x v="5"/>
    <x v="2"/>
    <x v="0"/>
    <x v="3"/>
    <x v="1264"/>
    <x v="1336"/>
    <x v="2"/>
    <x v="5"/>
    <x v="1"/>
    <x v="0"/>
    <x v="1"/>
    <x v="10"/>
    <x v="1"/>
    <x v="8"/>
    <x v="0"/>
    <x v="0"/>
    <x v="10"/>
  </r>
  <r>
    <x v="1"/>
    <x v="0"/>
    <x v="0"/>
    <x v="1"/>
    <x v="0"/>
    <x v="1"/>
    <x v="2"/>
    <x v="2"/>
    <x v="1"/>
    <x v="2"/>
    <n v="41"/>
    <n v="0"/>
    <x v="73"/>
    <x v="14"/>
    <x v="2"/>
    <x v="1"/>
    <x v="0"/>
    <x v="0"/>
    <x v="1"/>
    <x v="3"/>
    <x v="1265"/>
    <x v="1337"/>
    <x v="1"/>
    <x v="5"/>
    <x v="1"/>
    <x v="2"/>
    <x v="3"/>
    <x v="7"/>
    <x v="1"/>
    <x v="8"/>
    <x v="7"/>
    <x v="0"/>
    <x v="10"/>
  </r>
  <r>
    <x v="1"/>
    <x v="0"/>
    <x v="0"/>
    <x v="1"/>
    <x v="2"/>
    <x v="1"/>
    <x v="2"/>
    <x v="2"/>
    <x v="1"/>
    <x v="6"/>
    <n v="42"/>
    <n v="0"/>
    <x v="689"/>
    <x v="20"/>
    <x v="3"/>
    <x v="0"/>
    <x v="42"/>
    <x v="0"/>
    <x v="1"/>
    <x v="1"/>
    <x v="1266"/>
    <x v="1022"/>
    <x v="0"/>
    <x v="6"/>
    <x v="1"/>
    <x v="2"/>
    <x v="2"/>
    <x v="2"/>
    <x v="2"/>
    <x v="8"/>
    <x v="7"/>
    <x v="0"/>
    <x v="10"/>
  </r>
  <r>
    <x v="1"/>
    <x v="0"/>
    <x v="0"/>
    <x v="1"/>
    <x v="2"/>
    <x v="1"/>
    <x v="4"/>
    <x v="1"/>
    <x v="1"/>
    <x v="1"/>
    <n v="39"/>
    <n v="0"/>
    <x v="731"/>
    <x v="20"/>
    <x v="3"/>
    <x v="2"/>
    <x v="45"/>
    <x v="0"/>
    <x v="0"/>
    <x v="1"/>
    <x v="1267"/>
    <x v="1338"/>
    <x v="5"/>
    <x v="7"/>
    <x v="1"/>
    <x v="3"/>
    <x v="0"/>
    <x v="2"/>
    <x v="1"/>
    <x v="8"/>
    <x v="0"/>
    <x v="1"/>
    <x v="2"/>
  </r>
  <r>
    <x v="1"/>
    <x v="0"/>
    <x v="0"/>
    <x v="1"/>
    <x v="2"/>
    <x v="1"/>
    <x v="4"/>
    <x v="1"/>
    <x v="1"/>
    <x v="1"/>
    <n v="39"/>
    <n v="0"/>
    <x v="542"/>
    <x v="14"/>
    <x v="0"/>
    <x v="3"/>
    <x v="44"/>
    <x v="0"/>
    <x v="0"/>
    <x v="3"/>
    <x v="1268"/>
    <x v="1339"/>
    <x v="1"/>
    <x v="14"/>
    <x v="1"/>
    <x v="1"/>
    <x v="1"/>
    <x v="1"/>
    <x v="1"/>
    <x v="1"/>
    <x v="2"/>
    <x v="4"/>
    <x v="12"/>
  </r>
  <r>
    <x v="1"/>
    <x v="0"/>
    <x v="3"/>
    <x v="1"/>
    <x v="4"/>
    <x v="1"/>
    <x v="1"/>
    <x v="1"/>
    <x v="1"/>
    <x v="2"/>
    <n v="55"/>
    <n v="0"/>
    <x v="65"/>
    <x v="2"/>
    <x v="2"/>
    <x v="2"/>
    <x v="33"/>
    <x v="1"/>
    <x v="1"/>
    <x v="0"/>
    <x v="1269"/>
    <x v="1340"/>
    <x v="0"/>
    <x v="5"/>
    <x v="1"/>
    <x v="2"/>
    <x v="1"/>
    <x v="16"/>
    <x v="3"/>
    <x v="8"/>
    <x v="3"/>
    <x v="0"/>
    <x v="10"/>
  </r>
  <r>
    <x v="1"/>
    <x v="0"/>
    <x v="3"/>
    <x v="1"/>
    <x v="0"/>
    <x v="1"/>
    <x v="1"/>
    <x v="1"/>
    <x v="1"/>
    <x v="2"/>
    <n v="57"/>
    <n v="0"/>
    <x v="852"/>
    <x v="0"/>
    <x v="0"/>
    <x v="0"/>
    <x v="12"/>
    <x v="2"/>
    <x v="0"/>
    <x v="2"/>
    <x v="1270"/>
    <x v="1341"/>
    <x v="4"/>
    <x v="13"/>
    <x v="1"/>
    <x v="0"/>
    <x v="1"/>
    <x v="10"/>
    <x v="2"/>
    <x v="12"/>
    <x v="5"/>
    <x v="3"/>
    <x v="5"/>
  </r>
  <r>
    <x v="1"/>
    <x v="0"/>
    <x v="0"/>
    <x v="1"/>
    <x v="0"/>
    <x v="1"/>
    <x v="7"/>
    <x v="1"/>
    <x v="1"/>
    <x v="1"/>
    <n v="43"/>
    <n v="0"/>
    <x v="690"/>
    <x v="8"/>
    <x v="0"/>
    <x v="1"/>
    <x v="63"/>
    <x v="1"/>
    <x v="3"/>
    <x v="2"/>
    <x v="1271"/>
    <x v="1342"/>
    <x v="1"/>
    <x v="13"/>
    <x v="1"/>
    <x v="0"/>
    <x v="1"/>
    <x v="19"/>
    <x v="1"/>
    <x v="13"/>
    <x v="15"/>
    <x v="7"/>
    <x v="7"/>
  </r>
  <r>
    <x v="1"/>
    <x v="0"/>
    <x v="0"/>
    <x v="1"/>
    <x v="0"/>
    <x v="1"/>
    <x v="1"/>
    <x v="1"/>
    <x v="1"/>
    <x v="1"/>
    <n v="41"/>
    <n v="0"/>
    <x v="853"/>
    <x v="0"/>
    <x v="3"/>
    <x v="2"/>
    <x v="43"/>
    <x v="0"/>
    <x v="1"/>
    <x v="0"/>
    <x v="553"/>
    <x v="1343"/>
    <x v="9"/>
    <x v="6"/>
    <x v="1"/>
    <x v="0"/>
    <x v="1"/>
    <x v="4"/>
    <x v="1"/>
    <x v="8"/>
    <x v="7"/>
    <x v="1"/>
    <x v="2"/>
  </r>
  <r>
    <x v="1"/>
    <x v="0"/>
    <x v="1"/>
    <x v="1"/>
    <x v="4"/>
    <x v="1"/>
    <x v="1"/>
    <x v="1"/>
    <x v="1"/>
    <x v="1"/>
    <n v="45"/>
    <n v="0"/>
    <x v="265"/>
    <x v="26"/>
    <x v="3"/>
    <x v="2"/>
    <x v="28"/>
    <x v="0"/>
    <x v="1"/>
    <x v="0"/>
    <x v="685"/>
    <x v="1344"/>
    <x v="5"/>
    <x v="5"/>
    <x v="1"/>
    <x v="1"/>
    <x v="1"/>
    <x v="0"/>
    <x v="1"/>
    <x v="8"/>
    <x v="0"/>
    <x v="0"/>
    <x v="6"/>
  </r>
  <r>
    <x v="1"/>
    <x v="0"/>
    <x v="1"/>
    <x v="1"/>
    <x v="2"/>
    <x v="1"/>
    <x v="8"/>
    <x v="0"/>
    <x v="1"/>
    <x v="1"/>
    <n v="47"/>
    <n v="0"/>
    <x v="189"/>
    <x v="19"/>
    <x v="3"/>
    <x v="3"/>
    <x v="9"/>
    <x v="0"/>
    <x v="2"/>
    <x v="2"/>
    <x v="1272"/>
    <x v="1345"/>
    <x v="7"/>
    <x v="1"/>
    <x v="1"/>
    <x v="2"/>
    <x v="0"/>
    <x v="25"/>
    <x v="1"/>
    <x v="18"/>
    <x v="12"/>
    <x v="12"/>
    <x v="7"/>
  </r>
  <r>
    <x v="1"/>
    <x v="0"/>
    <x v="0"/>
    <x v="1"/>
    <x v="2"/>
    <x v="1"/>
    <x v="7"/>
    <x v="0"/>
    <x v="1"/>
    <x v="1"/>
    <n v="39"/>
    <n v="0"/>
    <x v="854"/>
    <x v="17"/>
    <x v="1"/>
    <x v="1"/>
    <x v="63"/>
    <x v="0"/>
    <x v="2"/>
    <x v="2"/>
    <x v="1273"/>
    <x v="1346"/>
    <x v="8"/>
    <x v="7"/>
    <x v="1"/>
    <x v="3"/>
    <x v="0"/>
    <x v="15"/>
    <x v="1"/>
    <x v="9"/>
    <x v="7"/>
    <x v="3"/>
    <x v="3"/>
  </r>
  <r>
    <x v="1"/>
    <x v="0"/>
    <x v="2"/>
    <x v="1"/>
    <x v="2"/>
    <x v="1"/>
    <x v="5"/>
    <x v="0"/>
    <x v="1"/>
    <x v="3"/>
    <n v="32"/>
    <n v="0"/>
    <x v="682"/>
    <x v="17"/>
    <x v="3"/>
    <x v="1"/>
    <x v="51"/>
    <x v="0"/>
    <x v="2"/>
    <x v="0"/>
    <x v="1274"/>
    <x v="1347"/>
    <x v="7"/>
    <x v="14"/>
    <x v="1"/>
    <x v="2"/>
    <x v="0"/>
    <x v="1"/>
    <x v="3"/>
    <x v="8"/>
    <x v="3"/>
    <x v="0"/>
    <x v="2"/>
  </r>
  <r>
    <x v="1"/>
    <x v="0"/>
    <x v="2"/>
    <x v="1"/>
    <x v="0"/>
    <x v="1"/>
    <x v="4"/>
    <x v="0"/>
    <x v="1"/>
    <x v="4"/>
    <n v="32"/>
    <n v="0"/>
    <x v="2"/>
    <x v="12"/>
    <x v="2"/>
    <x v="2"/>
    <x v="3"/>
    <x v="1"/>
    <x v="0"/>
    <x v="0"/>
    <x v="1275"/>
    <x v="1348"/>
    <x v="0"/>
    <x v="13"/>
    <x v="1"/>
    <x v="2"/>
    <x v="0"/>
    <x v="0"/>
    <x v="1"/>
    <x v="6"/>
    <x v="2"/>
    <x v="0"/>
    <x v="2"/>
  </r>
  <r>
    <x v="1"/>
    <x v="0"/>
    <x v="0"/>
    <x v="1"/>
    <x v="1"/>
    <x v="1"/>
    <x v="5"/>
    <x v="0"/>
    <x v="1"/>
    <x v="2"/>
    <n v="42"/>
    <n v="0"/>
    <x v="855"/>
    <x v="14"/>
    <x v="0"/>
    <x v="2"/>
    <x v="12"/>
    <x v="1"/>
    <x v="4"/>
    <x v="0"/>
    <x v="1276"/>
    <x v="1349"/>
    <x v="0"/>
    <x v="6"/>
    <x v="1"/>
    <x v="1"/>
    <x v="0"/>
    <x v="13"/>
    <x v="1"/>
    <x v="6"/>
    <x v="2"/>
    <x v="0"/>
    <x v="9"/>
  </r>
  <r>
    <x v="1"/>
    <x v="0"/>
    <x v="3"/>
    <x v="0"/>
    <x v="3"/>
    <x v="1"/>
    <x v="5"/>
    <x v="1"/>
    <x v="1"/>
    <x v="1"/>
    <n v="55"/>
    <n v="0"/>
    <x v="230"/>
    <x v="9"/>
    <x v="4"/>
    <x v="1"/>
    <x v="53"/>
    <x v="1"/>
    <x v="4"/>
    <x v="3"/>
    <x v="1277"/>
    <x v="1350"/>
    <x v="1"/>
    <x v="7"/>
    <x v="1"/>
    <x v="3"/>
    <x v="1"/>
    <x v="34"/>
    <x v="1"/>
    <x v="28"/>
    <x v="8"/>
    <x v="3"/>
    <x v="15"/>
  </r>
  <r>
    <x v="1"/>
    <x v="0"/>
    <x v="2"/>
    <x v="0"/>
    <x v="4"/>
    <x v="1"/>
    <x v="0"/>
    <x v="1"/>
    <x v="1"/>
    <x v="3"/>
    <n v="34"/>
    <n v="0"/>
    <x v="313"/>
    <x v="1"/>
    <x v="0"/>
    <x v="2"/>
    <x v="2"/>
    <x v="2"/>
    <x v="0"/>
    <x v="0"/>
    <x v="1278"/>
    <x v="1351"/>
    <x v="1"/>
    <x v="7"/>
    <x v="1"/>
    <x v="3"/>
    <x v="3"/>
    <x v="1"/>
    <x v="1"/>
    <x v="1"/>
    <x v="6"/>
    <x v="5"/>
    <x v="5"/>
  </r>
  <r>
    <x v="1"/>
    <x v="0"/>
    <x v="2"/>
    <x v="0"/>
    <x v="3"/>
    <x v="1"/>
    <x v="0"/>
    <x v="0"/>
    <x v="1"/>
    <x v="1"/>
    <n v="34"/>
    <n v="0"/>
    <x v="856"/>
    <x v="0"/>
    <x v="3"/>
    <x v="3"/>
    <x v="47"/>
    <x v="0"/>
    <x v="2"/>
    <x v="3"/>
    <x v="1279"/>
    <x v="1352"/>
    <x v="1"/>
    <x v="7"/>
    <x v="1"/>
    <x v="0"/>
    <x v="0"/>
    <x v="19"/>
    <x v="2"/>
    <x v="13"/>
    <x v="6"/>
    <x v="3"/>
    <x v="9"/>
  </r>
  <r>
    <x v="1"/>
    <x v="2"/>
    <x v="1"/>
    <x v="1"/>
    <x v="2"/>
    <x v="0"/>
    <x v="4"/>
    <x v="1"/>
    <x v="0"/>
    <x v="2"/>
    <n v="53"/>
    <n v="0"/>
    <x v="498"/>
    <x v="0"/>
    <x v="2"/>
    <x v="3"/>
    <x v="53"/>
    <x v="1"/>
    <x v="3"/>
    <x v="2"/>
    <x v="1280"/>
    <x v="1353"/>
    <x v="5"/>
    <x v="5"/>
    <x v="1"/>
    <x v="1"/>
    <x v="2"/>
    <x v="39"/>
    <x v="2"/>
    <x v="11"/>
    <x v="3"/>
    <x v="0"/>
    <x v="3"/>
  </r>
  <r>
    <x v="1"/>
    <x v="2"/>
    <x v="2"/>
    <x v="0"/>
    <x v="0"/>
    <x v="0"/>
    <x v="0"/>
    <x v="2"/>
    <x v="0"/>
    <x v="2"/>
    <n v="33"/>
    <n v="0"/>
    <x v="89"/>
    <x v="7"/>
    <x v="3"/>
    <x v="1"/>
    <x v="34"/>
    <x v="0"/>
    <x v="0"/>
    <x v="0"/>
    <x v="1281"/>
    <x v="1354"/>
    <x v="1"/>
    <x v="14"/>
    <x v="1"/>
    <x v="3"/>
    <x v="1"/>
    <x v="2"/>
    <x v="1"/>
    <x v="0"/>
    <x v="4"/>
    <x v="1"/>
    <x v="3"/>
  </r>
  <r>
    <x v="1"/>
    <x v="0"/>
    <x v="0"/>
    <x v="1"/>
    <x v="0"/>
    <x v="0"/>
    <x v="7"/>
    <x v="1"/>
    <x v="0"/>
    <x v="2"/>
    <n v="37"/>
    <n v="0"/>
    <x v="857"/>
    <x v="17"/>
    <x v="3"/>
    <x v="1"/>
    <x v="25"/>
    <x v="2"/>
    <x v="2"/>
    <x v="0"/>
    <x v="1282"/>
    <x v="1355"/>
    <x v="1"/>
    <x v="14"/>
    <x v="1"/>
    <x v="0"/>
    <x v="1"/>
    <x v="28"/>
    <x v="1"/>
    <x v="22"/>
    <x v="14"/>
    <x v="7"/>
    <x v="5"/>
  </r>
  <r>
    <x v="1"/>
    <x v="0"/>
    <x v="3"/>
    <x v="1"/>
    <x v="2"/>
    <x v="0"/>
    <x v="7"/>
    <x v="1"/>
    <x v="0"/>
    <x v="1"/>
    <n v="58"/>
    <n v="0"/>
    <x v="575"/>
    <x v="0"/>
    <x v="3"/>
    <x v="2"/>
    <x v="43"/>
    <x v="0"/>
    <x v="4"/>
    <x v="3"/>
    <x v="1283"/>
    <x v="1356"/>
    <x v="9"/>
    <x v="7"/>
    <x v="1"/>
    <x v="3"/>
    <x v="1"/>
    <x v="36"/>
    <x v="1"/>
    <x v="7"/>
    <x v="6"/>
    <x v="1"/>
    <x v="0"/>
  </r>
  <r>
    <x v="1"/>
    <x v="0"/>
    <x v="0"/>
    <x v="1"/>
    <x v="1"/>
    <x v="0"/>
    <x v="1"/>
    <x v="1"/>
    <x v="0"/>
    <x v="2"/>
    <n v="36"/>
    <n v="0"/>
    <x v="454"/>
    <x v="2"/>
    <x v="2"/>
    <x v="2"/>
    <x v="32"/>
    <x v="0"/>
    <x v="0"/>
    <x v="1"/>
    <x v="1284"/>
    <x v="1357"/>
    <x v="5"/>
    <x v="6"/>
    <x v="1"/>
    <x v="1"/>
    <x v="1"/>
    <x v="20"/>
    <x v="1"/>
    <x v="6"/>
    <x v="2"/>
    <x v="0"/>
    <x v="2"/>
  </r>
  <r>
    <x v="1"/>
    <x v="0"/>
    <x v="2"/>
    <x v="0"/>
    <x v="1"/>
    <x v="0"/>
    <x v="0"/>
    <x v="2"/>
    <x v="0"/>
    <x v="1"/>
    <n v="25"/>
    <n v="0"/>
    <x v="858"/>
    <x v="1"/>
    <x v="0"/>
    <x v="3"/>
    <x v="65"/>
    <x v="0"/>
    <x v="0"/>
    <x v="2"/>
    <x v="274"/>
    <x v="1358"/>
    <x v="4"/>
    <x v="6"/>
    <x v="1"/>
    <x v="2"/>
    <x v="1"/>
    <x v="3"/>
    <x v="2"/>
    <x v="8"/>
    <x v="7"/>
    <x v="0"/>
    <x v="10"/>
  </r>
  <r>
    <x v="1"/>
    <x v="0"/>
    <x v="0"/>
    <x v="0"/>
    <x v="3"/>
    <x v="0"/>
    <x v="6"/>
    <x v="1"/>
    <x v="0"/>
    <x v="5"/>
    <n v="38"/>
    <n v="0"/>
    <x v="287"/>
    <x v="2"/>
    <x v="2"/>
    <x v="0"/>
    <x v="57"/>
    <x v="3"/>
    <x v="0"/>
    <x v="3"/>
    <x v="517"/>
    <x v="1359"/>
    <x v="7"/>
    <x v="5"/>
    <x v="1"/>
    <x v="0"/>
    <x v="3"/>
    <x v="26"/>
    <x v="2"/>
    <x v="9"/>
    <x v="3"/>
    <x v="0"/>
    <x v="6"/>
  </r>
  <r>
    <x v="1"/>
    <x v="0"/>
    <x v="0"/>
    <x v="3"/>
    <x v="2"/>
    <x v="1"/>
    <x v="5"/>
    <x v="0"/>
    <x v="0"/>
    <x v="2"/>
    <n v="40"/>
    <n v="0"/>
    <x v="859"/>
    <x v="16"/>
    <x v="0"/>
    <x v="1"/>
    <x v="70"/>
    <x v="0"/>
    <x v="3"/>
    <x v="0"/>
    <x v="1285"/>
    <x v="1360"/>
    <x v="1"/>
    <x v="7"/>
    <x v="1"/>
    <x v="1"/>
    <x v="0"/>
    <x v="24"/>
    <x v="1"/>
    <x v="17"/>
    <x v="1"/>
    <x v="4"/>
    <x v="1"/>
  </r>
  <r>
    <x v="1"/>
    <x v="0"/>
    <x v="2"/>
    <x v="1"/>
    <x v="0"/>
    <x v="1"/>
    <x v="4"/>
    <x v="1"/>
    <x v="0"/>
    <x v="0"/>
    <n v="27"/>
    <n v="0"/>
    <x v="723"/>
    <x v="18"/>
    <x v="3"/>
    <x v="0"/>
    <x v="44"/>
    <x v="2"/>
    <x v="0"/>
    <x v="1"/>
    <x v="528"/>
    <x v="1361"/>
    <x v="1"/>
    <x v="5"/>
    <x v="1"/>
    <x v="2"/>
    <x v="1"/>
    <x v="3"/>
    <x v="1"/>
    <x v="0"/>
    <x v="3"/>
    <x v="0"/>
    <x v="6"/>
  </r>
  <r>
    <x v="1"/>
    <x v="0"/>
    <x v="0"/>
    <x v="1"/>
    <x v="2"/>
    <x v="1"/>
    <x v="1"/>
    <x v="1"/>
    <x v="0"/>
    <x v="2"/>
    <n v="37"/>
    <n v="0"/>
    <x v="827"/>
    <x v="15"/>
    <x v="2"/>
    <x v="2"/>
    <x v="17"/>
    <x v="0"/>
    <x v="0"/>
    <x v="3"/>
    <x v="1286"/>
    <x v="1362"/>
    <x v="6"/>
    <x v="6"/>
    <x v="1"/>
    <x v="3"/>
    <x v="1"/>
    <x v="28"/>
    <x v="1"/>
    <x v="8"/>
    <x v="7"/>
    <x v="0"/>
    <x v="10"/>
  </r>
  <r>
    <x v="1"/>
    <x v="0"/>
    <x v="2"/>
    <x v="0"/>
    <x v="4"/>
    <x v="1"/>
    <x v="6"/>
    <x v="1"/>
    <x v="0"/>
    <x v="5"/>
    <n v="34"/>
    <n v="0"/>
    <x v="860"/>
    <x v="15"/>
    <x v="0"/>
    <x v="2"/>
    <x v="46"/>
    <x v="0"/>
    <x v="1"/>
    <x v="0"/>
    <x v="1287"/>
    <x v="1363"/>
    <x v="4"/>
    <x v="14"/>
    <x v="1"/>
    <x v="2"/>
    <x v="1"/>
    <x v="4"/>
    <x v="1"/>
    <x v="19"/>
    <x v="15"/>
    <x v="8"/>
    <x v="1"/>
  </r>
  <r>
    <x v="1"/>
    <x v="0"/>
    <x v="0"/>
    <x v="0"/>
    <x v="0"/>
    <x v="1"/>
    <x v="6"/>
    <x v="0"/>
    <x v="0"/>
    <x v="1"/>
    <n v="36"/>
    <n v="0"/>
    <x v="161"/>
    <x v="2"/>
    <x v="2"/>
    <x v="1"/>
    <x v="49"/>
    <x v="0"/>
    <x v="1"/>
    <x v="0"/>
    <x v="1288"/>
    <x v="351"/>
    <x v="9"/>
    <x v="7"/>
    <x v="1"/>
    <x v="1"/>
    <x v="0"/>
    <x v="2"/>
    <x v="2"/>
    <x v="11"/>
    <x v="3"/>
    <x v="1"/>
    <x v="3"/>
  </r>
  <r>
    <x v="0"/>
    <x v="1"/>
    <x v="2"/>
    <x v="3"/>
    <x v="5"/>
    <x v="0"/>
    <x v="9"/>
    <x v="2"/>
    <x v="1"/>
    <x v="0"/>
    <n v="30"/>
    <n v="1"/>
    <x v="861"/>
    <x v="1"/>
    <x v="3"/>
    <x v="1"/>
    <x v="45"/>
    <x v="1"/>
    <x v="1"/>
    <x v="0"/>
    <x v="1289"/>
    <x v="1364"/>
    <x v="2"/>
    <x v="0"/>
    <x v="0"/>
    <x v="3"/>
    <x v="1"/>
    <x v="3"/>
    <x v="2"/>
    <x v="9"/>
    <x v="3"/>
    <x v="1"/>
    <x v="3"/>
  </r>
  <r>
    <x v="0"/>
    <x v="1"/>
    <x v="2"/>
    <x v="3"/>
    <x v="5"/>
    <x v="0"/>
    <x v="9"/>
    <x v="1"/>
    <x v="1"/>
    <x v="2"/>
    <n v="27"/>
    <n v="1"/>
    <x v="862"/>
    <x v="23"/>
    <x v="3"/>
    <x v="3"/>
    <x v="22"/>
    <x v="1"/>
    <x v="1"/>
    <x v="1"/>
    <x v="1290"/>
    <x v="1365"/>
    <x v="1"/>
    <x v="3"/>
    <x v="0"/>
    <x v="0"/>
    <x v="0"/>
    <x v="5"/>
    <x v="1"/>
    <x v="6"/>
    <x v="2"/>
    <x v="0"/>
    <x v="2"/>
  </r>
  <r>
    <x v="0"/>
    <x v="1"/>
    <x v="2"/>
    <x v="1"/>
    <x v="0"/>
    <x v="0"/>
    <x v="4"/>
    <x v="0"/>
    <x v="1"/>
    <x v="2"/>
    <n v="31"/>
    <n v="1"/>
    <x v="863"/>
    <x v="0"/>
    <x v="4"/>
    <x v="1"/>
    <x v="54"/>
    <x v="2"/>
    <x v="2"/>
    <x v="1"/>
    <x v="1291"/>
    <x v="1366"/>
    <x v="1"/>
    <x v="0"/>
    <x v="0"/>
    <x v="0"/>
    <x v="0"/>
    <x v="1"/>
    <x v="1"/>
    <x v="1"/>
    <x v="6"/>
    <x v="5"/>
    <x v="1"/>
  </r>
  <r>
    <x v="0"/>
    <x v="1"/>
    <x v="2"/>
    <x v="1"/>
    <x v="0"/>
    <x v="0"/>
    <x v="1"/>
    <x v="0"/>
    <x v="1"/>
    <x v="2"/>
    <n v="31"/>
    <n v="1"/>
    <x v="380"/>
    <x v="3"/>
    <x v="3"/>
    <x v="2"/>
    <x v="30"/>
    <x v="0"/>
    <x v="1"/>
    <x v="2"/>
    <x v="1292"/>
    <x v="391"/>
    <x v="1"/>
    <x v="3"/>
    <x v="0"/>
    <x v="0"/>
    <x v="0"/>
    <x v="2"/>
    <x v="0"/>
    <x v="5"/>
    <x v="3"/>
    <x v="4"/>
    <x v="1"/>
  </r>
  <r>
    <x v="0"/>
    <x v="1"/>
    <x v="2"/>
    <x v="0"/>
    <x v="4"/>
    <x v="0"/>
    <x v="0"/>
    <x v="0"/>
    <x v="1"/>
    <x v="5"/>
    <n v="29"/>
    <n v="1"/>
    <x v="864"/>
    <x v="28"/>
    <x v="3"/>
    <x v="2"/>
    <x v="14"/>
    <x v="0"/>
    <x v="0"/>
    <x v="0"/>
    <x v="1293"/>
    <x v="1367"/>
    <x v="6"/>
    <x v="0"/>
    <x v="0"/>
    <x v="0"/>
    <x v="0"/>
    <x v="2"/>
    <x v="0"/>
    <x v="8"/>
    <x v="7"/>
    <x v="0"/>
    <x v="2"/>
  </r>
  <r>
    <x v="0"/>
    <x v="1"/>
    <x v="2"/>
    <x v="0"/>
    <x v="0"/>
    <x v="0"/>
    <x v="6"/>
    <x v="0"/>
    <x v="1"/>
    <x v="1"/>
    <n v="31"/>
    <n v="1"/>
    <x v="844"/>
    <x v="0"/>
    <x v="2"/>
    <x v="0"/>
    <x v="13"/>
    <x v="3"/>
    <x v="1"/>
    <x v="2"/>
    <x v="1294"/>
    <x v="795"/>
    <x v="1"/>
    <x v="3"/>
    <x v="0"/>
    <x v="2"/>
    <x v="0"/>
    <x v="5"/>
    <x v="1"/>
    <x v="6"/>
    <x v="2"/>
    <x v="0"/>
    <x v="2"/>
  </r>
  <r>
    <x v="0"/>
    <x v="0"/>
    <x v="2"/>
    <x v="3"/>
    <x v="4"/>
    <x v="0"/>
    <x v="9"/>
    <x v="1"/>
    <x v="1"/>
    <x v="0"/>
    <n v="34"/>
    <n v="1"/>
    <x v="340"/>
    <x v="14"/>
    <x v="2"/>
    <x v="2"/>
    <x v="48"/>
    <x v="0"/>
    <x v="1"/>
    <x v="0"/>
    <x v="1295"/>
    <x v="1368"/>
    <x v="1"/>
    <x v="2"/>
    <x v="0"/>
    <x v="1"/>
    <x v="0"/>
    <x v="17"/>
    <x v="1"/>
    <x v="4"/>
    <x v="3"/>
    <x v="3"/>
    <x v="3"/>
  </r>
  <r>
    <x v="0"/>
    <x v="0"/>
    <x v="1"/>
    <x v="1"/>
    <x v="4"/>
    <x v="0"/>
    <x v="4"/>
    <x v="1"/>
    <x v="1"/>
    <x v="5"/>
    <n v="53"/>
    <n v="1"/>
    <x v="504"/>
    <x v="2"/>
    <x v="4"/>
    <x v="1"/>
    <x v="17"/>
    <x v="1"/>
    <x v="2"/>
    <x v="0"/>
    <x v="1296"/>
    <x v="1369"/>
    <x v="4"/>
    <x v="10"/>
    <x v="0"/>
    <x v="2"/>
    <x v="1"/>
    <x v="35"/>
    <x v="1"/>
    <x v="26"/>
    <x v="1"/>
    <x v="1"/>
    <x v="12"/>
  </r>
  <r>
    <x v="0"/>
    <x v="0"/>
    <x v="2"/>
    <x v="1"/>
    <x v="0"/>
    <x v="0"/>
    <x v="1"/>
    <x v="0"/>
    <x v="1"/>
    <x v="1"/>
    <n v="31"/>
    <n v="1"/>
    <x v="337"/>
    <x v="1"/>
    <x v="3"/>
    <x v="3"/>
    <x v="61"/>
    <x v="1"/>
    <x v="1"/>
    <x v="1"/>
    <x v="1297"/>
    <x v="1370"/>
    <x v="1"/>
    <x v="3"/>
    <x v="0"/>
    <x v="3"/>
    <x v="0"/>
    <x v="5"/>
    <x v="3"/>
    <x v="6"/>
    <x v="2"/>
    <x v="0"/>
    <x v="2"/>
  </r>
  <r>
    <x v="0"/>
    <x v="0"/>
    <x v="2"/>
    <x v="0"/>
    <x v="3"/>
    <x v="0"/>
    <x v="6"/>
    <x v="0"/>
    <x v="1"/>
    <x v="1"/>
    <n v="29"/>
    <n v="1"/>
    <x v="865"/>
    <x v="14"/>
    <x v="3"/>
    <x v="0"/>
    <x v="48"/>
    <x v="3"/>
    <x v="1"/>
    <x v="3"/>
    <x v="1298"/>
    <x v="1371"/>
    <x v="1"/>
    <x v="4"/>
    <x v="0"/>
    <x v="3"/>
    <x v="0"/>
    <x v="17"/>
    <x v="1"/>
    <x v="4"/>
    <x v="3"/>
    <x v="3"/>
    <x v="3"/>
  </r>
  <r>
    <x v="0"/>
    <x v="1"/>
    <x v="2"/>
    <x v="1"/>
    <x v="0"/>
    <x v="1"/>
    <x v="2"/>
    <x v="1"/>
    <x v="1"/>
    <x v="1"/>
    <n v="34"/>
    <n v="1"/>
    <x v="802"/>
    <x v="14"/>
    <x v="2"/>
    <x v="2"/>
    <x v="12"/>
    <x v="0"/>
    <x v="0"/>
    <x v="3"/>
    <x v="800"/>
    <x v="1372"/>
    <x v="5"/>
    <x v="8"/>
    <x v="0"/>
    <x v="3"/>
    <x v="1"/>
    <x v="27"/>
    <x v="2"/>
    <x v="5"/>
    <x v="10"/>
    <x v="0"/>
    <x v="1"/>
  </r>
  <r>
    <x v="0"/>
    <x v="1"/>
    <x v="2"/>
    <x v="1"/>
    <x v="2"/>
    <x v="1"/>
    <x v="2"/>
    <x v="0"/>
    <x v="1"/>
    <x v="2"/>
    <n v="28"/>
    <n v="1"/>
    <x v="550"/>
    <x v="2"/>
    <x v="0"/>
    <x v="1"/>
    <x v="70"/>
    <x v="1"/>
    <x v="1"/>
    <x v="3"/>
    <x v="1299"/>
    <x v="312"/>
    <x v="8"/>
    <x v="0"/>
    <x v="0"/>
    <x v="3"/>
    <x v="0"/>
    <x v="0"/>
    <x v="2"/>
    <x v="2"/>
    <x v="2"/>
    <x v="0"/>
    <x v="2"/>
  </r>
  <r>
    <x v="0"/>
    <x v="1"/>
    <x v="1"/>
    <x v="0"/>
    <x v="0"/>
    <x v="1"/>
    <x v="0"/>
    <x v="2"/>
    <x v="1"/>
    <x v="1"/>
    <n v="50"/>
    <n v="1"/>
    <x v="187"/>
    <x v="0"/>
    <x v="2"/>
    <x v="0"/>
    <x v="0"/>
    <x v="0"/>
    <x v="0"/>
    <x v="2"/>
    <x v="1300"/>
    <x v="1373"/>
    <x v="8"/>
    <x v="3"/>
    <x v="0"/>
    <x v="1"/>
    <x v="3"/>
    <x v="4"/>
    <x v="1"/>
    <x v="0"/>
    <x v="7"/>
    <x v="0"/>
    <x v="9"/>
  </r>
  <r>
    <x v="0"/>
    <x v="1"/>
    <x v="1"/>
    <x v="0"/>
    <x v="0"/>
    <x v="1"/>
    <x v="0"/>
    <x v="1"/>
    <x v="1"/>
    <x v="1"/>
    <n v="47"/>
    <n v="1"/>
    <x v="93"/>
    <x v="14"/>
    <x v="3"/>
    <x v="1"/>
    <x v="19"/>
    <x v="3"/>
    <x v="3"/>
    <x v="2"/>
    <x v="1301"/>
    <x v="1374"/>
    <x v="8"/>
    <x v="0"/>
    <x v="0"/>
    <x v="3"/>
    <x v="0"/>
    <x v="25"/>
    <x v="0"/>
    <x v="36"/>
    <x v="4"/>
    <x v="15"/>
    <x v="13"/>
  </r>
  <r>
    <x v="0"/>
    <x v="1"/>
    <x v="2"/>
    <x v="0"/>
    <x v="4"/>
    <x v="1"/>
    <x v="6"/>
    <x v="1"/>
    <x v="1"/>
    <x v="1"/>
    <n v="28"/>
    <n v="1"/>
    <x v="150"/>
    <x v="0"/>
    <x v="3"/>
    <x v="3"/>
    <x v="2"/>
    <x v="0"/>
    <x v="1"/>
    <x v="0"/>
    <x v="3"/>
    <x v="1375"/>
    <x v="9"/>
    <x v="2"/>
    <x v="0"/>
    <x v="1"/>
    <x v="1"/>
    <x v="7"/>
    <x v="3"/>
    <x v="11"/>
    <x v="3"/>
    <x v="1"/>
    <x v="3"/>
  </r>
  <r>
    <x v="0"/>
    <x v="1"/>
    <x v="4"/>
    <x v="0"/>
    <x v="3"/>
    <x v="1"/>
    <x v="6"/>
    <x v="1"/>
    <x v="1"/>
    <x v="1"/>
    <n v="23"/>
    <n v="1"/>
    <x v="92"/>
    <x v="14"/>
    <x v="3"/>
    <x v="2"/>
    <x v="30"/>
    <x v="0"/>
    <x v="1"/>
    <x v="3"/>
    <x v="1302"/>
    <x v="1376"/>
    <x v="1"/>
    <x v="12"/>
    <x v="0"/>
    <x v="0"/>
    <x v="1"/>
    <x v="5"/>
    <x v="2"/>
    <x v="6"/>
    <x v="2"/>
    <x v="1"/>
    <x v="2"/>
  </r>
  <r>
    <x v="0"/>
    <x v="1"/>
    <x v="2"/>
    <x v="0"/>
    <x v="4"/>
    <x v="1"/>
    <x v="6"/>
    <x v="0"/>
    <x v="1"/>
    <x v="1"/>
    <n v="29"/>
    <n v="1"/>
    <x v="75"/>
    <x v="4"/>
    <x v="3"/>
    <x v="1"/>
    <x v="18"/>
    <x v="2"/>
    <x v="1"/>
    <x v="0"/>
    <x v="1303"/>
    <x v="1377"/>
    <x v="1"/>
    <x v="8"/>
    <x v="0"/>
    <x v="1"/>
    <x v="0"/>
    <x v="5"/>
    <x v="1"/>
    <x v="6"/>
    <x v="2"/>
    <x v="0"/>
    <x v="2"/>
  </r>
  <r>
    <x v="0"/>
    <x v="0"/>
    <x v="2"/>
    <x v="3"/>
    <x v="5"/>
    <x v="1"/>
    <x v="9"/>
    <x v="1"/>
    <x v="1"/>
    <x v="5"/>
    <n v="31"/>
    <n v="1"/>
    <x v="724"/>
    <x v="21"/>
    <x v="4"/>
    <x v="2"/>
    <x v="66"/>
    <x v="2"/>
    <x v="1"/>
    <x v="3"/>
    <x v="98"/>
    <x v="1378"/>
    <x v="4"/>
    <x v="8"/>
    <x v="0"/>
    <x v="3"/>
    <x v="0"/>
    <x v="17"/>
    <x v="1"/>
    <x v="6"/>
    <x v="2"/>
    <x v="0"/>
    <x v="2"/>
  </r>
  <r>
    <x v="0"/>
    <x v="0"/>
    <x v="4"/>
    <x v="3"/>
    <x v="5"/>
    <x v="1"/>
    <x v="9"/>
    <x v="1"/>
    <x v="1"/>
    <x v="2"/>
    <n v="24"/>
    <n v="1"/>
    <x v="105"/>
    <x v="23"/>
    <x v="1"/>
    <x v="2"/>
    <x v="22"/>
    <x v="3"/>
    <x v="1"/>
    <x v="2"/>
    <x v="1304"/>
    <x v="1379"/>
    <x v="1"/>
    <x v="0"/>
    <x v="0"/>
    <x v="3"/>
    <x v="1"/>
    <x v="5"/>
    <x v="1"/>
    <x v="6"/>
    <x v="2"/>
    <x v="0"/>
    <x v="2"/>
  </r>
  <r>
    <x v="0"/>
    <x v="0"/>
    <x v="2"/>
    <x v="1"/>
    <x v="4"/>
    <x v="1"/>
    <x v="2"/>
    <x v="2"/>
    <x v="1"/>
    <x v="2"/>
    <n v="28"/>
    <n v="1"/>
    <x v="548"/>
    <x v="27"/>
    <x v="3"/>
    <x v="1"/>
    <x v="47"/>
    <x v="1"/>
    <x v="1"/>
    <x v="0"/>
    <x v="978"/>
    <x v="1380"/>
    <x v="6"/>
    <x v="3"/>
    <x v="0"/>
    <x v="0"/>
    <x v="1"/>
    <x v="3"/>
    <x v="2"/>
    <x v="9"/>
    <x v="10"/>
    <x v="0"/>
    <x v="6"/>
  </r>
  <r>
    <x v="0"/>
    <x v="0"/>
    <x v="3"/>
    <x v="1"/>
    <x v="4"/>
    <x v="1"/>
    <x v="2"/>
    <x v="1"/>
    <x v="1"/>
    <x v="5"/>
    <n v="56"/>
    <n v="1"/>
    <x v="461"/>
    <x v="15"/>
    <x v="0"/>
    <x v="2"/>
    <x v="23"/>
    <x v="0"/>
    <x v="1"/>
    <x v="0"/>
    <x v="1305"/>
    <x v="1381"/>
    <x v="0"/>
    <x v="0"/>
    <x v="0"/>
    <x v="1"/>
    <x v="1"/>
    <x v="19"/>
    <x v="0"/>
    <x v="1"/>
    <x v="5"/>
    <x v="10"/>
    <x v="5"/>
  </r>
  <r>
    <x v="0"/>
    <x v="0"/>
    <x v="0"/>
    <x v="1"/>
    <x v="2"/>
    <x v="1"/>
    <x v="4"/>
    <x v="1"/>
    <x v="1"/>
    <x v="2"/>
    <n v="38"/>
    <n v="1"/>
    <x v="555"/>
    <x v="2"/>
    <x v="3"/>
    <x v="1"/>
    <x v="6"/>
    <x v="0"/>
    <x v="0"/>
    <x v="1"/>
    <x v="1306"/>
    <x v="1382"/>
    <x v="5"/>
    <x v="0"/>
    <x v="0"/>
    <x v="0"/>
    <x v="3"/>
    <x v="2"/>
    <x v="1"/>
    <x v="8"/>
    <x v="3"/>
    <x v="1"/>
    <x v="10"/>
  </r>
  <r>
    <x v="0"/>
    <x v="0"/>
    <x v="2"/>
    <x v="1"/>
    <x v="4"/>
    <x v="1"/>
    <x v="1"/>
    <x v="0"/>
    <x v="1"/>
    <x v="2"/>
    <n v="29"/>
    <n v="1"/>
    <x v="866"/>
    <x v="0"/>
    <x v="2"/>
    <x v="3"/>
    <x v="54"/>
    <x v="1"/>
    <x v="1"/>
    <x v="3"/>
    <x v="898"/>
    <x v="1383"/>
    <x v="2"/>
    <x v="4"/>
    <x v="0"/>
    <x v="3"/>
    <x v="0"/>
    <x v="27"/>
    <x v="0"/>
    <x v="7"/>
    <x v="1"/>
    <x v="0"/>
    <x v="1"/>
  </r>
  <r>
    <x v="0"/>
    <x v="0"/>
    <x v="3"/>
    <x v="1"/>
    <x v="0"/>
    <x v="1"/>
    <x v="2"/>
    <x v="0"/>
    <x v="1"/>
    <x v="1"/>
    <n v="56"/>
    <n v="1"/>
    <x v="295"/>
    <x v="4"/>
    <x v="0"/>
    <x v="3"/>
    <x v="28"/>
    <x v="0"/>
    <x v="1"/>
    <x v="0"/>
    <x v="1181"/>
    <x v="1384"/>
    <x v="1"/>
    <x v="10"/>
    <x v="0"/>
    <x v="1"/>
    <x v="0"/>
    <x v="7"/>
    <x v="1"/>
    <x v="9"/>
    <x v="3"/>
    <x v="1"/>
    <x v="2"/>
  </r>
  <r>
    <x v="0"/>
    <x v="0"/>
    <x v="0"/>
    <x v="1"/>
    <x v="0"/>
    <x v="1"/>
    <x v="2"/>
    <x v="0"/>
    <x v="1"/>
    <x v="1"/>
    <n v="40"/>
    <n v="1"/>
    <x v="479"/>
    <x v="14"/>
    <x v="2"/>
    <x v="2"/>
    <x v="27"/>
    <x v="0"/>
    <x v="1"/>
    <x v="3"/>
    <x v="1307"/>
    <x v="1385"/>
    <x v="9"/>
    <x v="9"/>
    <x v="0"/>
    <x v="2"/>
    <x v="0"/>
    <x v="20"/>
    <x v="0"/>
    <x v="8"/>
    <x v="0"/>
    <x v="1"/>
    <x v="2"/>
  </r>
  <r>
    <x v="0"/>
    <x v="0"/>
    <x v="0"/>
    <x v="1"/>
    <x v="2"/>
    <x v="1"/>
    <x v="4"/>
    <x v="0"/>
    <x v="1"/>
    <x v="5"/>
    <n v="37"/>
    <n v="1"/>
    <x v="851"/>
    <x v="17"/>
    <x v="2"/>
    <x v="2"/>
    <x v="22"/>
    <x v="0"/>
    <x v="0"/>
    <x v="3"/>
    <x v="1308"/>
    <x v="1386"/>
    <x v="1"/>
    <x v="2"/>
    <x v="0"/>
    <x v="2"/>
    <x v="0"/>
    <x v="1"/>
    <x v="0"/>
    <x v="1"/>
    <x v="7"/>
    <x v="0"/>
    <x v="5"/>
  </r>
  <r>
    <x v="0"/>
    <x v="0"/>
    <x v="2"/>
    <x v="1"/>
    <x v="0"/>
    <x v="1"/>
    <x v="2"/>
    <x v="0"/>
    <x v="1"/>
    <x v="2"/>
    <n v="32"/>
    <n v="1"/>
    <x v="867"/>
    <x v="2"/>
    <x v="2"/>
    <x v="2"/>
    <x v="41"/>
    <x v="0"/>
    <x v="1"/>
    <x v="1"/>
    <x v="1309"/>
    <x v="1387"/>
    <x v="1"/>
    <x v="3"/>
    <x v="0"/>
    <x v="0"/>
    <x v="0"/>
    <x v="5"/>
    <x v="1"/>
    <x v="6"/>
    <x v="2"/>
    <x v="0"/>
    <x v="2"/>
  </r>
  <r>
    <x v="0"/>
    <x v="0"/>
    <x v="1"/>
    <x v="0"/>
    <x v="3"/>
    <x v="1"/>
    <x v="0"/>
    <x v="2"/>
    <x v="1"/>
    <x v="4"/>
    <n v="46"/>
    <n v="1"/>
    <x v="868"/>
    <x v="14"/>
    <x v="3"/>
    <x v="3"/>
    <x v="48"/>
    <x v="0"/>
    <x v="2"/>
    <x v="3"/>
    <x v="61"/>
    <x v="195"/>
    <x v="5"/>
    <x v="0"/>
    <x v="0"/>
    <x v="0"/>
    <x v="1"/>
    <x v="23"/>
    <x v="3"/>
    <x v="5"/>
    <x v="1"/>
    <x v="5"/>
    <x v="6"/>
  </r>
  <r>
    <x v="0"/>
    <x v="0"/>
    <x v="2"/>
    <x v="0"/>
    <x v="0"/>
    <x v="1"/>
    <x v="6"/>
    <x v="1"/>
    <x v="1"/>
    <x v="2"/>
    <n v="25"/>
    <n v="1"/>
    <x v="711"/>
    <x v="14"/>
    <x v="0"/>
    <x v="3"/>
    <x v="67"/>
    <x v="1"/>
    <x v="1"/>
    <x v="3"/>
    <x v="1310"/>
    <x v="1388"/>
    <x v="9"/>
    <x v="3"/>
    <x v="0"/>
    <x v="0"/>
    <x v="0"/>
    <x v="3"/>
    <x v="1"/>
    <x v="11"/>
    <x v="3"/>
    <x v="3"/>
    <x v="3"/>
  </r>
  <r>
    <x v="0"/>
    <x v="0"/>
    <x v="0"/>
    <x v="0"/>
    <x v="2"/>
    <x v="1"/>
    <x v="0"/>
    <x v="1"/>
    <x v="1"/>
    <x v="1"/>
    <n v="35"/>
    <n v="1"/>
    <x v="869"/>
    <x v="17"/>
    <x v="3"/>
    <x v="2"/>
    <x v="46"/>
    <x v="1"/>
    <x v="2"/>
    <x v="3"/>
    <x v="1311"/>
    <x v="1389"/>
    <x v="3"/>
    <x v="8"/>
    <x v="0"/>
    <x v="3"/>
    <x v="0"/>
    <x v="20"/>
    <x v="1"/>
    <x v="20"/>
    <x v="16"/>
    <x v="7"/>
    <x v="2"/>
  </r>
  <r>
    <x v="0"/>
    <x v="0"/>
    <x v="2"/>
    <x v="0"/>
    <x v="0"/>
    <x v="1"/>
    <x v="0"/>
    <x v="1"/>
    <x v="1"/>
    <x v="5"/>
    <n v="30"/>
    <n v="1"/>
    <x v="870"/>
    <x v="0"/>
    <x v="3"/>
    <x v="0"/>
    <x v="51"/>
    <x v="1"/>
    <x v="0"/>
    <x v="3"/>
    <x v="1312"/>
    <x v="1390"/>
    <x v="1"/>
    <x v="0"/>
    <x v="0"/>
    <x v="1"/>
    <x v="1"/>
    <x v="1"/>
    <x v="1"/>
    <x v="1"/>
    <x v="6"/>
    <x v="7"/>
    <x v="1"/>
  </r>
  <r>
    <x v="0"/>
    <x v="0"/>
    <x v="2"/>
    <x v="0"/>
    <x v="3"/>
    <x v="1"/>
    <x v="0"/>
    <x v="1"/>
    <x v="1"/>
    <x v="2"/>
    <n v="31"/>
    <n v="1"/>
    <x v="817"/>
    <x v="7"/>
    <x v="2"/>
    <x v="3"/>
    <x v="49"/>
    <x v="0"/>
    <x v="2"/>
    <x v="3"/>
    <x v="1313"/>
    <x v="1391"/>
    <x v="7"/>
    <x v="4"/>
    <x v="0"/>
    <x v="0"/>
    <x v="2"/>
    <x v="1"/>
    <x v="1"/>
    <x v="6"/>
    <x v="2"/>
    <x v="0"/>
    <x v="2"/>
  </r>
  <r>
    <x v="0"/>
    <x v="0"/>
    <x v="2"/>
    <x v="0"/>
    <x v="0"/>
    <x v="1"/>
    <x v="0"/>
    <x v="0"/>
    <x v="1"/>
    <x v="2"/>
    <n v="32"/>
    <n v="1"/>
    <x v="871"/>
    <x v="0"/>
    <x v="0"/>
    <x v="3"/>
    <x v="61"/>
    <x v="3"/>
    <x v="0"/>
    <x v="1"/>
    <x v="1314"/>
    <x v="1392"/>
    <x v="2"/>
    <x v="2"/>
    <x v="0"/>
    <x v="2"/>
    <x v="0"/>
    <x v="1"/>
    <x v="1"/>
    <x v="2"/>
    <x v="2"/>
    <x v="0"/>
    <x v="2"/>
  </r>
  <r>
    <x v="0"/>
    <x v="0"/>
    <x v="4"/>
    <x v="0"/>
    <x v="3"/>
    <x v="1"/>
    <x v="6"/>
    <x v="0"/>
    <x v="1"/>
    <x v="1"/>
    <n v="21"/>
    <n v="1"/>
    <x v="842"/>
    <x v="15"/>
    <x v="1"/>
    <x v="0"/>
    <x v="11"/>
    <x v="0"/>
    <x v="1"/>
    <x v="3"/>
    <x v="1315"/>
    <x v="1393"/>
    <x v="1"/>
    <x v="4"/>
    <x v="0"/>
    <x v="2"/>
    <x v="0"/>
    <x v="5"/>
    <x v="1"/>
    <x v="6"/>
    <x v="2"/>
    <x v="1"/>
    <x v="2"/>
  </r>
  <r>
    <x v="0"/>
    <x v="0"/>
    <x v="2"/>
    <x v="0"/>
    <x v="2"/>
    <x v="1"/>
    <x v="6"/>
    <x v="0"/>
    <x v="1"/>
    <x v="1"/>
    <n v="30"/>
    <n v="1"/>
    <x v="79"/>
    <x v="14"/>
    <x v="3"/>
    <x v="0"/>
    <x v="66"/>
    <x v="0"/>
    <x v="1"/>
    <x v="0"/>
    <x v="1316"/>
    <x v="1394"/>
    <x v="1"/>
    <x v="4"/>
    <x v="0"/>
    <x v="3"/>
    <x v="0"/>
    <x v="5"/>
    <x v="2"/>
    <x v="6"/>
    <x v="2"/>
    <x v="0"/>
    <x v="2"/>
  </r>
  <r>
    <x v="0"/>
    <x v="1"/>
    <x v="2"/>
    <x v="1"/>
    <x v="0"/>
    <x v="0"/>
    <x v="1"/>
    <x v="0"/>
    <x v="0"/>
    <x v="2"/>
    <n v="32"/>
    <n v="1"/>
    <x v="417"/>
    <x v="12"/>
    <x v="0"/>
    <x v="3"/>
    <x v="35"/>
    <x v="2"/>
    <x v="1"/>
    <x v="2"/>
    <x v="1317"/>
    <x v="439"/>
    <x v="9"/>
    <x v="9"/>
    <x v="0"/>
    <x v="0"/>
    <x v="0"/>
    <x v="0"/>
    <x v="1"/>
    <x v="9"/>
    <x v="10"/>
    <x v="0"/>
    <x v="6"/>
  </r>
  <r>
    <x v="0"/>
    <x v="1"/>
    <x v="2"/>
    <x v="1"/>
    <x v="1"/>
    <x v="0"/>
    <x v="8"/>
    <x v="0"/>
    <x v="0"/>
    <x v="4"/>
    <n v="29"/>
    <n v="1"/>
    <x v="842"/>
    <x v="24"/>
    <x v="1"/>
    <x v="1"/>
    <x v="9"/>
    <x v="0"/>
    <x v="2"/>
    <x v="0"/>
    <x v="1318"/>
    <x v="1395"/>
    <x v="4"/>
    <x v="3"/>
    <x v="0"/>
    <x v="0"/>
    <x v="0"/>
    <x v="15"/>
    <x v="1"/>
    <x v="3"/>
    <x v="1"/>
    <x v="4"/>
    <x v="1"/>
  </r>
  <r>
    <x v="0"/>
    <x v="1"/>
    <x v="1"/>
    <x v="0"/>
    <x v="2"/>
    <x v="0"/>
    <x v="6"/>
    <x v="1"/>
    <x v="0"/>
    <x v="1"/>
    <n v="48"/>
    <n v="1"/>
    <x v="872"/>
    <x v="15"/>
    <x v="0"/>
    <x v="2"/>
    <x v="41"/>
    <x v="0"/>
    <x v="1"/>
    <x v="2"/>
    <x v="1319"/>
    <x v="1396"/>
    <x v="7"/>
    <x v="0"/>
    <x v="0"/>
    <x v="3"/>
    <x v="3"/>
    <x v="16"/>
    <x v="1"/>
    <x v="7"/>
    <x v="1"/>
    <x v="4"/>
    <x v="1"/>
  </r>
  <r>
    <x v="0"/>
    <x v="1"/>
    <x v="4"/>
    <x v="0"/>
    <x v="2"/>
    <x v="0"/>
    <x v="6"/>
    <x v="0"/>
    <x v="0"/>
    <x v="2"/>
    <n v="18"/>
    <n v="1"/>
    <x v="314"/>
    <x v="3"/>
    <x v="0"/>
    <x v="0"/>
    <x v="49"/>
    <x v="0"/>
    <x v="1"/>
    <x v="0"/>
    <x v="1320"/>
    <x v="1397"/>
    <x v="1"/>
    <x v="3"/>
    <x v="0"/>
    <x v="3"/>
    <x v="0"/>
    <x v="11"/>
    <x v="3"/>
    <x v="2"/>
    <x v="2"/>
    <x v="0"/>
    <x v="2"/>
  </r>
  <r>
    <x v="0"/>
    <x v="0"/>
    <x v="2"/>
    <x v="3"/>
    <x v="2"/>
    <x v="0"/>
    <x v="9"/>
    <x v="1"/>
    <x v="0"/>
    <x v="1"/>
    <n v="26"/>
    <n v="1"/>
    <x v="258"/>
    <x v="25"/>
    <x v="0"/>
    <x v="2"/>
    <x v="68"/>
    <x v="0"/>
    <x v="1"/>
    <x v="1"/>
    <x v="1321"/>
    <x v="1398"/>
    <x v="4"/>
    <x v="0"/>
    <x v="0"/>
    <x v="3"/>
    <x v="0"/>
    <x v="3"/>
    <x v="1"/>
    <x v="8"/>
    <x v="10"/>
    <x v="1"/>
    <x v="10"/>
  </r>
  <r>
    <x v="0"/>
    <x v="0"/>
    <x v="0"/>
    <x v="1"/>
    <x v="0"/>
    <x v="0"/>
    <x v="2"/>
    <x v="2"/>
    <x v="0"/>
    <x v="2"/>
    <n v="35"/>
    <n v="1"/>
    <x v="873"/>
    <x v="2"/>
    <x v="3"/>
    <x v="3"/>
    <x v="68"/>
    <x v="0"/>
    <x v="1"/>
    <x v="3"/>
    <x v="1322"/>
    <x v="1399"/>
    <x v="1"/>
    <x v="3"/>
    <x v="0"/>
    <x v="1"/>
    <x v="1"/>
    <x v="5"/>
    <x v="1"/>
    <x v="6"/>
    <x v="2"/>
    <x v="0"/>
    <x v="2"/>
  </r>
  <r>
    <x v="0"/>
    <x v="0"/>
    <x v="4"/>
    <x v="1"/>
    <x v="2"/>
    <x v="0"/>
    <x v="2"/>
    <x v="1"/>
    <x v="0"/>
    <x v="6"/>
    <n v="22"/>
    <n v="1"/>
    <x v="874"/>
    <x v="1"/>
    <x v="1"/>
    <x v="1"/>
    <x v="5"/>
    <x v="0"/>
    <x v="1"/>
    <x v="3"/>
    <x v="1323"/>
    <x v="1400"/>
    <x v="1"/>
    <x v="8"/>
    <x v="0"/>
    <x v="3"/>
    <x v="0"/>
    <x v="5"/>
    <x v="1"/>
    <x v="6"/>
    <x v="2"/>
    <x v="0"/>
    <x v="2"/>
  </r>
  <r>
    <x v="0"/>
    <x v="0"/>
    <x v="2"/>
    <x v="0"/>
    <x v="3"/>
    <x v="0"/>
    <x v="0"/>
    <x v="0"/>
    <x v="0"/>
    <x v="0"/>
    <n v="28"/>
    <n v="1"/>
    <x v="875"/>
    <x v="28"/>
    <x v="0"/>
    <x v="2"/>
    <x v="9"/>
    <x v="0"/>
    <x v="0"/>
    <x v="3"/>
    <x v="1324"/>
    <x v="1401"/>
    <x v="9"/>
    <x v="0"/>
    <x v="0"/>
    <x v="1"/>
    <x v="0"/>
    <x v="3"/>
    <x v="1"/>
    <x v="4"/>
    <x v="2"/>
    <x v="3"/>
    <x v="3"/>
  </r>
  <r>
    <x v="0"/>
    <x v="1"/>
    <x v="0"/>
    <x v="1"/>
    <x v="2"/>
    <x v="1"/>
    <x v="1"/>
    <x v="2"/>
    <x v="0"/>
    <x v="2"/>
    <n v="44"/>
    <n v="1"/>
    <x v="665"/>
    <x v="0"/>
    <x v="0"/>
    <x v="1"/>
    <x v="39"/>
    <x v="0"/>
    <x v="1"/>
    <x v="1"/>
    <x v="531"/>
    <x v="1402"/>
    <x v="1"/>
    <x v="3"/>
    <x v="0"/>
    <x v="3"/>
    <x v="2"/>
    <x v="3"/>
    <x v="2"/>
    <x v="8"/>
    <x v="7"/>
    <x v="3"/>
    <x v="6"/>
  </r>
  <r>
    <x v="0"/>
    <x v="1"/>
    <x v="2"/>
    <x v="1"/>
    <x v="0"/>
    <x v="1"/>
    <x v="2"/>
    <x v="1"/>
    <x v="0"/>
    <x v="2"/>
    <n v="31"/>
    <n v="1"/>
    <x v="686"/>
    <x v="2"/>
    <x v="3"/>
    <x v="0"/>
    <x v="0"/>
    <x v="0"/>
    <x v="1"/>
    <x v="0"/>
    <x v="1325"/>
    <x v="1403"/>
    <x v="2"/>
    <x v="4"/>
    <x v="0"/>
    <x v="3"/>
    <x v="1"/>
    <x v="2"/>
    <x v="0"/>
    <x v="4"/>
    <x v="3"/>
    <x v="3"/>
    <x v="3"/>
  </r>
  <r>
    <x v="0"/>
    <x v="1"/>
    <x v="0"/>
    <x v="1"/>
    <x v="4"/>
    <x v="1"/>
    <x v="1"/>
    <x v="1"/>
    <x v="0"/>
    <x v="5"/>
    <n v="43"/>
    <n v="1"/>
    <x v="99"/>
    <x v="27"/>
    <x v="3"/>
    <x v="1"/>
    <x v="70"/>
    <x v="1"/>
    <x v="1"/>
    <x v="2"/>
    <x v="1326"/>
    <x v="1404"/>
    <x v="3"/>
    <x v="10"/>
    <x v="0"/>
    <x v="1"/>
    <x v="1"/>
    <x v="3"/>
    <x v="1"/>
    <x v="6"/>
    <x v="2"/>
    <x v="0"/>
    <x v="2"/>
  </r>
  <r>
    <x v="0"/>
    <x v="1"/>
    <x v="4"/>
    <x v="1"/>
    <x v="2"/>
    <x v="1"/>
    <x v="2"/>
    <x v="0"/>
    <x v="0"/>
    <x v="2"/>
    <n v="24"/>
    <n v="1"/>
    <x v="445"/>
    <x v="14"/>
    <x v="3"/>
    <x v="0"/>
    <x v="66"/>
    <x v="0"/>
    <x v="1"/>
    <x v="3"/>
    <x v="1327"/>
    <x v="1405"/>
    <x v="7"/>
    <x v="0"/>
    <x v="0"/>
    <x v="3"/>
    <x v="0"/>
    <x v="21"/>
    <x v="2"/>
    <x v="2"/>
    <x v="2"/>
    <x v="0"/>
    <x v="2"/>
  </r>
  <r>
    <x v="0"/>
    <x v="1"/>
    <x v="2"/>
    <x v="0"/>
    <x v="3"/>
    <x v="1"/>
    <x v="0"/>
    <x v="1"/>
    <x v="0"/>
    <x v="5"/>
    <n v="31"/>
    <n v="1"/>
    <x v="876"/>
    <x v="9"/>
    <x v="2"/>
    <x v="3"/>
    <x v="52"/>
    <x v="0"/>
    <x v="0"/>
    <x v="3"/>
    <x v="1328"/>
    <x v="1406"/>
    <x v="1"/>
    <x v="0"/>
    <x v="0"/>
    <x v="3"/>
    <x v="0"/>
    <x v="1"/>
    <x v="1"/>
    <x v="1"/>
    <x v="1"/>
    <x v="0"/>
    <x v="5"/>
  </r>
  <r>
    <x v="0"/>
    <x v="0"/>
    <x v="2"/>
    <x v="3"/>
    <x v="5"/>
    <x v="1"/>
    <x v="9"/>
    <x v="2"/>
    <x v="0"/>
    <x v="1"/>
    <n v="29"/>
    <n v="1"/>
    <x v="323"/>
    <x v="28"/>
    <x v="3"/>
    <x v="3"/>
    <x v="3"/>
    <x v="1"/>
    <x v="1"/>
    <x v="3"/>
    <x v="1329"/>
    <x v="1407"/>
    <x v="5"/>
    <x v="2"/>
    <x v="0"/>
    <x v="1"/>
    <x v="2"/>
    <x v="21"/>
    <x v="1"/>
    <x v="4"/>
    <x v="3"/>
    <x v="3"/>
    <x v="2"/>
  </r>
  <r>
    <x v="0"/>
    <x v="0"/>
    <x v="2"/>
    <x v="1"/>
    <x v="2"/>
    <x v="1"/>
    <x v="1"/>
    <x v="1"/>
    <x v="0"/>
    <x v="1"/>
    <n v="29"/>
    <n v="1"/>
    <x v="474"/>
    <x v="0"/>
    <x v="2"/>
    <x v="3"/>
    <x v="34"/>
    <x v="0"/>
    <x v="1"/>
    <x v="0"/>
    <x v="1330"/>
    <x v="1408"/>
    <x v="3"/>
    <x v="9"/>
    <x v="0"/>
    <x v="2"/>
    <x v="2"/>
    <x v="21"/>
    <x v="3"/>
    <x v="4"/>
    <x v="3"/>
    <x v="3"/>
    <x v="3"/>
  </r>
  <r>
    <x v="0"/>
    <x v="0"/>
    <x v="2"/>
    <x v="1"/>
    <x v="2"/>
    <x v="1"/>
    <x v="2"/>
    <x v="1"/>
    <x v="0"/>
    <x v="1"/>
    <n v="28"/>
    <n v="1"/>
    <x v="334"/>
    <x v="4"/>
    <x v="3"/>
    <x v="1"/>
    <x v="14"/>
    <x v="0"/>
    <x v="1"/>
    <x v="1"/>
    <x v="1331"/>
    <x v="17"/>
    <x v="1"/>
    <x v="8"/>
    <x v="0"/>
    <x v="3"/>
    <x v="2"/>
    <x v="5"/>
    <x v="1"/>
    <x v="6"/>
    <x v="10"/>
    <x v="0"/>
    <x v="2"/>
  </r>
  <r>
    <x v="0"/>
    <x v="0"/>
    <x v="0"/>
    <x v="1"/>
    <x v="0"/>
    <x v="1"/>
    <x v="2"/>
    <x v="0"/>
    <x v="0"/>
    <x v="1"/>
    <n v="40"/>
    <n v="1"/>
    <x v="133"/>
    <x v="15"/>
    <x v="3"/>
    <x v="3"/>
    <x v="32"/>
    <x v="0"/>
    <x v="1"/>
    <x v="3"/>
    <x v="1332"/>
    <x v="668"/>
    <x v="9"/>
    <x v="9"/>
    <x v="0"/>
    <x v="2"/>
    <x v="0"/>
    <x v="1"/>
    <x v="0"/>
    <x v="9"/>
    <x v="3"/>
    <x v="0"/>
    <x v="6"/>
  </r>
  <r>
    <x v="0"/>
    <x v="0"/>
    <x v="4"/>
    <x v="1"/>
    <x v="2"/>
    <x v="1"/>
    <x v="2"/>
    <x v="0"/>
    <x v="0"/>
    <x v="2"/>
    <n v="23"/>
    <n v="1"/>
    <x v="654"/>
    <x v="1"/>
    <x v="1"/>
    <x v="2"/>
    <x v="12"/>
    <x v="1"/>
    <x v="1"/>
    <x v="2"/>
    <x v="1333"/>
    <x v="1409"/>
    <x v="1"/>
    <x v="0"/>
    <x v="0"/>
    <x v="0"/>
    <x v="0"/>
    <x v="7"/>
    <x v="1"/>
    <x v="8"/>
    <x v="0"/>
    <x v="1"/>
    <x v="3"/>
  </r>
  <r>
    <x v="0"/>
    <x v="0"/>
    <x v="1"/>
    <x v="0"/>
    <x v="3"/>
    <x v="1"/>
    <x v="0"/>
    <x v="2"/>
    <x v="0"/>
    <x v="1"/>
    <n v="50"/>
    <n v="1"/>
    <x v="708"/>
    <x v="26"/>
    <x v="3"/>
    <x v="2"/>
    <x v="56"/>
    <x v="1"/>
    <x v="2"/>
    <x v="3"/>
    <x v="1334"/>
    <x v="1410"/>
    <x v="5"/>
    <x v="4"/>
    <x v="0"/>
    <x v="2"/>
    <x v="1"/>
    <x v="26"/>
    <x v="1"/>
    <x v="11"/>
    <x v="3"/>
    <x v="3"/>
    <x v="2"/>
  </r>
  <r>
    <x v="0"/>
    <x v="0"/>
    <x v="0"/>
    <x v="0"/>
    <x v="2"/>
    <x v="1"/>
    <x v="0"/>
    <x v="2"/>
    <x v="0"/>
    <x v="2"/>
    <n v="35"/>
    <n v="1"/>
    <x v="877"/>
    <x v="8"/>
    <x v="0"/>
    <x v="3"/>
    <x v="40"/>
    <x v="3"/>
    <x v="0"/>
    <x v="0"/>
    <x v="1335"/>
    <x v="1411"/>
    <x v="2"/>
    <x v="9"/>
    <x v="0"/>
    <x v="1"/>
    <x v="3"/>
    <x v="2"/>
    <x v="2"/>
    <x v="4"/>
    <x v="3"/>
    <x v="3"/>
    <x v="3"/>
  </r>
  <r>
    <x v="0"/>
    <x v="0"/>
    <x v="0"/>
    <x v="0"/>
    <x v="3"/>
    <x v="1"/>
    <x v="0"/>
    <x v="2"/>
    <x v="0"/>
    <x v="1"/>
    <n v="36"/>
    <n v="1"/>
    <x v="108"/>
    <x v="28"/>
    <x v="4"/>
    <x v="0"/>
    <x v="16"/>
    <x v="1"/>
    <x v="0"/>
    <x v="3"/>
    <x v="1336"/>
    <x v="1412"/>
    <x v="6"/>
    <x v="4"/>
    <x v="0"/>
    <x v="2"/>
    <x v="2"/>
    <x v="28"/>
    <x v="1"/>
    <x v="4"/>
    <x v="3"/>
    <x v="3"/>
    <x v="3"/>
  </r>
  <r>
    <x v="0"/>
    <x v="0"/>
    <x v="1"/>
    <x v="0"/>
    <x v="0"/>
    <x v="1"/>
    <x v="0"/>
    <x v="0"/>
    <x v="0"/>
    <x v="2"/>
    <n v="53"/>
    <n v="1"/>
    <x v="878"/>
    <x v="4"/>
    <x v="2"/>
    <x v="3"/>
    <x v="45"/>
    <x v="0"/>
    <x v="2"/>
    <x v="3"/>
    <x v="1337"/>
    <x v="1413"/>
    <x v="2"/>
    <x v="4"/>
    <x v="0"/>
    <x v="2"/>
    <x v="0"/>
    <x v="20"/>
    <x v="2"/>
    <x v="4"/>
    <x v="3"/>
    <x v="3"/>
    <x v="3"/>
  </r>
  <r>
    <x v="0"/>
    <x v="0"/>
    <x v="2"/>
    <x v="0"/>
    <x v="3"/>
    <x v="1"/>
    <x v="0"/>
    <x v="0"/>
    <x v="0"/>
    <x v="1"/>
    <n v="32"/>
    <n v="1"/>
    <x v="879"/>
    <x v="2"/>
    <x v="2"/>
    <x v="1"/>
    <x v="19"/>
    <x v="1"/>
    <x v="0"/>
    <x v="1"/>
    <x v="1338"/>
    <x v="1414"/>
    <x v="8"/>
    <x v="3"/>
    <x v="0"/>
    <x v="3"/>
    <x v="0"/>
    <x v="2"/>
    <x v="2"/>
    <x v="4"/>
    <x v="3"/>
    <x v="3"/>
    <x v="3"/>
  </r>
  <r>
    <x v="0"/>
    <x v="0"/>
    <x v="0"/>
    <x v="0"/>
    <x v="0"/>
    <x v="1"/>
    <x v="0"/>
    <x v="0"/>
    <x v="0"/>
    <x v="2"/>
    <n v="35"/>
    <n v="1"/>
    <x v="154"/>
    <x v="6"/>
    <x v="3"/>
    <x v="1"/>
    <x v="9"/>
    <x v="0"/>
    <x v="0"/>
    <x v="0"/>
    <x v="1339"/>
    <x v="1415"/>
    <x v="1"/>
    <x v="11"/>
    <x v="0"/>
    <x v="1"/>
    <x v="0"/>
    <x v="1"/>
    <x v="1"/>
    <x v="1"/>
    <x v="1"/>
    <x v="4"/>
    <x v="1"/>
  </r>
  <r>
    <x v="0"/>
    <x v="0"/>
    <x v="1"/>
    <x v="1"/>
    <x v="2"/>
    <x v="0"/>
    <x v="8"/>
    <x v="1"/>
    <x v="1"/>
    <x v="2"/>
    <n v="46"/>
    <n v="1"/>
    <x v="880"/>
    <x v="11"/>
    <x v="0"/>
    <x v="2"/>
    <x v="45"/>
    <x v="0"/>
    <x v="0"/>
    <x v="1"/>
    <x v="1340"/>
    <x v="1416"/>
    <x v="5"/>
    <x v="6"/>
    <x v="1"/>
    <x v="1"/>
    <x v="1"/>
    <x v="10"/>
    <x v="3"/>
    <x v="7"/>
    <x v="1"/>
    <x v="2"/>
    <x v="1"/>
  </r>
  <r>
    <x v="0"/>
    <x v="0"/>
    <x v="1"/>
    <x v="0"/>
    <x v="0"/>
    <x v="0"/>
    <x v="0"/>
    <x v="1"/>
    <x v="1"/>
    <x v="2"/>
    <n v="46"/>
    <n v="1"/>
    <x v="881"/>
    <x v="17"/>
    <x v="3"/>
    <x v="1"/>
    <x v="51"/>
    <x v="0"/>
    <x v="2"/>
    <x v="1"/>
    <x v="1341"/>
    <x v="1417"/>
    <x v="6"/>
    <x v="7"/>
    <x v="1"/>
    <x v="3"/>
    <x v="2"/>
    <x v="19"/>
    <x v="1"/>
    <x v="3"/>
    <x v="1"/>
    <x v="0"/>
    <x v="1"/>
  </r>
  <r>
    <x v="0"/>
    <x v="1"/>
    <x v="1"/>
    <x v="1"/>
    <x v="0"/>
    <x v="1"/>
    <x v="2"/>
    <x v="0"/>
    <x v="1"/>
    <x v="2"/>
    <n v="49"/>
    <n v="1"/>
    <x v="875"/>
    <x v="26"/>
    <x v="0"/>
    <x v="3"/>
    <x v="28"/>
    <x v="1"/>
    <x v="0"/>
    <x v="3"/>
    <x v="1286"/>
    <x v="1418"/>
    <x v="9"/>
    <x v="5"/>
    <x v="1"/>
    <x v="0"/>
    <x v="0"/>
    <x v="26"/>
    <x v="1"/>
    <x v="9"/>
    <x v="7"/>
    <x v="1"/>
    <x v="6"/>
  </r>
  <r>
    <x v="0"/>
    <x v="2"/>
    <x v="0"/>
    <x v="1"/>
    <x v="0"/>
    <x v="0"/>
    <x v="2"/>
    <x v="0"/>
    <x v="0"/>
    <x v="2"/>
    <n v="39"/>
    <n v="1"/>
    <x v="797"/>
    <x v="2"/>
    <x v="3"/>
    <x v="3"/>
    <x v="60"/>
    <x v="1"/>
    <x v="1"/>
    <x v="3"/>
    <x v="1342"/>
    <x v="1419"/>
    <x v="7"/>
    <x v="1"/>
    <x v="1"/>
    <x v="2"/>
    <x v="0"/>
    <x v="27"/>
    <x v="3"/>
    <x v="6"/>
    <x v="2"/>
    <x v="0"/>
    <x v="2"/>
  </r>
  <r>
    <x v="0"/>
    <x v="0"/>
    <x v="2"/>
    <x v="0"/>
    <x v="2"/>
    <x v="0"/>
    <x v="0"/>
    <x v="0"/>
    <x v="0"/>
    <x v="2"/>
    <n v="34"/>
    <n v="1"/>
    <x v="882"/>
    <x v="4"/>
    <x v="2"/>
    <x v="3"/>
    <x v="4"/>
    <x v="1"/>
    <x v="0"/>
    <x v="1"/>
    <x v="1343"/>
    <x v="1420"/>
    <x v="4"/>
    <x v="1"/>
    <x v="1"/>
    <x v="3"/>
    <x v="0"/>
    <x v="28"/>
    <x v="3"/>
    <x v="15"/>
    <x v="5"/>
    <x v="13"/>
    <x v="13"/>
  </r>
  <r>
    <x v="0"/>
    <x v="0"/>
    <x v="2"/>
    <x v="0"/>
    <x v="0"/>
    <x v="0"/>
    <x v="0"/>
    <x v="0"/>
    <x v="0"/>
    <x v="2"/>
    <n v="33"/>
    <n v="1"/>
    <x v="883"/>
    <x v="7"/>
    <x v="3"/>
    <x v="3"/>
    <x v="69"/>
    <x v="0"/>
    <x v="2"/>
    <x v="3"/>
    <x v="1344"/>
    <x v="1421"/>
    <x v="7"/>
    <x v="5"/>
    <x v="1"/>
    <x v="3"/>
    <x v="0"/>
    <x v="27"/>
    <x v="2"/>
    <x v="2"/>
    <x v="2"/>
    <x v="0"/>
    <x v="2"/>
  </r>
  <r>
    <x v="0"/>
    <x v="2"/>
    <x v="2"/>
    <x v="1"/>
    <x v="4"/>
    <x v="1"/>
    <x v="1"/>
    <x v="1"/>
    <x v="0"/>
    <x v="2"/>
    <n v="34"/>
    <n v="1"/>
    <x v="149"/>
    <x v="7"/>
    <x v="2"/>
    <x v="2"/>
    <x v="65"/>
    <x v="3"/>
    <x v="1"/>
    <x v="3"/>
    <x v="1345"/>
    <x v="1422"/>
    <x v="1"/>
    <x v="1"/>
    <x v="1"/>
    <x v="2"/>
    <x v="1"/>
    <x v="7"/>
    <x v="1"/>
    <x v="8"/>
    <x v="3"/>
    <x v="2"/>
    <x v="2"/>
  </r>
  <r>
    <x v="0"/>
    <x v="1"/>
    <x v="2"/>
    <x v="1"/>
    <x v="0"/>
    <x v="1"/>
    <x v="1"/>
    <x v="0"/>
    <x v="0"/>
    <x v="1"/>
    <n v="29"/>
    <n v="1"/>
    <x v="884"/>
    <x v="4"/>
    <x v="0"/>
    <x v="2"/>
    <x v="32"/>
    <x v="1"/>
    <x v="1"/>
    <x v="0"/>
    <x v="1138"/>
    <x v="1423"/>
    <x v="1"/>
    <x v="13"/>
    <x v="1"/>
    <x v="2"/>
    <x v="0"/>
    <x v="5"/>
    <x v="2"/>
    <x v="6"/>
    <x v="2"/>
    <x v="1"/>
    <x v="2"/>
  </r>
  <r>
    <x v="0"/>
    <x v="1"/>
    <x v="0"/>
    <x v="0"/>
    <x v="1"/>
    <x v="1"/>
    <x v="0"/>
    <x v="0"/>
    <x v="0"/>
    <x v="2"/>
    <n v="35"/>
    <n v="1"/>
    <x v="885"/>
    <x v="20"/>
    <x v="2"/>
    <x v="2"/>
    <x v="34"/>
    <x v="0"/>
    <x v="0"/>
    <x v="0"/>
    <x v="1346"/>
    <x v="1424"/>
    <x v="9"/>
    <x v="13"/>
    <x v="1"/>
    <x v="0"/>
    <x v="0"/>
    <x v="10"/>
    <x v="3"/>
    <x v="19"/>
    <x v="5"/>
    <x v="7"/>
    <x v="1"/>
  </r>
  <r>
    <x v="0"/>
    <x v="0"/>
    <x v="4"/>
    <x v="1"/>
    <x v="0"/>
    <x v="1"/>
    <x v="1"/>
    <x v="0"/>
    <x v="0"/>
    <x v="2"/>
    <n v="22"/>
    <n v="1"/>
    <x v="23"/>
    <x v="15"/>
    <x v="1"/>
    <x v="2"/>
    <x v="29"/>
    <x v="0"/>
    <x v="1"/>
    <x v="1"/>
    <x v="1347"/>
    <x v="1425"/>
    <x v="1"/>
    <x v="1"/>
    <x v="1"/>
    <x v="0"/>
    <x v="0"/>
    <x v="5"/>
    <x v="1"/>
    <x v="6"/>
    <x v="2"/>
    <x v="0"/>
    <x v="2"/>
  </r>
  <r>
    <x v="0"/>
    <x v="0"/>
    <x v="4"/>
    <x v="0"/>
    <x v="0"/>
    <x v="1"/>
    <x v="6"/>
    <x v="2"/>
    <x v="0"/>
    <x v="2"/>
    <n v="23"/>
    <n v="1"/>
    <x v="60"/>
    <x v="15"/>
    <x v="3"/>
    <x v="1"/>
    <x v="39"/>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38">
      <pivotArea type="topRight" dataOnly="0" labelOnly="1" outline="0" fieldPosition="0"/>
    </format>
    <format dxfId="437">
      <pivotArea type="topRight" dataOnly="0" labelOnly="1" outline="0" offset="B1" fieldPosition="0"/>
    </format>
    <format dxfId="436">
      <pivotArea outline="0" collapsedLevelsAreSubtotals="1" fieldPosition="0"/>
    </format>
    <format dxfId="4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442">
      <pivotArea type="topRight" dataOnly="0" labelOnly="1" outline="0" fieldPosition="0"/>
    </format>
    <format dxfId="441">
      <pivotArea type="topRight" dataOnly="0" labelOnly="1" outline="0" offset="B1" fieldPosition="0"/>
    </format>
    <format dxfId="440">
      <pivotArea outline="0" fieldPosition="0">
        <references count="1">
          <reference field="4294967294" count="1">
            <x v="0"/>
          </reference>
        </references>
      </pivotArea>
    </format>
    <format dxfId="4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46">
      <pivotArea type="topRight" dataOnly="0" labelOnly="1" outline="0" fieldPosition="0"/>
    </format>
    <format dxfId="445">
      <pivotArea type="topRight" dataOnly="0" labelOnly="1" outline="0" offset="B1" fieldPosition="0"/>
    </format>
    <format dxfId="444">
      <pivotArea outline="0" collapsedLevelsAreSubtotals="1" fieldPosition="0"/>
    </format>
    <format dxfId="44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49">
      <pivotArea type="topRight" dataOnly="0" labelOnly="1" outline="0" fieldPosition="0"/>
    </format>
    <format dxfId="448">
      <pivotArea type="topRight" dataOnly="0" labelOnly="1" outline="0" offset="B1" fieldPosition="0"/>
    </format>
    <format dxfId="4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452">
      <pivotArea type="topRight" dataOnly="0" labelOnly="1" outline="0" fieldPosition="0"/>
    </format>
    <format dxfId="451">
      <pivotArea type="topRight" dataOnly="0" labelOnly="1" outline="0" offset="B1" fieldPosition="0"/>
    </format>
    <format dxfId="450">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56">
      <pivotArea type="topRight" dataOnly="0" labelOnly="1" outline="0" fieldPosition="0"/>
    </format>
    <format dxfId="455">
      <pivotArea type="topRight" dataOnly="0" labelOnly="1" outline="0" offset="B1" fieldPosition="0"/>
    </format>
    <format dxfId="454">
      <pivotArea outline="0" collapsedLevelsAreSubtotals="1" fieldPosition="0"/>
    </format>
    <format dxfId="45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460">
      <pivotArea type="topRight" dataOnly="0" labelOnly="1" outline="0" fieldPosition="0"/>
    </format>
    <format dxfId="459">
      <pivotArea type="topRight" dataOnly="0" labelOnly="1" outline="0" offset="B1" fieldPosition="0"/>
    </format>
    <format dxfId="458">
      <pivotArea collapsedLevelsAreSubtotals="1" fieldPosition="0">
        <references count="1">
          <reference field="2" count="0"/>
        </references>
      </pivotArea>
    </format>
    <format dxfId="457">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63">
      <pivotArea type="topRight" dataOnly="0" labelOnly="1" outline="0" fieldPosition="0"/>
    </format>
    <format dxfId="462">
      <pivotArea type="topRight" dataOnly="0" labelOnly="1" outline="0" offset="B1" fieldPosition="0"/>
    </format>
    <format dxfId="4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67">
      <pivotArea type="topRight" dataOnly="0" labelOnly="1" outline="0" fieldPosition="0"/>
    </format>
    <format dxfId="466">
      <pivotArea type="topRight" dataOnly="0" labelOnly="1" outline="0" offset="B1" fieldPosition="0"/>
    </format>
    <format dxfId="465">
      <pivotArea outline="0" collapsedLevelsAreSubtotals="1" fieldPosition="0"/>
    </format>
    <format dxfId="46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72">
      <pivotArea type="topRight" dataOnly="0" labelOnly="1" outline="0" fieldPosition="0"/>
    </format>
    <format dxfId="471">
      <pivotArea type="topRight" dataOnly="0" labelOnly="1" outline="0" offset="B1" fieldPosition="0"/>
    </format>
    <format dxfId="470">
      <pivotArea outline="0" collapsedLevelsAreSubtotals="1" fieldPosition="0"/>
    </format>
    <format dxfId="469">
      <pivotArea outline="0" collapsedLevelsAreSubtotals="1" fieldPosition="0"/>
    </format>
    <format dxfId="468">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75">
      <pivotArea type="topRight" dataOnly="0" labelOnly="1" outline="0" fieldPosition="0"/>
    </format>
    <format dxfId="474">
      <pivotArea type="topRight" dataOnly="0" labelOnly="1" outline="0" offset="B1" fieldPosition="0"/>
    </format>
    <format dxfId="4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79">
      <pivotArea type="topRight" dataOnly="0" labelOnly="1" outline="0" fieldPosition="0"/>
    </format>
    <format dxfId="478">
      <pivotArea type="topRight" dataOnly="0" labelOnly="1" outline="0" offset="B1" fieldPosition="0"/>
    </format>
    <format dxfId="477">
      <pivotArea outline="0" fieldPosition="0">
        <references count="1">
          <reference field="4294967294" count="1">
            <x v="0"/>
          </reference>
        </references>
      </pivotArea>
    </format>
    <format dxfId="476">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486">
      <pivotArea type="topRight" dataOnly="0" labelOnly="1" outline="0" fieldPosition="0"/>
    </format>
    <format dxfId="485">
      <pivotArea type="topRight" dataOnly="0" labelOnly="1" outline="0" offset="B1" fieldPosition="0"/>
    </format>
    <format dxfId="484">
      <pivotArea collapsedLevelsAreSubtotals="1" fieldPosition="0">
        <references count="1">
          <reference field="3" count="0"/>
        </references>
      </pivotArea>
    </format>
    <format dxfId="483">
      <pivotArea outline="0" collapsedLevelsAreSubtotals="1" fieldPosition="0"/>
    </format>
    <format dxfId="482">
      <pivotArea dataOnly="0" labelOnly="1" fieldPosition="0">
        <references count="1">
          <reference field="0" count="0"/>
        </references>
      </pivotArea>
    </format>
    <format dxfId="481">
      <pivotArea dataOnly="0" labelOnly="1" grandCol="1" outline="0" fieldPosition="0"/>
    </format>
    <format dxfId="480">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88">
      <pivotArea type="topRight" dataOnly="0" labelOnly="1" outline="0" fieldPosition="0"/>
    </format>
    <format dxfId="487">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91">
      <pivotArea type="topRight" dataOnly="0" labelOnly="1" outline="0" fieldPosition="0"/>
    </format>
    <format dxfId="490">
      <pivotArea type="topRight" dataOnly="0" labelOnly="1" outline="0" offset="B1" fieldPosition="0"/>
    </format>
    <format dxfId="489">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498">
      <pivotArea type="topRight" dataOnly="0" labelOnly="1" outline="0" fieldPosition="0"/>
    </format>
    <format dxfId="497">
      <pivotArea type="topRight" dataOnly="0" labelOnly="1" outline="0" offset="B1" fieldPosition="0"/>
    </format>
    <format dxfId="496">
      <pivotArea collapsedLevelsAreSubtotals="1" fieldPosition="0">
        <references count="1">
          <reference field="3" count="0"/>
        </references>
      </pivotArea>
    </format>
    <format dxfId="495">
      <pivotArea outline="0" fieldPosition="0">
        <references count="1">
          <reference field="4294967294" count="1">
            <x v="0"/>
          </reference>
        </references>
      </pivotArea>
    </format>
    <format dxfId="494">
      <pivotArea outline="0" collapsedLevelsAreSubtotals="1" fieldPosition="0"/>
    </format>
    <format dxfId="493">
      <pivotArea dataOnly="0" labelOnly="1" fieldPosition="0">
        <references count="1">
          <reference field="0" count="0"/>
        </references>
      </pivotArea>
    </format>
    <format dxfId="49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502">
      <pivotArea type="topRight" dataOnly="0" labelOnly="1" outline="0" fieldPosition="0"/>
    </format>
    <format dxfId="501">
      <pivotArea type="topRight" dataOnly="0" labelOnly="1" outline="0" offset="B1" fieldPosition="0"/>
    </format>
    <format dxfId="500">
      <pivotArea outline="0" collapsedLevelsAreSubtotals="1" fieldPosition="0"/>
    </format>
    <format dxfId="49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505">
      <pivotArea type="topRight" dataOnly="0" labelOnly="1" outline="0" fieldPosition="0"/>
    </format>
    <format dxfId="504">
      <pivotArea type="topRight" dataOnly="0" labelOnly="1" outline="0" offset="B1" fieldPosition="0"/>
    </format>
    <format dxfId="503">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511">
      <pivotArea type="topRight" dataOnly="0" labelOnly="1" outline="0" fieldPosition="0"/>
    </format>
    <format dxfId="510">
      <pivotArea type="topRight" dataOnly="0" labelOnly="1" outline="0" offset="B1" fieldPosition="0"/>
    </format>
    <format dxfId="509">
      <pivotArea collapsedLevelsAreSubtotals="1" fieldPosition="0">
        <references count="1">
          <reference field="3" count="0"/>
        </references>
      </pivotArea>
    </format>
    <format dxfId="508">
      <pivotArea outline="0" collapsedLevelsAreSubtotals="1" fieldPosition="0"/>
    </format>
    <format dxfId="507">
      <pivotArea dataOnly="0" labelOnly="1" fieldPosition="0">
        <references count="1">
          <reference field="0" count="0"/>
        </references>
      </pivotArea>
    </format>
    <format dxfId="50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515">
      <pivotArea type="topRight" dataOnly="0" labelOnly="1" outline="0" fieldPosition="0"/>
    </format>
    <format dxfId="514">
      <pivotArea type="topRight" dataOnly="0" labelOnly="1" outline="0" offset="B1" fieldPosition="0"/>
    </format>
    <format dxfId="513">
      <pivotArea outline="0" collapsedLevelsAreSubtotals="1" fieldPosition="0"/>
    </format>
    <format dxfId="51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518">
      <pivotArea type="topRight" dataOnly="0" labelOnly="1" outline="0" fieldPosition="0"/>
    </format>
    <format dxfId="517">
      <pivotArea type="topRight" dataOnly="0" labelOnly="1" outline="0" offset="B1" fieldPosition="0"/>
    </format>
    <format dxfId="5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521">
      <pivotArea type="topRight" dataOnly="0" labelOnly="1" outline="0" fieldPosition="0"/>
    </format>
    <format dxfId="520">
      <pivotArea type="topRight" dataOnly="0" labelOnly="1" outline="0" offset="B1" fieldPosition="0"/>
    </format>
    <format dxfId="5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524">
      <pivotArea type="topRight" dataOnly="0" labelOnly="1" outline="0" fieldPosition="0"/>
    </format>
    <format dxfId="523">
      <pivotArea type="topRight" dataOnly="0" labelOnly="1" outline="0" offset="B1" fieldPosition="0"/>
    </format>
    <format dxfId="5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27">
      <pivotArea type="topRight" dataOnly="0" labelOnly="1" outline="0" fieldPosition="0"/>
    </format>
    <format dxfId="526">
      <pivotArea type="topRight" dataOnly="0" labelOnly="1" outline="0" offset="B1" fieldPosition="0"/>
    </format>
    <format dxfId="5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177">
      <pivotArea type="all" dataOnly="0" outline="0" fieldPosition="0"/>
    </format>
    <format dxfId="176">
      <pivotArea outline="0" collapsedLevelsAreSubtotals="1" fieldPosition="0"/>
    </format>
    <format dxfId="175">
      <pivotArea field="9" type="button" dataOnly="0" labelOnly="1" outline="0"/>
    </format>
    <format dxfId="174">
      <pivotArea dataOnly="0" labelOnly="1" grandRow="1" outline="0" fieldPosition="0"/>
    </format>
    <format dxfId="173">
      <pivotArea dataOnly="0" labelOnly="1" outline="0" axis="axisValues" fieldPosition="0"/>
    </format>
    <format dxfId="172">
      <pivotArea type="all" dataOnly="0" outline="0" fieldPosition="0"/>
    </format>
    <format dxfId="171">
      <pivotArea outline="0" collapsedLevelsAreSubtotals="1" fieldPosition="0"/>
    </format>
    <format dxfId="170">
      <pivotArea field="9" type="button" dataOnly="0" labelOnly="1" outline="0"/>
    </format>
    <format dxfId="169">
      <pivotArea dataOnly="0" labelOnly="1" grandRow="1" outline="0" fieldPosition="0"/>
    </format>
    <format dxfId="168">
      <pivotArea dataOnly="0" labelOnly="1" outline="0" axis="axisValues" fieldPosition="0"/>
    </format>
    <format dxfId="167">
      <pivotArea grandRow="1" outline="0" collapsedLevelsAreSubtotals="1" fieldPosition="0"/>
    </format>
    <format dxfId="166">
      <pivotArea collapsedLevelsAreSubtotals="1" fieldPosition="0">
        <references count="1">
          <reference field="15" count="0"/>
        </references>
      </pivotArea>
    </format>
    <format dxfId="165">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190">
      <pivotArea type="all" dataOnly="0" outline="0" fieldPosition="0"/>
    </format>
    <format dxfId="189">
      <pivotArea outline="0" collapsedLevelsAreSubtotals="1" fieldPosition="0"/>
    </format>
    <format dxfId="188">
      <pivotArea field="9" type="button" dataOnly="0" labelOnly="1" outline="0"/>
    </format>
    <format dxfId="187">
      <pivotArea dataOnly="0" labelOnly="1" grandRow="1" outline="0" fieldPosition="0"/>
    </format>
    <format dxfId="186">
      <pivotArea dataOnly="0" labelOnly="1" outline="0" axis="axisValues" fieldPosition="0"/>
    </format>
    <format dxfId="185">
      <pivotArea type="all" dataOnly="0" outline="0" fieldPosition="0"/>
    </format>
    <format dxfId="184">
      <pivotArea outline="0" collapsedLevelsAreSubtotals="1" fieldPosition="0"/>
    </format>
    <format dxfId="183">
      <pivotArea field="9" type="button" dataOnly="0" labelOnly="1" outline="0"/>
    </format>
    <format dxfId="182">
      <pivotArea dataOnly="0" labelOnly="1" grandRow="1" outline="0" fieldPosition="0"/>
    </format>
    <format dxfId="181">
      <pivotArea dataOnly="0" labelOnly="1" outline="0" axis="axisValues" fieldPosition="0"/>
    </format>
    <format dxfId="180">
      <pivotArea grandRow="1" outline="0" collapsedLevelsAreSubtotals="1" fieldPosition="0"/>
    </format>
    <format dxfId="179">
      <pivotArea collapsedLevelsAreSubtotals="1" fieldPosition="0">
        <references count="1">
          <reference field="24" count="0"/>
        </references>
      </pivotArea>
    </format>
    <format dxfId="178">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202">
      <pivotArea type="all" dataOnly="0" outline="0" fieldPosition="0"/>
    </format>
    <format dxfId="201">
      <pivotArea outline="0" collapsedLevelsAreSubtotals="1" fieldPosition="0"/>
    </format>
    <format dxfId="200">
      <pivotArea field="9" type="button" dataOnly="0" labelOnly="1" outline="0"/>
    </format>
    <format dxfId="199">
      <pivotArea dataOnly="0" labelOnly="1" grandRow="1" outline="0" fieldPosition="0"/>
    </format>
    <format dxfId="198">
      <pivotArea dataOnly="0" labelOnly="1" outline="0" axis="axisValues" fieldPosition="0"/>
    </format>
    <format dxfId="197">
      <pivotArea type="all" dataOnly="0" outline="0" fieldPosition="0"/>
    </format>
    <format dxfId="196">
      <pivotArea outline="0" collapsedLevelsAreSubtotals="1" fieldPosition="0"/>
    </format>
    <format dxfId="195">
      <pivotArea field="9" type="button" dataOnly="0" labelOnly="1" outline="0"/>
    </format>
    <format dxfId="194">
      <pivotArea dataOnly="0" labelOnly="1" grandRow="1" outline="0" fieldPosition="0"/>
    </format>
    <format dxfId="193">
      <pivotArea dataOnly="0" labelOnly="1" outline="0" axis="axisValues" fieldPosition="0"/>
    </format>
    <format dxfId="192">
      <pivotArea grandRow="1" outline="0" collapsedLevelsAreSubtotals="1" fieldPosition="0"/>
    </format>
    <format dxfId="191">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213">
      <pivotArea type="all" dataOnly="0" outline="0" fieldPosition="0"/>
    </format>
    <format dxfId="212">
      <pivotArea outline="0" collapsedLevelsAreSubtotals="1" fieldPosition="0"/>
    </format>
    <format dxfId="211">
      <pivotArea field="9" type="button" dataOnly="0" labelOnly="1" outline="0"/>
    </format>
    <format dxfId="210">
      <pivotArea dataOnly="0" labelOnly="1" grandRow="1" outline="0" fieldPosition="0"/>
    </format>
    <format dxfId="209">
      <pivotArea dataOnly="0" labelOnly="1" outline="0" axis="axisValues" fieldPosition="0"/>
    </format>
    <format dxfId="208">
      <pivotArea type="all" dataOnly="0" outline="0" fieldPosition="0"/>
    </format>
    <format dxfId="207">
      <pivotArea outline="0" collapsedLevelsAreSubtotals="1" fieldPosition="0"/>
    </format>
    <format dxfId="206">
      <pivotArea field="9" type="button" dataOnly="0" labelOnly="1" outline="0"/>
    </format>
    <format dxfId="205">
      <pivotArea dataOnly="0" labelOnly="1" grandRow="1" outline="0" fieldPosition="0"/>
    </format>
    <format dxfId="204">
      <pivotArea dataOnly="0" labelOnly="1" outline="0" axis="axisValues" fieldPosition="0"/>
    </format>
    <format dxfId="203">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226">
      <pivotArea type="all" dataOnly="0" outline="0" fieldPosition="0"/>
    </format>
    <format dxfId="225">
      <pivotArea outline="0" collapsedLevelsAreSubtotals="1" fieldPosition="0"/>
    </format>
    <format dxfId="224">
      <pivotArea field="9" type="button" dataOnly="0" labelOnly="1" outline="0"/>
    </format>
    <format dxfId="223">
      <pivotArea dataOnly="0" labelOnly="1" grandRow="1" outline="0" fieldPosition="0"/>
    </format>
    <format dxfId="222">
      <pivotArea dataOnly="0" labelOnly="1" outline="0" axis="axisValues" fieldPosition="0"/>
    </format>
    <format dxfId="221">
      <pivotArea type="all" dataOnly="0" outline="0" fieldPosition="0"/>
    </format>
    <format dxfId="220">
      <pivotArea outline="0" collapsedLevelsAreSubtotals="1" fieldPosition="0"/>
    </format>
    <format dxfId="219">
      <pivotArea field="9" type="button" dataOnly="0" labelOnly="1" outline="0"/>
    </format>
    <format dxfId="218">
      <pivotArea dataOnly="0" labelOnly="1" grandRow="1" outline="0" fieldPosition="0"/>
    </format>
    <format dxfId="217">
      <pivotArea dataOnly="0" labelOnly="1" outline="0" axis="axisValues" fieldPosition="0"/>
    </format>
    <format dxfId="216">
      <pivotArea grandRow="1" outline="0" collapsedLevelsAreSubtotals="1" fieldPosition="0"/>
    </format>
    <format dxfId="215">
      <pivotArea collapsedLevelsAreSubtotals="1" fieldPosition="0">
        <references count="1">
          <reference field="19" count="0"/>
        </references>
      </pivotArea>
    </format>
    <format dxfId="214">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239">
      <pivotArea type="all" dataOnly="0" outline="0" fieldPosition="0"/>
    </format>
    <format dxfId="238">
      <pivotArea outline="0" collapsedLevelsAreSubtotals="1" fieldPosition="0"/>
    </format>
    <format dxfId="237">
      <pivotArea field="9" type="button" dataOnly="0" labelOnly="1" outline="0"/>
    </format>
    <format dxfId="236">
      <pivotArea dataOnly="0" labelOnly="1" grandRow="1" outline="0" fieldPosition="0"/>
    </format>
    <format dxfId="235">
      <pivotArea dataOnly="0" labelOnly="1" outline="0" axis="axisValues" fieldPosition="0"/>
    </format>
    <format dxfId="234">
      <pivotArea type="all" dataOnly="0" outline="0" fieldPosition="0"/>
    </format>
    <format dxfId="233">
      <pivotArea outline="0" collapsedLevelsAreSubtotals="1" fieldPosition="0"/>
    </format>
    <format dxfId="232">
      <pivotArea field="9" type="button" dataOnly="0" labelOnly="1" outline="0"/>
    </format>
    <format dxfId="231">
      <pivotArea dataOnly="0" labelOnly="1" grandRow="1" outline="0" fieldPosition="0"/>
    </format>
    <format dxfId="230">
      <pivotArea dataOnly="0" labelOnly="1" outline="0" axis="axisValues" fieldPosition="0"/>
    </format>
    <format dxfId="229">
      <pivotArea grandRow="1" outline="0" collapsedLevelsAreSubtotals="1" fieldPosition="0"/>
    </format>
    <format dxfId="228">
      <pivotArea collapsedLevelsAreSubtotals="1" fieldPosition="0">
        <references count="1">
          <reference field="32" count="0"/>
        </references>
      </pivotArea>
    </format>
    <format dxfId="227">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252">
      <pivotArea type="all" dataOnly="0" outline="0" fieldPosition="0"/>
    </format>
    <format dxfId="251">
      <pivotArea outline="0" collapsedLevelsAreSubtotals="1" fieldPosition="0"/>
    </format>
    <format dxfId="250">
      <pivotArea field="9" type="button" dataOnly="0" labelOnly="1" outline="0"/>
    </format>
    <format dxfId="249">
      <pivotArea dataOnly="0" labelOnly="1" grandRow="1" outline="0" fieldPosition="0"/>
    </format>
    <format dxfId="248">
      <pivotArea dataOnly="0" labelOnly="1" outline="0" axis="axisValues" fieldPosition="0"/>
    </format>
    <format dxfId="247">
      <pivotArea type="all" dataOnly="0" outline="0" fieldPosition="0"/>
    </format>
    <format dxfId="246">
      <pivotArea outline="0" collapsedLevelsAreSubtotals="1" fieldPosition="0"/>
    </format>
    <format dxfId="245">
      <pivotArea field="9" type="button" dataOnly="0" labelOnly="1" outline="0"/>
    </format>
    <format dxfId="244">
      <pivotArea dataOnly="0" labelOnly="1" grandRow="1" outline="0" fieldPosition="0"/>
    </format>
    <format dxfId="243">
      <pivotArea dataOnly="0" labelOnly="1" outline="0" axis="axisValues" fieldPosition="0"/>
    </format>
    <format dxfId="242">
      <pivotArea grandRow="1" outline="0" collapsedLevelsAreSubtotals="1" fieldPosition="0"/>
    </format>
    <format dxfId="241">
      <pivotArea collapsedLevelsAreSubtotals="1" fieldPosition="0">
        <references count="1">
          <reference field="23" count="0"/>
        </references>
      </pivotArea>
    </format>
    <format dxfId="240">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268">
      <pivotArea type="all" dataOnly="0" outline="0" fieldPosition="0"/>
    </format>
    <format dxfId="267">
      <pivotArea outline="0" collapsedLevelsAreSubtotals="1" fieldPosition="0"/>
    </format>
    <format dxfId="266">
      <pivotArea field="9" type="button" dataOnly="0" labelOnly="1" outline="0" axis="axisRow" fieldPosition="0"/>
    </format>
    <format dxfId="265">
      <pivotArea dataOnly="0" labelOnly="1" fieldPosition="0">
        <references count="1">
          <reference field="9" count="0"/>
        </references>
      </pivotArea>
    </format>
    <format dxfId="264">
      <pivotArea dataOnly="0" labelOnly="1" grandRow="1" outline="0" fieldPosition="0"/>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9" type="button" dataOnly="0" labelOnly="1" outline="0" axis="axisRow" fieldPosition="0"/>
    </format>
    <format dxfId="259">
      <pivotArea dataOnly="0" labelOnly="1" grandRow="1" outline="0" fieldPosition="0"/>
    </format>
    <format dxfId="258">
      <pivotArea dataOnly="0" labelOnly="1" outline="0" axis="axisValues" fieldPosition="0"/>
    </format>
    <format dxfId="257">
      <pivotArea collapsedLevelsAreSubtotals="1" fieldPosition="0">
        <references count="1">
          <reference field="9" count="0"/>
        </references>
      </pivotArea>
    </format>
    <format dxfId="256">
      <pivotArea dataOnly="0" labelOnly="1" fieldPosition="0">
        <references count="1">
          <reference field="9" count="0"/>
        </references>
      </pivotArea>
    </format>
    <format dxfId="255">
      <pivotArea collapsedLevelsAreSubtotals="1" fieldPosition="0">
        <references count="1">
          <reference field="9" count="0"/>
        </references>
      </pivotArea>
    </format>
    <format dxfId="254">
      <pivotArea dataOnly="0" labelOnly="1" fieldPosition="0">
        <references count="1">
          <reference field="9" count="0"/>
        </references>
      </pivotArea>
    </format>
    <format dxfId="253">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283">
      <pivotArea type="all" dataOnly="0" outline="0" fieldPosition="0"/>
    </format>
    <format dxfId="282">
      <pivotArea outline="0" collapsedLevelsAreSubtotals="1" fieldPosition="0"/>
    </format>
    <format dxfId="281">
      <pivotArea field="9" type="button" dataOnly="0" labelOnly="1" outline="0"/>
    </format>
    <format dxfId="280">
      <pivotArea dataOnly="0" labelOnly="1" grandRow="1" outline="0" fieldPosition="0"/>
    </format>
    <format dxfId="279">
      <pivotArea dataOnly="0" labelOnly="1" outline="0" axis="axisValues" fieldPosition="0"/>
    </format>
    <format dxfId="278">
      <pivotArea type="all" dataOnly="0" outline="0" fieldPosition="0"/>
    </format>
    <format dxfId="277">
      <pivotArea outline="0" collapsedLevelsAreSubtotals="1" fieldPosition="0"/>
    </format>
    <format dxfId="276">
      <pivotArea field="9" type="button" dataOnly="0" labelOnly="1" outline="0"/>
    </format>
    <format dxfId="275">
      <pivotArea dataOnly="0" labelOnly="1" grandRow="1" outline="0" fieldPosition="0"/>
    </format>
    <format dxfId="274">
      <pivotArea dataOnly="0" labelOnly="1" outline="0" axis="axisValues" fieldPosition="0"/>
    </format>
    <format dxfId="273">
      <pivotArea grandRow="1" outline="0" collapsedLevelsAreSubtotals="1" fieldPosition="0"/>
    </format>
    <format dxfId="272">
      <pivotArea collapsedLevelsAreSubtotals="1" fieldPosition="0">
        <references count="1">
          <reference field="17" count="0"/>
        </references>
      </pivotArea>
    </format>
    <format dxfId="271">
      <pivotArea dataOnly="0" labelOnly="1" fieldPosition="0">
        <references count="1">
          <reference field="17" count="0"/>
        </references>
      </pivotArea>
    </format>
    <format dxfId="270">
      <pivotArea collapsedLevelsAreSubtotals="1" fieldPosition="0">
        <references count="1">
          <reference field="17" count="0"/>
        </references>
      </pivotArea>
    </format>
    <format dxfId="269">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296">
      <pivotArea type="all" dataOnly="0" outline="0" fieldPosition="0"/>
    </format>
    <format dxfId="295">
      <pivotArea outline="0" collapsedLevelsAreSubtotals="1" fieldPosition="0"/>
    </format>
    <format dxfId="294">
      <pivotArea field="9" type="button" dataOnly="0" labelOnly="1" outline="0"/>
    </format>
    <format dxfId="293">
      <pivotArea dataOnly="0" labelOnly="1" grandRow="1" outline="0" fieldPosition="0"/>
    </format>
    <format dxfId="292">
      <pivotArea dataOnly="0" labelOnly="1" outline="0" axis="axisValues" fieldPosition="0"/>
    </format>
    <format dxfId="291">
      <pivotArea type="all" dataOnly="0" outline="0" fieldPosition="0"/>
    </format>
    <format dxfId="290">
      <pivotArea outline="0" collapsedLevelsAreSubtotals="1" fieldPosition="0"/>
    </format>
    <format dxfId="289">
      <pivotArea field="9" type="button" dataOnly="0" labelOnly="1" outline="0"/>
    </format>
    <format dxfId="288">
      <pivotArea dataOnly="0" labelOnly="1" grandRow="1" outline="0" fieldPosition="0"/>
    </format>
    <format dxfId="287">
      <pivotArea dataOnly="0" labelOnly="1" outline="0" axis="axisValues" fieldPosition="0"/>
    </format>
    <format dxfId="286">
      <pivotArea grandRow="1" outline="0" collapsedLevelsAreSubtotals="1" fieldPosition="0"/>
    </format>
    <format dxfId="285">
      <pivotArea collapsedLevelsAreSubtotals="1" fieldPosition="0">
        <references count="1">
          <reference field="30" count="0"/>
        </references>
      </pivotArea>
    </format>
    <format dxfId="284">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11">
      <pivotArea type="all" dataOnly="0" outline="0" fieldPosition="0"/>
    </format>
    <format dxfId="310">
      <pivotArea outline="0" collapsedLevelsAreSubtotals="1" fieldPosition="0"/>
    </format>
    <format dxfId="309">
      <pivotArea field="9" type="button" dataOnly="0" labelOnly="1" outline="0"/>
    </format>
    <format dxfId="308">
      <pivotArea dataOnly="0" labelOnly="1" grandRow="1" outline="0" fieldPosition="0"/>
    </format>
    <format dxfId="307">
      <pivotArea dataOnly="0" labelOnly="1" outline="0" axis="axisValues" fieldPosition="0"/>
    </format>
    <format dxfId="306">
      <pivotArea type="all" dataOnly="0" outline="0" fieldPosition="0"/>
    </format>
    <format dxfId="305">
      <pivotArea outline="0" collapsedLevelsAreSubtotals="1" fieldPosition="0"/>
    </format>
    <format dxfId="304">
      <pivotArea field="9" type="button" dataOnly="0" labelOnly="1" outline="0"/>
    </format>
    <format dxfId="303">
      <pivotArea dataOnly="0" labelOnly="1" grandRow="1" outline="0" fieldPosition="0"/>
    </format>
    <format dxfId="302">
      <pivotArea dataOnly="0" labelOnly="1" outline="0" axis="axisValues" fieldPosition="0"/>
    </format>
    <format dxfId="301">
      <pivotArea grandRow="1" outline="0" collapsedLevelsAreSubtotals="1" fieldPosition="0"/>
    </format>
    <format dxfId="300">
      <pivotArea collapsedLevelsAreSubtotals="1" fieldPosition="0">
        <references count="1">
          <reference field="31" count="15">
            <x v="0"/>
            <x v="1"/>
            <x v="2"/>
            <x v="3"/>
            <x v="4"/>
            <x v="5"/>
            <x v="6"/>
            <x v="7"/>
            <x v="8"/>
            <x v="9"/>
            <x v="10"/>
            <x v="11"/>
            <x v="12"/>
            <x v="13"/>
            <x v="14"/>
          </reference>
        </references>
      </pivotArea>
    </format>
    <format dxfId="299">
      <pivotArea dataOnly="0" labelOnly="1" fieldPosition="0">
        <references count="1">
          <reference field="31" count="15">
            <x v="0"/>
            <x v="1"/>
            <x v="2"/>
            <x v="3"/>
            <x v="4"/>
            <x v="5"/>
            <x v="6"/>
            <x v="7"/>
            <x v="8"/>
            <x v="9"/>
            <x v="10"/>
            <x v="11"/>
            <x v="12"/>
            <x v="13"/>
            <x v="14"/>
          </reference>
        </references>
      </pivotArea>
    </format>
    <format dxfId="298">
      <pivotArea collapsedLevelsAreSubtotals="1" fieldPosition="0">
        <references count="1">
          <reference field="31" count="1">
            <x v="15"/>
          </reference>
        </references>
      </pivotArea>
    </format>
    <format dxfId="297">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323">
      <pivotArea type="all" dataOnly="0" outline="0" fieldPosition="0"/>
    </format>
    <format dxfId="322">
      <pivotArea outline="0" collapsedLevelsAreSubtotals="1" fieldPosition="0"/>
    </format>
    <format dxfId="321">
      <pivotArea field="9" type="button" dataOnly="0" labelOnly="1" outline="0"/>
    </format>
    <format dxfId="320">
      <pivotArea dataOnly="0" labelOnly="1" grandRow="1" outline="0" fieldPosition="0"/>
    </format>
    <format dxfId="319">
      <pivotArea dataOnly="0" labelOnly="1" outline="0" axis="axisValues" fieldPosition="0"/>
    </format>
    <format dxfId="318">
      <pivotArea type="all" dataOnly="0" outline="0" fieldPosition="0"/>
    </format>
    <format dxfId="317">
      <pivotArea outline="0" collapsedLevelsAreSubtotals="1" fieldPosition="0"/>
    </format>
    <format dxfId="316">
      <pivotArea field="9" type="button" dataOnly="0" labelOnly="1" outline="0"/>
    </format>
    <format dxfId="315">
      <pivotArea dataOnly="0" labelOnly="1" grandRow="1" outline="0" fieldPosition="0"/>
    </format>
    <format dxfId="314">
      <pivotArea dataOnly="0" labelOnly="1" outline="0" axis="axisValues" fieldPosition="0"/>
    </format>
    <format dxfId="313">
      <pivotArea grandRow="1" outline="0" collapsedLevelsAreSubtotals="1" fieldPosition="0"/>
    </format>
    <format dxfId="312">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336">
      <pivotArea type="all" dataOnly="0" outline="0" fieldPosition="0"/>
    </format>
    <format dxfId="335">
      <pivotArea outline="0" collapsedLevelsAreSubtotals="1" fieldPosition="0"/>
    </format>
    <format dxfId="334">
      <pivotArea field="9" type="button" dataOnly="0" labelOnly="1" outline="0"/>
    </format>
    <format dxfId="333">
      <pivotArea dataOnly="0" labelOnly="1" grandRow="1" outline="0" fieldPosition="0"/>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field="9" type="button" dataOnly="0" labelOnly="1" outline="0"/>
    </format>
    <format dxfId="328">
      <pivotArea dataOnly="0" labelOnly="1" grandRow="1" outline="0" fieldPosition="0"/>
    </format>
    <format dxfId="327">
      <pivotArea dataOnly="0" labelOnly="1" outline="0" axis="axisValues" fieldPosition="0"/>
    </format>
    <format dxfId="326">
      <pivotArea grandRow="1" outline="0" collapsedLevelsAreSubtotals="1" fieldPosition="0"/>
    </format>
    <format dxfId="325">
      <pivotArea collapsedLevelsAreSubtotals="1" fieldPosition="0">
        <references count="1">
          <reference field="22" count="0"/>
        </references>
      </pivotArea>
    </format>
    <format dxfId="324">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349">
      <pivotArea type="all" dataOnly="0" outline="0" fieldPosition="0"/>
    </format>
    <format dxfId="348">
      <pivotArea outline="0" collapsedLevelsAreSubtotals="1" fieldPosition="0"/>
    </format>
    <format dxfId="347">
      <pivotArea field="9" type="button" dataOnly="0" labelOnly="1" outline="0"/>
    </format>
    <format dxfId="346">
      <pivotArea dataOnly="0" labelOnly="1" grandRow="1" outline="0" fieldPosition="0"/>
    </format>
    <format dxfId="345">
      <pivotArea dataOnly="0" labelOnly="1" outline="0" axis="axisValues" fieldPosition="0"/>
    </format>
    <format dxfId="344">
      <pivotArea type="all" dataOnly="0" outline="0" fieldPosition="0"/>
    </format>
    <format dxfId="343">
      <pivotArea outline="0" collapsedLevelsAreSubtotals="1" fieldPosition="0"/>
    </format>
    <format dxfId="342">
      <pivotArea field="9" type="button" dataOnly="0" labelOnly="1" outline="0"/>
    </format>
    <format dxfId="341">
      <pivotArea dataOnly="0" labelOnly="1" grandRow="1" outline="0" fieldPosition="0"/>
    </format>
    <format dxfId="340">
      <pivotArea dataOnly="0" labelOnly="1" outline="0" axis="axisValues" fieldPosition="0"/>
    </format>
    <format dxfId="339">
      <pivotArea grandRow="1" outline="0" collapsedLevelsAreSubtotals="1" fieldPosition="0"/>
    </format>
    <format dxfId="338">
      <pivotArea collapsedLevelsAreSubtotals="1" fieldPosition="0">
        <references count="1">
          <reference field="29" count="0"/>
        </references>
      </pivotArea>
    </format>
    <format dxfId="337">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62">
      <pivotArea type="all" dataOnly="0" outline="0" fieldPosition="0"/>
    </format>
    <format dxfId="361">
      <pivotArea outline="0" collapsedLevelsAreSubtotals="1" fieldPosition="0"/>
    </format>
    <format dxfId="360">
      <pivotArea field="9" type="button" dataOnly="0" labelOnly="1" outline="0"/>
    </format>
    <format dxfId="359">
      <pivotArea dataOnly="0" labelOnly="1" grandRow="1" outline="0" fieldPosition="0"/>
    </format>
    <format dxfId="358">
      <pivotArea dataOnly="0" labelOnly="1" outline="0" axis="axisValues" fieldPosition="0"/>
    </format>
    <format dxfId="357">
      <pivotArea type="all" dataOnly="0" outline="0" fieldPosition="0"/>
    </format>
    <format dxfId="356">
      <pivotArea outline="0" collapsedLevelsAreSubtotals="1" fieldPosition="0"/>
    </format>
    <format dxfId="355">
      <pivotArea field="9" type="button" dataOnly="0" labelOnly="1" outline="0"/>
    </format>
    <format dxfId="354">
      <pivotArea dataOnly="0" labelOnly="1" grandRow="1" outline="0" fieldPosition="0"/>
    </format>
    <format dxfId="353">
      <pivotArea dataOnly="0" labelOnly="1" outline="0" axis="axisValues" fieldPosition="0"/>
    </format>
    <format dxfId="352">
      <pivotArea grandRow="1" outline="0" collapsedLevelsAreSubtotals="1" fieldPosition="0"/>
    </format>
    <format dxfId="351">
      <pivotArea collapsedLevelsAreSubtotals="1" fieldPosition="0">
        <references count="1">
          <reference field="28" count="0"/>
        </references>
      </pivotArea>
    </format>
    <format dxfId="350">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374">
      <pivotArea type="all" dataOnly="0" outline="0" fieldPosition="0"/>
    </format>
    <format dxfId="373">
      <pivotArea outline="0" collapsedLevelsAreSubtotals="1" fieldPosition="0"/>
    </format>
    <format dxfId="372">
      <pivotArea field="9" type="button" dataOnly="0" labelOnly="1" outline="0"/>
    </format>
    <format dxfId="371">
      <pivotArea dataOnly="0" labelOnly="1" grandRow="1" outline="0" fieldPosition="0"/>
    </format>
    <format dxfId="370">
      <pivotArea dataOnly="0" labelOnly="1" outline="0" axis="axisValues" fieldPosition="0"/>
    </format>
    <format dxfId="369">
      <pivotArea type="all" dataOnly="0" outline="0" fieldPosition="0"/>
    </format>
    <format dxfId="368">
      <pivotArea outline="0" collapsedLevelsAreSubtotals="1" fieldPosition="0"/>
    </format>
    <format dxfId="367">
      <pivotArea field="9" type="button" dataOnly="0" labelOnly="1" outline="0"/>
    </format>
    <format dxfId="366">
      <pivotArea dataOnly="0" labelOnly="1" grandRow="1" outline="0" fieldPosition="0"/>
    </format>
    <format dxfId="365">
      <pivotArea dataOnly="0" labelOnly="1" outline="0" axis="axisValues" fieldPosition="0"/>
    </format>
    <format dxfId="364">
      <pivotArea grandRow="1" outline="0" collapsedLevelsAreSubtotals="1" fieldPosition="0"/>
    </format>
    <format dxfId="363">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86">
      <pivotArea type="all" dataOnly="0" outline="0" fieldPosition="0"/>
    </format>
    <format dxfId="385">
      <pivotArea outline="0" collapsedLevelsAreSubtotals="1" fieldPosition="0"/>
    </format>
    <format dxfId="384">
      <pivotArea field="9" type="button" dataOnly="0" labelOnly="1" outline="0"/>
    </format>
    <format dxfId="383">
      <pivotArea dataOnly="0" labelOnly="1" grandRow="1" outline="0" fieldPosition="0"/>
    </format>
    <format dxfId="382">
      <pivotArea dataOnly="0" labelOnly="1" outline="0" axis="axisValues" fieldPosition="0"/>
    </format>
    <format dxfId="381">
      <pivotArea type="all" dataOnly="0" outline="0" fieldPosition="0"/>
    </format>
    <format dxfId="380">
      <pivotArea outline="0" collapsedLevelsAreSubtotals="1" fieldPosition="0"/>
    </format>
    <format dxfId="379">
      <pivotArea field="9" type="button" dataOnly="0" labelOnly="1" outline="0"/>
    </format>
    <format dxfId="378">
      <pivotArea dataOnly="0" labelOnly="1" grandRow="1" outline="0" fieldPosition="0"/>
    </format>
    <format dxfId="377">
      <pivotArea dataOnly="0" labelOnly="1" outline="0" axis="axisValues" fieldPosition="0"/>
    </format>
    <format dxfId="376">
      <pivotArea grandRow="1" outline="0" collapsedLevelsAreSubtotals="1" fieldPosition="0"/>
    </format>
    <format dxfId="375">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397">
      <pivotArea type="all" dataOnly="0" outline="0" fieldPosition="0"/>
    </format>
    <format dxfId="396">
      <pivotArea outline="0" collapsedLevelsAreSubtotals="1" fieldPosition="0"/>
    </format>
    <format dxfId="395">
      <pivotArea field="9" type="button" dataOnly="0" labelOnly="1" outline="0"/>
    </format>
    <format dxfId="394">
      <pivotArea dataOnly="0" labelOnly="1" grandRow="1" outline="0" fieldPosition="0"/>
    </format>
    <format dxfId="393">
      <pivotArea dataOnly="0" labelOnly="1" outline="0" axis="axisValues" fieldPosition="0"/>
    </format>
    <format dxfId="392">
      <pivotArea type="all" dataOnly="0" outline="0" fieldPosition="0"/>
    </format>
    <format dxfId="391">
      <pivotArea outline="0" collapsedLevelsAreSubtotals="1" fieldPosition="0"/>
    </format>
    <format dxfId="390">
      <pivotArea field="9" type="button" dataOnly="0" labelOnly="1" outline="0"/>
    </format>
    <format dxfId="389">
      <pivotArea dataOnly="0" labelOnly="1" grandRow="1" outline="0" fieldPosition="0"/>
    </format>
    <format dxfId="388">
      <pivotArea dataOnly="0" labelOnly="1" outline="0" axis="axisValues" fieldPosition="0"/>
    </format>
    <format dxfId="387">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410">
      <pivotArea type="all" dataOnly="0" outline="0" fieldPosition="0"/>
    </format>
    <format dxfId="409">
      <pivotArea outline="0" collapsedLevelsAreSubtotals="1" fieldPosition="0"/>
    </format>
    <format dxfId="408">
      <pivotArea field="9" type="button" dataOnly="0" labelOnly="1" outline="0"/>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9" type="button" dataOnly="0" labelOnly="1" outline="0"/>
    </format>
    <format dxfId="402">
      <pivotArea dataOnly="0" labelOnly="1" grandRow="1" outline="0" fieldPosition="0"/>
    </format>
    <format dxfId="401">
      <pivotArea dataOnly="0" labelOnly="1" outline="0" axis="axisValues" fieldPosition="0"/>
    </format>
    <format dxfId="400">
      <pivotArea grandRow="1" outline="0" collapsedLevelsAreSubtotals="1" fieldPosition="0"/>
    </format>
    <format dxfId="399">
      <pivotArea collapsedLevelsAreSubtotals="1" fieldPosition="0">
        <references count="1">
          <reference field="25" count="0"/>
        </references>
      </pivotArea>
    </format>
    <format dxfId="398">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0"/>
  </dataFields>
  <formats count="11">
    <format dxfId="421">
      <pivotArea type="all" dataOnly="0" outline="0" fieldPosition="0"/>
    </format>
    <format dxfId="420">
      <pivotArea outline="0" collapsedLevelsAreSubtotals="1" fieldPosition="0"/>
    </format>
    <format dxfId="419">
      <pivotArea field="9" type="button" dataOnly="0" labelOnly="1" outline="0"/>
    </format>
    <format dxfId="418">
      <pivotArea dataOnly="0" labelOnly="1" grandRow="1" outline="0"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9" type="button" dataOnly="0" labelOnly="1" outline="0"/>
    </format>
    <format dxfId="413">
      <pivotArea dataOnly="0" labelOnly="1" grandRow="1" outline="0" fieldPosition="0"/>
    </format>
    <format dxfId="412">
      <pivotArea dataOnly="0" labelOnly="1" outline="0" axis="axisValues" fieldPosition="0"/>
    </format>
    <format dxfId="411">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434">
      <pivotArea type="all" dataOnly="0" outline="0" fieldPosition="0"/>
    </format>
    <format dxfId="433">
      <pivotArea outline="0" collapsedLevelsAreSubtotals="1" fieldPosition="0"/>
    </format>
    <format dxfId="432">
      <pivotArea field="9" type="button" dataOnly="0" labelOnly="1" outline="0"/>
    </format>
    <format dxfId="431">
      <pivotArea dataOnly="0" labelOnly="1" grandRow="1" outline="0"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9" type="button" dataOnly="0" labelOnly="1" outline="0"/>
    </format>
    <format dxfId="426">
      <pivotArea dataOnly="0" labelOnly="1" grandRow="1" outline="0" fieldPosition="0"/>
    </format>
    <format dxfId="425">
      <pivotArea dataOnly="0" labelOnly="1" outline="0" axis="axisValues" fieldPosition="0"/>
    </format>
    <format dxfId="424">
      <pivotArea grandRow="1" outline="0" collapsedLevelsAreSubtotals="1" fieldPosition="0"/>
    </format>
    <format dxfId="423">
      <pivotArea collapsedLevelsAreSubtotals="1" fieldPosition="0">
        <references count="1">
          <reference field="26" count="0"/>
        </references>
      </pivotArea>
    </format>
    <format dxfId="422">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1"/>
  </dataFields>
  <formats count="13">
    <format dxfId="48">
      <pivotArea type="all" dataOnly="0" outline="0" fieldPosition="0"/>
    </format>
    <format dxfId="47">
      <pivotArea outline="0" collapsedLevelsAreSubtotals="1" fieldPosition="0"/>
    </format>
    <format dxfId="46">
      <pivotArea field="9" type="button" dataOnly="0" labelOnly="1" outline="0"/>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9" type="button" dataOnly="0" labelOnly="1" outline="0"/>
    </format>
    <format dxfId="40">
      <pivotArea dataOnly="0" labelOnly="1" grandRow="1" outline="0" fieldPosition="0"/>
    </format>
    <format dxfId="39">
      <pivotArea dataOnly="0" labelOnly="1" outline="0" axis="axisValues" fieldPosition="0"/>
    </format>
    <format dxfId="38">
      <pivotArea grandRow="1" outline="0" collapsedLevelsAreSubtotals="1" fieldPosition="0"/>
    </format>
    <format dxfId="37">
      <pivotArea dataOnly="0" labelOnly="1" fieldPosition="0">
        <references count="1">
          <reference field="21" count="3">
            <x v="1"/>
            <x v="2"/>
            <x v="3"/>
          </reference>
        </references>
      </pivotArea>
    </format>
    <format dxfId="36">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L1471" totalsRowShown="0" headerRowDxfId="164" dataDxfId="162" headerRowBorderDxfId="163" tableBorderDxfId="161">
  <autoFilter ref="A1:AL1471" xr:uid="{B6E7DCDE-E0F0-4BFE-A362-ED92883600C4}"/>
  <tableColumns count="38">
    <tableColumn id="1" xr3:uid="{C48A8DAB-10D3-45EC-9561-A65A3AAF984E}" name="Attrition" dataDxfId="160"/>
    <tableColumn id="2" xr3:uid="{8F1FD968-E6BC-4848-AC01-E64B0BD5660D}" name="Business Travel" dataDxfId="159"/>
    <tableColumn id="3" xr3:uid="{23EE555A-9F75-497F-807B-2F89F18B883C}" name="CF_age band" dataDxfId="158"/>
    <tableColumn id="5" xr3:uid="{CC5A83DB-B1CC-4B76-87E4-E678B8129150}" name="Department" dataDxfId="157"/>
    <tableColumn id="6" xr3:uid="{A99C3A73-10D4-4113-B0F9-DDE5C36711AD}" name="Education Field" dataDxfId="156"/>
    <tableColumn id="9" xr3:uid="{817EC01D-93AD-4F75-A1F4-7307CFAE4778}" name="Gender" dataDxfId="155"/>
    <tableColumn id="10" xr3:uid="{79CAA245-A62D-403F-96F1-1679172C6F01}" name="Job Role" dataDxfId="154"/>
    <tableColumn id="11" xr3:uid="{E9335A9D-8476-4349-8AC7-414171C8F028}" name="Marital Status" dataDxfId="153"/>
    <tableColumn id="12" xr3:uid="{AAE0DD78-772A-46F7-BE08-E1773BC340BA}" name="Over Time" dataDxfId="152"/>
    <tableColumn id="14" xr3:uid="{40EC953E-E99A-4256-98D6-FAA54117288E}" name="Training Times Last Year" dataDxfId="151"/>
    <tableColumn id="17" xr3:uid="{7A00FE3F-577E-4C11-8C7F-2914E08C5947}" name="Age" dataDxfId="150"/>
    <tableColumn id="18" xr3:uid="{76E45092-A2D1-4531-A42E-F746F0695332}" name="CF_attrition count" dataDxfId="149"/>
    <tableColumn id="22" xr3:uid="{76F29632-EEBA-4C10-8D25-090D09610488}" name="Daily Rate" dataDxfId="148" dataCellStyle="Millares"/>
    <tableColumn id="23" xr3:uid="{27F0B191-D5C7-4378-98F1-F5A9C68F1C7A}" name="Distance From Home" dataDxfId="147"/>
    <tableColumn id="24" xr3:uid="{B178E105-FBCE-4A09-A11A-08BD6751B37C}" name="Education" dataDxfId="146"/>
    <tableColumn id="26" xr3:uid="{95802BE3-7DE6-44A4-AA4F-CF314CA5B2B5}" name="Environment Satisfaction" dataDxfId="145"/>
    <tableColumn id="27" xr3:uid="{A8010328-1592-4611-809A-C5B6D1C674B0}" name="Hourly Rate" dataDxfId="144"/>
    <tableColumn id="28" xr3:uid="{216914DF-3FF3-45E9-89A9-434FF68E886A}" name="Job Involvement" dataDxfId="143"/>
    <tableColumn id="29" xr3:uid="{CBE94D5A-A893-42CF-8D6F-115A8A11B5D6}" name="Job Level" dataDxfId="142"/>
    <tableColumn id="30" xr3:uid="{97E5DAE8-4E8B-4028-B6CE-6579015F593F}" name="Job Satisfaction" dataDxfId="141"/>
    <tableColumn id="31" xr3:uid="{9FC438E8-A61B-4B75-8BA6-8D65DA538FB9}" name="Monthly Income" dataDxfId="140" dataCellStyle="Millares"/>
    <tableColumn id="32" xr3:uid="{A5F1C13A-A11D-4495-A712-21513E9B7BE5}" name="Monthly Rate" dataDxfId="139" dataCellStyle="Millares"/>
    <tableColumn id="33" xr3:uid="{B8CE4B6C-367A-45D9-8B0F-465F319CD7A8}" name="Num Companies Worked" dataDxfId="138"/>
    <tableColumn id="34" xr3:uid="{863E5F14-2D75-41F0-8EE3-5B079CE01CD9}" name="Percent Salary Hike" dataDxfId="137"/>
    <tableColumn id="35" xr3:uid="{6228B094-349E-4B98-8016-12273FEC57BD}" name="Performance Rating" dataDxfId="136"/>
    <tableColumn id="36" xr3:uid="{8B954566-E7BE-47D8-AD61-68F4C8A67738}" name="Relationship Satisfaction" dataDxfId="135"/>
    <tableColumn id="38" xr3:uid="{97B856F7-E026-456E-A234-FB0DD7547187}" name="Stock Option Level" dataDxfId="134"/>
    <tableColumn id="39" xr3:uid="{6F096A92-96D9-4A12-9BCD-624FB167D4BB}" name="Total Working Years" dataDxfId="133"/>
    <tableColumn id="40" xr3:uid="{88A50B71-EC4D-4C46-B95D-817B9C1A6888}" name="Work Life Balance" dataDxfId="132"/>
    <tableColumn id="41" xr3:uid="{366C1C84-371D-4559-9E46-80BB7344B4AB}" name="Years At Company" dataDxfId="131"/>
    <tableColumn id="42" xr3:uid="{E0841270-6852-4853-BCC4-B02ABFF93966}" name="Years In Current Role" dataDxfId="130"/>
    <tableColumn id="43" xr3:uid="{7E153B01-0912-4956-A134-81CB7FB3C4B1}" name="Years Since Last Promotion" dataDxfId="129"/>
    <tableColumn id="4" xr3:uid="{39B9D521-4FE6-4A48-B604-DAF9A8FA4001}" name="Years With Curr Manager" dataDxfId="128"/>
    <tableColumn id="15" xr3:uid="{A7EEE69D-3035-4E43-9769-77BA45506CDF}" name="Travel_Frequency_Level" dataDxfId="127">
      <calculatedColumnFormula>IF(Tabla134[[#This Row],[Business Travel]]="Travel_Frequently",2,IF(Tabla134[[#This Row],[Business Travel]]="Travel_Rarely",1,0))</calculatedColumnFormula>
    </tableColumn>
    <tableColumn id="13" xr3:uid="{099AE848-B63D-41F2-A7D3-E75097C95794}" name="Income_Band" dataDxfId="126">
      <calculatedColumnFormula>IF(Tabla134[[#This Row],[Monthly Income]]&lt;=10333.3333,"Bajo",IF(Tabla134[[#This Row],[Monthly Income]]&gt;18666.6666,"Alto","Medio"))</calculatedColumnFormula>
    </tableColumn>
    <tableColumn id="8" xr3:uid="{47277512-F676-4EC3-BE06-FC35D95EBB4D}" name="Promotion_Status" dataDxfId="125">
      <calculatedColumnFormula>IF(Tabla134[[#This Row],[Years Since Last Promotion]]&lt;1,"Este año","Más de un año")</calculatedColumnFormula>
    </tableColumn>
    <tableColumn id="7" xr3:uid="{D53FB89F-0FD2-41E1-8590-7F98BEA257E4}" name="Work_Tenure (años totales en empresa)" dataDxfId="124">
      <calculatedColumnFormula>SUM(Tabla134[[#This Row],[Years At Company]],Tabla134[[#This Row],[Years With Curr Manager]])</calculatedColumnFormula>
    </tableColumn>
    <tableColumn id="44" xr3:uid="{EC9708B0-9F6B-4FF8-852A-C5AC9D969FFB}" name="Job stability" dataDxfId="123"/>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22" dataDxfId="120" headerRowBorderDxfId="121" tableBorderDxfId="119">
  <autoFilter ref="A1:AR1473" xr:uid="{B6E7DCDE-E0F0-4BFE-A362-ED92883600C4}"/>
  <tableColumns count="44">
    <tableColumn id="1" xr3:uid="{45ABDC6A-055B-47EB-B3A7-AB274B8631D3}" name="Attrition" dataDxfId="118"/>
    <tableColumn id="2" xr3:uid="{87AD20E0-624F-40A5-AAF3-10D4DD27B3DF}" name="Business Travel" dataDxfId="117"/>
    <tableColumn id="3" xr3:uid="{3C695B61-E2C9-4F7B-9A23-983189EB68B6}" name="CF_age band" dataDxfId="116"/>
    <tableColumn id="4" xr3:uid="{C41E71E2-D171-49DD-A163-700A5A8A8488}" name="CF_attrition label" dataDxfId="115"/>
    <tableColumn id="5" xr3:uid="{B28059AE-7896-40FC-8CF9-EE834B0B279B}" name="Department" dataDxfId="114"/>
    <tableColumn id="6" xr3:uid="{F38200CC-99CC-4D9E-97C6-0FC905CBB576}" name="Education Field" dataDxfId="113"/>
    <tableColumn id="7" xr3:uid="{1BC6DB97-3525-4E9B-A772-6EC5CE4E8C78}" name="emp no" dataDxfId="112"/>
    <tableColumn id="8" xr3:uid="{A5728F79-CD30-4030-BB5A-2B8539911A00}" name="Employee Number" dataDxfId="111" dataCellStyle="Millares"/>
    <tableColumn id="9" xr3:uid="{9E509E34-E130-4935-B0C2-E4637A3AC810}" name="Gender" dataDxfId="110"/>
    <tableColumn id="10" xr3:uid="{07A85772-2966-487A-B83A-EEA7C160CBD0}" name="Job Role" dataDxfId="109"/>
    <tableColumn id="11" xr3:uid="{AD1D6958-0CAF-491E-9F96-A9CDCAD0FF07}" name="Marital Status" dataDxfId="108"/>
    <tableColumn id="12" xr3:uid="{5BA05156-91B5-4E8D-9D9B-82AEA901F5DC}" name="Over Time" dataDxfId="107"/>
    <tableColumn id="13" xr3:uid="{D3151191-0C5D-4542-80B9-2362BE770089}" name="Over18" dataDxfId="106"/>
    <tableColumn id="14" xr3:uid="{3A27A5BB-9381-461E-A880-FD254679DD4C}" name="Training Times Last Year" dataDxfId="105"/>
    <tableColumn id="15" xr3:uid="{11086FDC-C02B-4DF3-AA92-339017E39183}" name="-2" dataDxfId="104"/>
    <tableColumn id="16" xr3:uid="{FB76A4ED-4D88-4377-8394-067E194768A9}" name="0" dataDxfId="103"/>
    <tableColumn id="17" xr3:uid="{088C0E1B-13BC-45A6-8B16-705EBC9A1929}" name="Age" dataDxfId="102"/>
    <tableColumn id="18" xr3:uid="{6D028BA2-15A4-4B41-A865-AB129672FC16}" name="CF_attrition count" dataDxfId="101"/>
    <tableColumn id="19" xr3:uid="{04AFBF9C-EC1E-4057-97A5-4FDECA59E605}" name="CF_attrition counts" dataDxfId="100"/>
    <tableColumn id="20" xr3:uid="{5CD2209C-CA30-4DC0-948C-7703BB04DEE0}" name="CF_attrition rate" dataDxfId="99"/>
    <tableColumn id="21" xr3:uid="{432E1411-96EE-45FA-81EC-7DEFDD938D12}" name="CF_current Employee" dataDxfId="98"/>
    <tableColumn id="22" xr3:uid="{0CA3EEDD-A094-477F-B24D-80020D56F5EC}" name="Daily Rate" dataDxfId="97"/>
    <tableColumn id="23" xr3:uid="{AA9DB85D-96DC-4B76-BBD0-5496649B7CD7}" name="Distance From Home" dataDxfId="96"/>
    <tableColumn id="24" xr3:uid="{6B079A60-9B2D-4678-A7E0-CD9D65711F06}" name="Education" dataDxfId="95"/>
    <tableColumn id="25" xr3:uid="{B2933EED-4323-4325-B3FF-1E1C7BF29BFF}" name="Employee Count" dataDxfId="94"/>
    <tableColumn id="26" xr3:uid="{36D7E938-53DE-48D7-B658-F31A63CCC60D}" name="Environment Satisfaction" dataDxfId="93"/>
    <tableColumn id="27" xr3:uid="{77D9E637-A5CD-45D6-9C0A-C1687AE99341}" name="Hourly Rate" dataDxfId="92"/>
    <tableColumn id="28" xr3:uid="{4B8E150F-6ACF-472F-B64C-95CF86FB45ED}" name="Job Involvement" dataDxfId="91"/>
    <tableColumn id="29" xr3:uid="{3625FD4B-3054-48D7-88A5-41807B8E7B5D}" name="Job Level" dataDxfId="90"/>
    <tableColumn id="30" xr3:uid="{EFD6CC3E-363B-4332-BF16-96567875552A}" name="Job Satisfaction" dataDxfId="89"/>
    <tableColumn id="31" xr3:uid="{702E92B5-6D41-4721-9905-3B057EA90FD4}" name="Monthly Income" dataDxfId="88"/>
    <tableColumn id="32" xr3:uid="{BCC97D22-57B3-4222-9FDB-8B44A9A38410}" name="Monthly Rate" dataDxfId="87"/>
    <tableColumn id="33" xr3:uid="{EA8DC07C-D565-417A-872C-DB64F1322B9D}" name="Num Companies Worked" dataDxfId="86"/>
    <tableColumn id="34" xr3:uid="{0DCCDD71-AA4F-4828-A2E9-77E1B700D957}" name="Percent Salary Hike" dataDxfId="85"/>
    <tableColumn id="35" xr3:uid="{F57AE87B-E894-4F9E-B6A5-ACC92ABBC14F}" name="Performance Rating" dataDxfId="84"/>
    <tableColumn id="36" xr3:uid="{D6904702-F963-46E8-8C7A-75F323739A28}" name="Relationship Satisfaction" dataDxfId="83"/>
    <tableColumn id="37" xr3:uid="{5EC69A2D-B345-47F1-8D37-E110E34C067D}" name="Standard Hours" dataDxfId="82"/>
    <tableColumn id="38" xr3:uid="{56A738FC-240E-4B13-B8C3-DD8C1E039D45}" name="Stock Option Level" dataDxfId="81"/>
    <tableColumn id="39" xr3:uid="{0B283196-3223-44E1-BEE3-1E93BE13FF2C}" name="Total Working Years" dataDxfId="80"/>
    <tableColumn id="40" xr3:uid="{C514BF3D-1443-467E-93D4-5B929795A7FE}" name="Work Life Balance" dataDxfId="79"/>
    <tableColumn id="41" xr3:uid="{581D4419-7DF0-443C-81D9-E14FE1AC12A8}" name="Years At Company" dataDxfId="78"/>
    <tableColumn id="42" xr3:uid="{05DF97DD-1D1B-4AD5-9306-9AE04B104B81}" name="Years In Current Role" dataDxfId="77"/>
    <tableColumn id="43" xr3:uid="{120711C2-6110-4F32-8398-AE33F14045D7}" name="Years Since Last Promotion" dataDxfId="76"/>
    <tableColumn id="44" xr3:uid="{4E36DFC0-3E75-4B78-910C-69BB1C078F5B}" name="Years With Curr Manager" dataDxfId="75"/>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74" dataDxfId="72" headerRowBorderDxfId="73">
  <autoFilter ref="A1:W1471" xr:uid="{57FB5540-636B-4ABB-BAC2-2B91E5ABE724}"/>
  <tableColumns count="23">
    <tableColumn id="1" xr3:uid="{65722CCE-A2BD-436F-AF98-52CC18F868CF}" name="Training Times Last Year" dataDxfId="71"/>
    <tableColumn id="2" xr3:uid="{E0AEAFEB-047F-4D31-8E19-2A9534C90C85}" name="Age" dataDxfId="70"/>
    <tableColumn id="3" xr3:uid="{776A8F4B-EF28-4615-BC64-6A001E8CFC32}" name="CF_attrition count" dataDxfId="69"/>
    <tableColumn id="4" xr3:uid="{88FCE0CF-CABD-458E-A908-4121A3462B86}" name="Daily Rate" dataDxfId="68" dataCellStyle="Millares"/>
    <tableColumn id="5" xr3:uid="{052D16DF-0ABE-449D-9735-0B851980C957}" name="Distance From Home" dataDxfId="67"/>
    <tableColumn id="6" xr3:uid="{06D40169-3D7D-4010-A6D6-71CB9ED1DDAC}" name="Environment Satisfaction" dataDxfId="66"/>
    <tableColumn id="7" xr3:uid="{8C688124-E5DA-4B6A-96B8-6B49949E3C37}" name="Hourly Rate" dataDxfId="65"/>
    <tableColumn id="8" xr3:uid="{6FFB901E-DCEB-4667-A382-91D07B57CF6B}" name="Job Involvement" dataDxfId="64"/>
    <tableColumn id="9" xr3:uid="{E5BE7136-AD17-4B12-AA77-419EFD1C8F73}" name="Job Level" dataDxfId="63"/>
    <tableColumn id="10" xr3:uid="{E4752BA1-1F4E-46E1-8D24-722456EF6C69}" name="Job Satisfaction" dataDxfId="62"/>
    <tableColumn id="11" xr3:uid="{C669B40A-188F-4767-AEDD-50873EC9D93E}" name="Monthly Income" dataDxfId="61" dataCellStyle="Millares"/>
    <tableColumn id="12" xr3:uid="{DA92277F-3895-4B58-87FD-AFE745BD3768}" name="Monthly Rate" dataDxfId="60" dataCellStyle="Millares"/>
    <tableColumn id="13" xr3:uid="{DE783988-7272-4E24-A0B5-8A8A3E537091}" name="Num Companies Worked" dataDxfId="59"/>
    <tableColumn id="14" xr3:uid="{4A8B37FF-6A10-415F-95A7-4C68AC9B607F}" name="Percent Salary Hike" dataDxfId="58"/>
    <tableColumn id="15" xr3:uid="{D4981E13-2B61-4FA9-A7A8-BC9FD0CFCFC5}" name="Performance Rating" dataDxfId="57"/>
    <tableColumn id="16" xr3:uid="{51365FBE-0C64-4943-9802-71856F8DE84C}" name="Relationship Satisfaction" dataDxfId="56"/>
    <tableColumn id="17" xr3:uid="{E75FC820-29D6-4AA4-B141-CE506EA9888D}" name="Stock Option Level" dataDxfId="55"/>
    <tableColumn id="18" xr3:uid="{ED830A21-7443-4DEA-A3E4-E225D78DF9C2}" name="Total Working Years" dataDxfId="54"/>
    <tableColumn id="19" xr3:uid="{74D85D60-D692-45E8-BB45-F95D9B70D083}" name="Work Life Balance" dataDxfId="53"/>
    <tableColumn id="20" xr3:uid="{7BB30F0D-1A9A-46F5-B9B7-1359518BC52C}" name="Years At Company" dataDxfId="52"/>
    <tableColumn id="21" xr3:uid="{1154470E-6B39-474E-A4E6-093C54639A29}" name="Years In Current Role" dataDxfId="51"/>
    <tableColumn id="22" xr3:uid="{6CFD62BF-E338-4294-AAF8-9245E52531BE}" name="Years Since Last Promotion" dataDxfId="50"/>
    <tableColumn id="23" xr3:uid="{0789BBA5-2F6D-43F6-81B1-68CBFE0EBB9F}" name="Years With Curr Manager" dataDxfId="49"/>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21" Type="http://schemas.openxmlformats.org/officeDocument/2006/relationships/pivotTable" Target="../pivotTables/pivotTable45.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39" t="s">
        <v>1708</v>
      </c>
      <c r="C2" s="140"/>
      <c r="D2" s="140"/>
      <c r="E2" s="140"/>
      <c r="F2" s="140"/>
      <c r="G2" s="140"/>
      <c r="H2" s="140"/>
      <c r="I2" s="140"/>
      <c r="J2" s="140"/>
      <c r="K2" s="140"/>
      <c r="L2" s="140"/>
      <c r="M2" s="140"/>
      <c r="N2" s="140"/>
      <c r="O2" s="141"/>
    </row>
    <row r="3" spans="2:15">
      <c r="B3" s="142"/>
      <c r="C3" s="143"/>
      <c r="D3" s="143"/>
      <c r="E3" s="143"/>
      <c r="F3" s="143"/>
      <c r="G3" s="143"/>
      <c r="H3" s="143"/>
      <c r="I3" s="143"/>
      <c r="J3" s="143"/>
      <c r="K3" s="143"/>
      <c r="L3" s="143"/>
      <c r="M3" s="143"/>
      <c r="N3" s="143"/>
      <c r="O3" s="144"/>
    </row>
    <row r="4" spans="2:15">
      <c r="B4" s="142"/>
      <c r="C4" s="143"/>
      <c r="D4" s="143"/>
      <c r="E4" s="143"/>
      <c r="F4" s="143"/>
      <c r="G4" s="143"/>
      <c r="H4" s="143"/>
      <c r="I4" s="143"/>
      <c r="J4" s="143"/>
      <c r="K4" s="143"/>
      <c r="L4" s="143"/>
      <c r="M4" s="143"/>
      <c r="N4" s="143"/>
      <c r="O4" s="144"/>
    </row>
    <row r="5" spans="2:15">
      <c r="B5" s="142"/>
      <c r="C5" s="143"/>
      <c r="D5" s="143"/>
      <c r="E5" s="143"/>
      <c r="F5" s="143"/>
      <c r="G5" s="143"/>
      <c r="H5" s="143"/>
      <c r="I5" s="143"/>
      <c r="J5" s="143"/>
      <c r="K5" s="143"/>
      <c r="L5" s="143"/>
      <c r="M5" s="143"/>
      <c r="N5" s="143"/>
      <c r="O5" s="144"/>
    </row>
    <row r="6" spans="2:15">
      <c r="B6" s="142"/>
      <c r="C6" s="143"/>
      <c r="D6" s="143"/>
      <c r="E6" s="143"/>
      <c r="F6" s="143"/>
      <c r="G6" s="143"/>
      <c r="H6" s="143"/>
      <c r="I6" s="143"/>
      <c r="J6" s="143"/>
      <c r="K6" s="143"/>
      <c r="L6" s="143"/>
      <c r="M6" s="143"/>
      <c r="N6" s="143"/>
      <c r="O6" s="144"/>
    </row>
    <row r="7" spans="2:15">
      <c r="B7" s="142"/>
      <c r="C7" s="143"/>
      <c r="D7" s="143"/>
      <c r="E7" s="143"/>
      <c r="F7" s="143"/>
      <c r="G7" s="143"/>
      <c r="H7" s="143"/>
      <c r="I7" s="143"/>
      <c r="J7" s="143"/>
      <c r="K7" s="143"/>
      <c r="L7" s="143"/>
      <c r="M7" s="143"/>
      <c r="N7" s="143"/>
      <c r="O7" s="144"/>
    </row>
    <row r="8" spans="2:15">
      <c r="B8" s="142"/>
      <c r="C8" s="143"/>
      <c r="D8" s="143"/>
      <c r="E8" s="143"/>
      <c r="F8" s="143"/>
      <c r="G8" s="143"/>
      <c r="H8" s="143"/>
      <c r="I8" s="143"/>
      <c r="J8" s="143"/>
      <c r="K8" s="143"/>
      <c r="L8" s="143"/>
      <c r="M8" s="143"/>
      <c r="N8" s="143"/>
      <c r="O8" s="144"/>
    </row>
    <row r="9" spans="2:15">
      <c r="B9" s="142"/>
      <c r="C9" s="143"/>
      <c r="D9" s="143"/>
      <c r="E9" s="143"/>
      <c r="F9" s="143"/>
      <c r="G9" s="143"/>
      <c r="H9" s="143"/>
      <c r="I9" s="143"/>
      <c r="J9" s="143"/>
      <c r="K9" s="143"/>
      <c r="L9" s="143"/>
      <c r="M9" s="143"/>
      <c r="N9" s="143"/>
      <c r="O9" s="144"/>
    </row>
    <row r="10" spans="2:15">
      <c r="B10" s="142"/>
      <c r="C10" s="143"/>
      <c r="D10" s="143"/>
      <c r="E10" s="143"/>
      <c r="F10" s="143"/>
      <c r="G10" s="143"/>
      <c r="H10" s="143"/>
      <c r="I10" s="143"/>
      <c r="J10" s="143"/>
      <c r="K10" s="143"/>
      <c r="L10" s="143"/>
      <c r="M10" s="143"/>
      <c r="N10" s="143"/>
      <c r="O10" s="144"/>
    </row>
    <row r="11" spans="2:15">
      <c r="B11" s="142"/>
      <c r="C11" s="143"/>
      <c r="D11" s="143"/>
      <c r="E11" s="143"/>
      <c r="F11" s="143"/>
      <c r="G11" s="143"/>
      <c r="H11" s="143"/>
      <c r="I11" s="143"/>
      <c r="J11" s="143"/>
      <c r="K11" s="143"/>
      <c r="L11" s="143"/>
      <c r="M11" s="143"/>
      <c r="N11" s="143"/>
      <c r="O11" s="144"/>
    </row>
    <row r="12" spans="2:15">
      <c r="B12" s="142"/>
      <c r="C12" s="143"/>
      <c r="D12" s="143"/>
      <c r="E12" s="143"/>
      <c r="F12" s="143"/>
      <c r="G12" s="143"/>
      <c r="H12" s="143"/>
      <c r="I12" s="143"/>
      <c r="J12" s="143"/>
      <c r="K12" s="143"/>
      <c r="L12" s="143"/>
      <c r="M12" s="143"/>
      <c r="N12" s="143"/>
      <c r="O12" s="144"/>
    </row>
    <row r="13" spans="2:15">
      <c r="B13" s="142"/>
      <c r="C13" s="143"/>
      <c r="D13" s="143"/>
      <c r="E13" s="143"/>
      <c r="F13" s="143"/>
      <c r="G13" s="143"/>
      <c r="H13" s="143"/>
      <c r="I13" s="143"/>
      <c r="J13" s="143"/>
      <c r="K13" s="143"/>
      <c r="L13" s="143"/>
      <c r="M13" s="143"/>
      <c r="N13" s="143"/>
      <c r="O13" s="144"/>
    </row>
    <row r="14" spans="2:15">
      <c r="B14" s="142"/>
      <c r="C14" s="143"/>
      <c r="D14" s="143"/>
      <c r="E14" s="143"/>
      <c r="F14" s="143"/>
      <c r="G14" s="143"/>
      <c r="H14" s="143"/>
      <c r="I14" s="143"/>
      <c r="J14" s="143"/>
      <c r="K14" s="143"/>
      <c r="L14" s="143"/>
      <c r="M14" s="143"/>
      <c r="N14" s="143"/>
      <c r="O14" s="144"/>
    </row>
    <row r="15" spans="2:15">
      <c r="B15" s="142"/>
      <c r="C15" s="143"/>
      <c r="D15" s="143"/>
      <c r="E15" s="143"/>
      <c r="F15" s="143"/>
      <c r="G15" s="143"/>
      <c r="H15" s="143"/>
      <c r="I15" s="143"/>
      <c r="J15" s="143"/>
      <c r="K15" s="143"/>
      <c r="L15" s="143"/>
      <c r="M15" s="143"/>
      <c r="N15" s="143"/>
      <c r="O15" s="144"/>
    </row>
    <row r="16" spans="2:15">
      <c r="B16" s="142"/>
      <c r="C16" s="143"/>
      <c r="D16" s="143"/>
      <c r="E16" s="143"/>
      <c r="F16" s="143"/>
      <c r="G16" s="143"/>
      <c r="H16" s="143"/>
      <c r="I16" s="143"/>
      <c r="J16" s="143"/>
      <c r="K16" s="143"/>
      <c r="L16" s="143"/>
      <c r="M16" s="143"/>
      <c r="N16" s="143"/>
      <c r="O16" s="144"/>
    </row>
    <row r="17" spans="2:15">
      <c r="B17" s="142"/>
      <c r="C17" s="143"/>
      <c r="D17" s="143"/>
      <c r="E17" s="143"/>
      <c r="F17" s="143"/>
      <c r="G17" s="143"/>
      <c r="H17" s="143"/>
      <c r="I17" s="143"/>
      <c r="J17" s="143"/>
      <c r="K17" s="143"/>
      <c r="L17" s="143"/>
      <c r="M17" s="143"/>
      <c r="N17" s="143"/>
      <c r="O17" s="144"/>
    </row>
    <row r="18" spans="2:15">
      <c r="B18" s="142"/>
      <c r="C18" s="143"/>
      <c r="D18" s="143"/>
      <c r="E18" s="143"/>
      <c r="F18" s="143"/>
      <c r="G18" s="143"/>
      <c r="H18" s="143"/>
      <c r="I18" s="143"/>
      <c r="J18" s="143"/>
      <c r="K18" s="143"/>
      <c r="L18" s="143"/>
      <c r="M18" s="143"/>
      <c r="N18" s="143"/>
      <c r="O18" s="144"/>
    </row>
    <row r="19" spans="2:15">
      <c r="B19" s="142"/>
      <c r="C19" s="143"/>
      <c r="D19" s="143"/>
      <c r="E19" s="143"/>
      <c r="F19" s="143"/>
      <c r="G19" s="143"/>
      <c r="H19" s="143"/>
      <c r="I19" s="143"/>
      <c r="J19" s="143"/>
      <c r="K19" s="143"/>
      <c r="L19" s="143"/>
      <c r="M19" s="143"/>
      <c r="N19" s="143"/>
      <c r="O19" s="144"/>
    </row>
    <row r="20" spans="2:15">
      <c r="B20" s="142"/>
      <c r="C20" s="143"/>
      <c r="D20" s="143"/>
      <c r="E20" s="143"/>
      <c r="F20" s="143"/>
      <c r="G20" s="143"/>
      <c r="H20" s="143"/>
      <c r="I20" s="143"/>
      <c r="J20" s="143"/>
      <c r="K20" s="143"/>
      <c r="L20" s="143"/>
      <c r="M20" s="143"/>
      <c r="N20" s="143"/>
      <c r="O20" s="144"/>
    </row>
    <row r="21" spans="2:15">
      <c r="B21" s="142"/>
      <c r="C21" s="143"/>
      <c r="D21" s="143"/>
      <c r="E21" s="143"/>
      <c r="F21" s="143"/>
      <c r="G21" s="143"/>
      <c r="H21" s="143"/>
      <c r="I21" s="143"/>
      <c r="J21" s="143"/>
      <c r="K21" s="143"/>
      <c r="L21" s="143"/>
      <c r="M21" s="143"/>
      <c r="N21" s="143"/>
      <c r="O21" s="144"/>
    </row>
    <row r="22" spans="2:15">
      <c r="B22" s="142"/>
      <c r="C22" s="143"/>
      <c r="D22" s="143"/>
      <c r="E22" s="143"/>
      <c r="F22" s="143"/>
      <c r="G22" s="143"/>
      <c r="H22" s="143"/>
      <c r="I22" s="143"/>
      <c r="J22" s="143"/>
      <c r="K22" s="143"/>
      <c r="L22" s="143"/>
      <c r="M22" s="143"/>
      <c r="N22" s="143"/>
      <c r="O22" s="144"/>
    </row>
    <row r="23" spans="2:15">
      <c r="B23" s="142"/>
      <c r="C23" s="143"/>
      <c r="D23" s="143"/>
      <c r="E23" s="143"/>
      <c r="F23" s="143"/>
      <c r="G23" s="143"/>
      <c r="H23" s="143"/>
      <c r="I23" s="143"/>
      <c r="J23" s="143"/>
      <c r="K23" s="143"/>
      <c r="L23" s="143"/>
      <c r="M23" s="143"/>
      <c r="N23" s="143"/>
      <c r="O23" s="144"/>
    </row>
    <row r="24" spans="2:15">
      <c r="B24" s="142"/>
      <c r="C24" s="143"/>
      <c r="D24" s="143"/>
      <c r="E24" s="143"/>
      <c r="F24" s="143"/>
      <c r="G24" s="143"/>
      <c r="H24" s="143"/>
      <c r="I24" s="143"/>
      <c r="J24" s="143"/>
      <c r="K24" s="143"/>
      <c r="L24" s="143"/>
      <c r="M24" s="143"/>
      <c r="N24" s="143"/>
      <c r="O24" s="144"/>
    </row>
    <row r="25" spans="2:15">
      <c r="B25" s="142"/>
      <c r="C25" s="143"/>
      <c r="D25" s="143"/>
      <c r="E25" s="143"/>
      <c r="F25" s="143"/>
      <c r="G25" s="143"/>
      <c r="H25" s="143"/>
      <c r="I25" s="143"/>
      <c r="J25" s="143"/>
      <c r="K25" s="143"/>
      <c r="L25" s="143"/>
      <c r="M25" s="143"/>
      <c r="N25" s="143"/>
      <c r="O25" s="144"/>
    </row>
    <row r="26" spans="2:15">
      <c r="B26" s="142"/>
      <c r="C26" s="143"/>
      <c r="D26" s="143"/>
      <c r="E26" s="143"/>
      <c r="F26" s="143"/>
      <c r="G26" s="143"/>
      <c r="H26" s="143"/>
      <c r="I26" s="143"/>
      <c r="J26" s="143"/>
      <c r="K26" s="143"/>
      <c r="L26" s="143"/>
      <c r="M26" s="143"/>
      <c r="N26" s="143"/>
      <c r="O26" s="144"/>
    </row>
    <row r="27" spans="2:15">
      <c r="B27" s="142"/>
      <c r="C27" s="143"/>
      <c r="D27" s="143"/>
      <c r="E27" s="143"/>
      <c r="F27" s="143"/>
      <c r="G27" s="143"/>
      <c r="H27" s="143"/>
      <c r="I27" s="143"/>
      <c r="J27" s="143"/>
      <c r="K27" s="143"/>
      <c r="L27" s="143"/>
      <c r="M27" s="143"/>
      <c r="N27" s="143"/>
      <c r="O27" s="144"/>
    </row>
    <row r="28" spans="2:15">
      <c r="B28" s="142"/>
      <c r="C28" s="143"/>
      <c r="D28" s="143"/>
      <c r="E28" s="143"/>
      <c r="F28" s="143"/>
      <c r="G28" s="143"/>
      <c r="H28" s="143"/>
      <c r="I28" s="143"/>
      <c r="J28" s="143"/>
      <c r="K28" s="143"/>
      <c r="L28" s="143"/>
      <c r="M28" s="143"/>
      <c r="N28" s="143"/>
      <c r="O28" s="144"/>
    </row>
    <row r="29" spans="2:15">
      <c r="B29" s="142"/>
      <c r="C29" s="143"/>
      <c r="D29" s="143"/>
      <c r="E29" s="143"/>
      <c r="F29" s="143"/>
      <c r="G29" s="143"/>
      <c r="H29" s="143"/>
      <c r="I29" s="143"/>
      <c r="J29" s="143"/>
      <c r="K29" s="143"/>
      <c r="L29" s="143"/>
      <c r="M29" s="143"/>
      <c r="N29" s="143"/>
      <c r="O29" s="144"/>
    </row>
    <row r="30" spans="2:15">
      <c r="B30" s="142"/>
      <c r="C30" s="143"/>
      <c r="D30" s="143"/>
      <c r="E30" s="143"/>
      <c r="F30" s="143"/>
      <c r="G30" s="143"/>
      <c r="H30" s="143"/>
      <c r="I30" s="143"/>
      <c r="J30" s="143"/>
      <c r="K30" s="143"/>
      <c r="L30" s="143"/>
      <c r="M30" s="143"/>
      <c r="N30" s="143"/>
      <c r="O30" s="144"/>
    </row>
    <row r="31" spans="2:15">
      <c r="B31" s="142"/>
      <c r="C31" s="143"/>
      <c r="D31" s="143"/>
      <c r="E31" s="143"/>
      <c r="F31" s="143"/>
      <c r="G31" s="143"/>
      <c r="H31" s="143"/>
      <c r="I31" s="143"/>
      <c r="J31" s="143"/>
      <c r="K31" s="143"/>
      <c r="L31" s="143"/>
      <c r="M31" s="143"/>
      <c r="N31" s="143"/>
      <c r="O31" s="144"/>
    </row>
    <row r="32" spans="2:15">
      <c r="B32" s="142"/>
      <c r="C32" s="143"/>
      <c r="D32" s="143"/>
      <c r="E32" s="143"/>
      <c r="F32" s="143"/>
      <c r="G32" s="143"/>
      <c r="H32" s="143"/>
      <c r="I32" s="143"/>
      <c r="J32" s="143"/>
      <c r="K32" s="143"/>
      <c r="L32" s="143"/>
      <c r="M32" s="143"/>
      <c r="N32" s="143"/>
      <c r="O32" s="144"/>
    </row>
    <row r="33" spans="2:15">
      <c r="B33" s="142"/>
      <c r="C33" s="143"/>
      <c r="D33" s="143"/>
      <c r="E33" s="143"/>
      <c r="F33" s="143"/>
      <c r="G33" s="143"/>
      <c r="H33" s="143"/>
      <c r="I33" s="143"/>
      <c r="J33" s="143"/>
      <c r="K33" s="143"/>
      <c r="L33" s="143"/>
      <c r="M33" s="143"/>
      <c r="N33" s="143"/>
      <c r="O33" s="144"/>
    </row>
    <row r="34" spans="2:15">
      <c r="B34" s="142"/>
      <c r="C34" s="143"/>
      <c r="D34" s="143"/>
      <c r="E34" s="143"/>
      <c r="F34" s="143"/>
      <c r="G34" s="143"/>
      <c r="H34" s="143"/>
      <c r="I34" s="143"/>
      <c r="J34" s="143"/>
      <c r="K34" s="143"/>
      <c r="L34" s="143"/>
      <c r="M34" s="143"/>
      <c r="N34" s="143"/>
      <c r="O34" s="144"/>
    </row>
    <row r="35" spans="2:15">
      <c r="B35" s="142"/>
      <c r="C35" s="143"/>
      <c r="D35" s="143"/>
      <c r="E35" s="143"/>
      <c r="F35" s="143"/>
      <c r="G35" s="143"/>
      <c r="H35" s="143"/>
      <c r="I35" s="143"/>
      <c r="J35" s="143"/>
      <c r="K35" s="143"/>
      <c r="L35" s="143"/>
      <c r="M35" s="143"/>
      <c r="N35" s="143"/>
      <c r="O35" s="144"/>
    </row>
    <row r="36" spans="2:15">
      <c r="B36" s="142"/>
      <c r="C36" s="143"/>
      <c r="D36" s="143"/>
      <c r="E36" s="143"/>
      <c r="F36" s="143"/>
      <c r="G36" s="143"/>
      <c r="H36" s="143"/>
      <c r="I36" s="143"/>
      <c r="J36" s="143"/>
      <c r="K36" s="143"/>
      <c r="L36" s="143"/>
      <c r="M36" s="143"/>
      <c r="N36" s="143"/>
      <c r="O36" s="144"/>
    </row>
    <row r="37" spans="2:15">
      <c r="B37" s="142"/>
      <c r="C37" s="143"/>
      <c r="D37" s="143"/>
      <c r="E37" s="143"/>
      <c r="F37" s="143"/>
      <c r="G37" s="143"/>
      <c r="H37" s="143"/>
      <c r="I37" s="143"/>
      <c r="J37" s="143"/>
      <c r="K37" s="143"/>
      <c r="L37" s="143"/>
      <c r="M37" s="143"/>
      <c r="N37" s="143"/>
      <c r="O37" s="144"/>
    </row>
    <row r="38" spans="2:15">
      <c r="B38" s="142"/>
      <c r="C38" s="143"/>
      <c r="D38" s="143"/>
      <c r="E38" s="143"/>
      <c r="F38" s="143"/>
      <c r="G38" s="143"/>
      <c r="H38" s="143"/>
      <c r="I38" s="143"/>
      <c r="J38" s="143"/>
      <c r="K38" s="143"/>
      <c r="L38" s="143"/>
      <c r="M38" s="143"/>
      <c r="N38" s="143"/>
      <c r="O38" s="144"/>
    </row>
    <row r="39" spans="2:15" ht="14.65" thickBot="1">
      <c r="B39" s="145"/>
      <c r="C39" s="146"/>
      <c r="D39" s="146"/>
      <c r="E39" s="146"/>
      <c r="F39" s="146"/>
      <c r="G39" s="146"/>
      <c r="H39" s="146"/>
      <c r="I39" s="146"/>
      <c r="J39" s="146"/>
      <c r="K39" s="146"/>
      <c r="L39" s="146"/>
      <c r="M39" s="146"/>
      <c r="N39" s="146"/>
      <c r="O39" s="147"/>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44" zoomScale="85" zoomScaleNormal="85" workbookViewId="0">
      <selection activeCell="F12" sqref="F12"/>
    </sheetView>
  </sheetViews>
  <sheetFormatPr baseColWidth="10" defaultRowHeight="14.25"/>
  <cols>
    <col min="2" max="2" width="16.6640625" bestFit="1" customWidth="1"/>
    <col min="3" max="3" width="11.6640625" bestFit="1" customWidth="1"/>
    <col min="4" max="4" width="3.9296875" bestFit="1" customWidth="1"/>
    <col min="5" max="5" width="11.53125" bestFit="1" customWidth="1"/>
    <col min="6" max="6" width="23.59765625" bestFit="1" customWidth="1"/>
    <col min="7" max="7" width="30.19921875" bestFit="1" customWidth="1"/>
    <col min="8" max="8" width="16.59765625" bestFit="1" customWidth="1"/>
    <col min="9" max="9" width="11.6640625" bestFit="1" customWidth="1"/>
    <col min="10" max="10" width="6.796875" bestFit="1" customWidth="1"/>
    <col min="11" max="11" width="11.53125" bestFit="1" customWidth="1"/>
    <col min="12" max="12" width="9.265625" bestFit="1" customWidth="1"/>
    <col min="13" max="13" width="11.33203125" bestFit="1" customWidth="1"/>
    <col min="18" max="18" width="10.6640625" style="65"/>
  </cols>
  <sheetData>
    <row r="2" spans="1:16" ht="18.399999999999999" thickBot="1">
      <c r="B2" s="6" t="s">
        <v>1794</v>
      </c>
      <c r="C2" s="5"/>
      <c r="D2" s="5"/>
      <c r="E2" s="5"/>
      <c r="F2" s="5"/>
      <c r="G2" s="5"/>
      <c r="H2" s="5"/>
      <c r="I2" s="5"/>
      <c r="J2" s="5"/>
      <c r="K2" s="5"/>
      <c r="L2" s="5"/>
      <c r="M2" s="5"/>
      <c r="N2" s="5"/>
      <c r="O2" s="5"/>
      <c r="P2" s="5"/>
    </row>
    <row r="4" spans="1:16">
      <c r="B4" t="s">
        <v>1795</v>
      </c>
    </row>
    <row r="5" spans="1:16">
      <c r="B5" t="s">
        <v>1796</v>
      </c>
    </row>
    <row r="7" spans="1:16">
      <c r="A7" s="9" t="s">
        <v>1640</v>
      </c>
      <c r="B7" s="149" t="s">
        <v>1626</v>
      </c>
      <c r="C7" s="149"/>
      <c r="D7" s="149"/>
      <c r="E7" s="149"/>
    </row>
    <row r="8" spans="1:16">
      <c r="A8" s="9" t="s">
        <v>1642</v>
      </c>
      <c r="B8" s="149" t="s">
        <v>1627</v>
      </c>
      <c r="C8" s="149"/>
      <c r="D8" s="149"/>
      <c r="E8" s="149"/>
    </row>
    <row r="9" spans="1:16">
      <c r="A9" s="9" t="s">
        <v>1648</v>
      </c>
      <c r="B9" s="149" t="s">
        <v>1629</v>
      </c>
      <c r="C9" s="149"/>
      <c r="D9" s="149"/>
      <c r="E9" s="149"/>
    </row>
    <row r="10" spans="1:16">
      <c r="A10" s="9" t="s">
        <v>1649</v>
      </c>
      <c r="B10" s="149" t="s">
        <v>1631</v>
      </c>
      <c r="C10" s="149"/>
      <c r="D10" s="149"/>
      <c r="E10" s="149"/>
    </row>
    <row r="11" spans="1:16">
      <c r="A11" s="9" t="s">
        <v>1650</v>
      </c>
      <c r="B11" s="149" t="s">
        <v>1632</v>
      </c>
      <c r="C11" s="149"/>
      <c r="D11" s="149"/>
      <c r="E11" s="149"/>
    </row>
    <row r="12" spans="1:16">
      <c r="A12" s="9" t="s">
        <v>1651</v>
      </c>
      <c r="B12" s="149" t="s">
        <v>1633</v>
      </c>
      <c r="C12" s="149"/>
      <c r="D12" s="149"/>
      <c r="E12" s="149"/>
    </row>
    <row r="13" spans="1:16">
      <c r="A13" s="9" t="s">
        <v>1652</v>
      </c>
      <c r="B13" s="149" t="s">
        <v>1634</v>
      </c>
      <c r="C13" s="149"/>
      <c r="D13" s="149"/>
      <c r="E13" s="149"/>
    </row>
    <row r="14" spans="1:16">
      <c r="A14" s="9" t="s">
        <v>1653</v>
      </c>
      <c r="B14" s="149" t="s">
        <v>1635</v>
      </c>
      <c r="C14" s="149"/>
      <c r="D14" s="149"/>
      <c r="E14" s="149"/>
    </row>
    <row r="15" spans="1:16">
      <c r="A15" s="9" t="s">
        <v>1654</v>
      </c>
      <c r="B15" s="149" t="s">
        <v>1798</v>
      </c>
      <c r="C15" s="149"/>
      <c r="D15" s="149"/>
      <c r="E15" s="149"/>
    </row>
    <row r="16" spans="1:16">
      <c r="B16" s="68"/>
      <c r="C16" s="68"/>
      <c r="D16" s="68"/>
      <c r="E16" s="68"/>
    </row>
    <row r="18" spans="1:11">
      <c r="A18" s="9" t="s">
        <v>1640</v>
      </c>
      <c r="B18" s="148" t="s">
        <v>1626</v>
      </c>
      <c r="C18" s="148"/>
      <c r="D18" s="148"/>
      <c r="E18" s="148"/>
    </row>
    <row r="20" spans="1:11">
      <c r="B20" s="26" t="s">
        <v>1623</v>
      </c>
      <c r="C20" s="26" t="s">
        <v>1637</v>
      </c>
      <c r="F20" s="66"/>
      <c r="H20" s="26" t="s">
        <v>1623</v>
      </c>
      <c r="I20" s="26" t="s">
        <v>1637</v>
      </c>
    </row>
    <row r="21" spans="1:11">
      <c r="B21" s="26" t="s">
        <v>1625</v>
      </c>
      <c r="C21" t="s">
        <v>1624</v>
      </c>
      <c r="D21" t="s">
        <v>44</v>
      </c>
      <c r="E21" t="s">
        <v>1622</v>
      </c>
      <c r="F21" s="67" t="s">
        <v>1799</v>
      </c>
      <c r="H21" s="26" t="s">
        <v>1625</v>
      </c>
      <c r="I21" t="s">
        <v>1624</v>
      </c>
      <c r="J21" t="s">
        <v>44</v>
      </c>
      <c r="K21" t="s">
        <v>1622</v>
      </c>
    </row>
    <row r="22" spans="1:11">
      <c r="B22" s="21" t="s">
        <v>1711</v>
      </c>
      <c r="C22">
        <v>501</v>
      </c>
      <c r="D22">
        <v>87</v>
      </c>
      <c r="E22">
        <v>588</v>
      </c>
      <c r="F22" s="71">
        <f>GETPIVOTDATA("Attrition",$B$20,"Gender","female")/GETPIVOTDATA("Attrition",$B$20)</f>
        <v>0.4</v>
      </c>
      <c r="H22" s="21" t="s">
        <v>1711</v>
      </c>
      <c r="I22" s="72">
        <v>0.85204081632653061</v>
      </c>
      <c r="J22" s="72">
        <v>0.14795918367346939</v>
      </c>
      <c r="K22" s="72">
        <v>1</v>
      </c>
    </row>
    <row r="23" spans="1:11">
      <c r="B23" s="21" t="s">
        <v>1536</v>
      </c>
      <c r="C23">
        <v>732</v>
      </c>
      <c r="D23">
        <v>150</v>
      </c>
      <c r="E23">
        <v>882</v>
      </c>
      <c r="F23" s="71">
        <f>GETPIVOTDATA("Attrition",$B$20,"Gender","male")/GETPIVOTDATA("Attrition",$B$20)</f>
        <v>0.6</v>
      </c>
      <c r="H23" s="21" t="s">
        <v>1536</v>
      </c>
      <c r="I23" s="72">
        <v>0.82993197278911568</v>
      </c>
      <c r="J23" s="72">
        <v>0.17006802721088435</v>
      </c>
      <c r="K23" s="72">
        <v>1</v>
      </c>
    </row>
    <row r="24" spans="1:11">
      <c r="B24" s="21" t="s">
        <v>1622</v>
      </c>
      <c r="C24">
        <v>1233</v>
      </c>
      <c r="D24">
        <v>237</v>
      </c>
      <c r="E24">
        <v>1470</v>
      </c>
      <c r="F24" s="70">
        <f>SUM(F22:F23)</f>
        <v>1</v>
      </c>
      <c r="H24" s="21" t="s">
        <v>1622</v>
      </c>
      <c r="I24" s="72">
        <v>0.83877551020408159</v>
      </c>
      <c r="J24" s="72">
        <v>0.16122448979591836</v>
      </c>
      <c r="K24" s="72">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1801</v>
      </c>
    </row>
    <row r="35" spans="1:7">
      <c r="B35" s="21"/>
    </row>
    <row r="36" spans="1:7">
      <c r="B36" s="21" t="s">
        <v>1930</v>
      </c>
    </row>
    <row r="37" spans="1:7">
      <c r="B37" s="21"/>
    </row>
    <row r="38" spans="1:7">
      <c r="A38" s="9"/>
      <c r="B38" s="26" t="s">
        <v>1929</v>
      </c>
      <c r="C38" s="26" t="s">
        <v>1637</v>
      </c>
      <c r="G38" s="24" t="s">
        <v>1813</v>
      </c>
    </row>
    <row r="39" spans="1:7">
      <c r="A39" s="9"/>
      <c r="B39" s="26" t="s">
        <v>1625</v>
      </c>
      <c r="C39" t="s">
        <v>1624</v>
      </c>
      <c r="D39" t="s">
        <v>44</v>
      </c>
      <c r="E39" t="s">
        <v>1622</v>
      </c>
    </row>
    <row r="40" spans="1:7">
      <c r="A40" s="9"/>
      <c r="B40" s="21" t="s">
        <v>1711</v>
      </c>
      <c r="C40" s="87">
        <v>4.6047904191616764</v>
      </c>
      <c r="D40" s="87">
        <v>3.3103448275862069</v>
      </c>
      <c r="E40" s="87">
        <v>4.4132653061224492</v>
      </c>
      <c r="G40" t="s">
        <v>1937</v>
      </c>
    </row>
    <row r="41" spans="1:7">
      <c r="A41" s="9"/>
      <c r="B41" s="21" t="s">
        <v>1536</v>
      </c>
      <c r="C41" s="87">
        <v>4.4016393442622954</v>
      </c>
      <c r="D41" s="87">
        <v>2.6666666666666665</v>
      </c>
      <c r="E41" s="87">
        <v>4.1065759637188206</v>
      </c>
      <c r="G41" t="s">
        <v>1938</v>
      </c>
    </row>
    <row r="42" spans="1:7">
      <c r="A42" s="9"/>
      <c r="B42" s="21" t="s">
        <v>1622</v>
      </c>
      <c r="C42" s="87">
        <v>4.4841849148418493</v>
      </c>
      <c r="D42" s="87">
        <v>2.9029535864978904</v>
      </c>
      <c r="E42" s="87">
        <v>4.2292517006802717</v>
      </c>
      <c r="G42" t="s">
        <v>1939</v>
      </c>
    </row>
    <row r="43" spans="1:7">
      <c r="A43" s="9"/>
      <c r="G43" t="s">
        <v>1940</v>
      </c>
    </row>
    <row r="44" spans="1:7">
      <c r="A44" s="9"/>
      <c r="G44" t="s">
        <v>1941</v>
      </c>
    </row>
    <row r="45" spans="1:7">
      <c r="A45" s="9"/>
    </row>
    <row r="46" spans="1:7">
      <c r="A46" s="9"/>
      <c r="G46" s="20" t="s">
        <v>1942</v>
      </c>
    </row>
    <row r="47" spans="1:7">
      <c r="A47" s="9"/>
      <c r="G47" s="20" t="s">
        <v>1943</v>
      </c>
    </row>
    <row r="48" spans="1:7">
      <c r="A48" s="9"/>
    </row>
    <row r="49" spans="1:11">
      <c r="A49" s="9"/>
    </row>
    <row r="50" spans="1:11">
      <c r="A50" s="9"/>
      <c r="G50" s="24" t="s">
        <v>1814</v>
      </c>
    </row>
    <row r="51" spans="1:11">
      <c r="A51" s="9"/>
    </row>
    <row r="52" spans="1:11">
      <c r="A52" s="9"/>
      <c r="G52" t="s">
        <v>1931</v>
      </c>
    </row>
    <row r="53" spans="1:11">
      <c r="A53" s="9"/>
      <c r="G53" t="s">
        <v>1932</v>
      </c>
    </row>
    <row r="54" spans="1:11">
      <c r="A54" s="9"/>
      <c r="B54" s="21"/>
      <c r="G54" t="s">
        <v>1933</v>
      </c>
    </row>
    <row r="55" spans="1:11">
      <c r="A55" s="9"/>
      <c r="B55" s="21"/>
      <c r="G55" t="s">
        <v>1934</v>
      </c>
    </row>
    <row r="56" spans="1:11">
      <c r="A56" s="9"/>
      <c r="B56" s="21"/>
      <c r="G56" t="s">
        <v>1935</v>
      </c>
    </row>
    <row r="57" spans="1:11">
      <c r="A57" s="9"/>
      <c r="B57" s="21"/>
      <c r="G57" t="s">
        <v>1936</v>
      </c>
    </row>
    <row r="58" spans="1:11">
      <c r="A58" s="9"/>
      <c r="B58" s="21"/>
    </row>
    <row r="59" spans="1:11">
      <c r="A59" s="9"/>
      <c r="B59" s="21"/>
    </row>
    <row r="61" spans="1:11">
      <c r="A61" s="9" t="s">
        <v>1642</v>
      </c>
      <c r="B61" s="148" t="s">
        <v>1627</v>
      </c>
      <c r="C61" s="148"/>
      <c r="D61" s="148"/>
      <c r="E61" s="148"/>
    </row>
    <row r="62" spans="1:11">
      <c r="A62" s="9"/>
      <c r="B62" s="69"/>
      <c r="C62" s="69"/>
      <c r="D62" s="69"/>
      <c r="E62" s="69"/>
    </row>
    <row r="63" spans="1:11">
      <c r="A63" s="9"/>
      <c r="B63" s="26" t="s">
        <v>1623</v>
      </c>
      <c r="C63" s="26" t="s">
        <v>1637</v>
      </c>
      <c r="H63" s="26" t="s">
        <v>1623</v>
      </c>
      <c r="I63" s="26" t="s">
        <v>1637</v>
      </c>
    </row>
    <row r="64" spans="1:11">
      <c r="A64" s="9"/>
      <c r="B64" s="26" t="s">
        <v>1628</v>
      </c>
      <c r="C64" t="s">
        <v>1624</v>
      </c>
      <c r="D64" t="s">
        <v>44</v>
      </c>
      <c r="E64" t="s">
        <v>1622</v>
      </c>
      <c r="F64" s="67" t="s">
        <v>1799</v>
      </c>
      <c r="H64" s="26" t="s">
        <v>1628</v>
      </c>
      <c r="I64" t="s">
        <v>1624</v>
      </c>
      <c r="J64" t="s">
        <v>44</v>
      </c>
      <c r="K64" t="s">
        <v>1622</v>
      </c>
    </row>
    <row r="65" spans="1:11">
      <c r="A65" s="9"/>
      <c r="B65" s="21" t="s">
        <v>53</v>
      </c>
      <c r="C65" s="11">
        <v>59</v>
      </c>
      <c r="D65" s="11">
        <v>38</v>
      </c>
      <c r="E65" s="11">
        <v>97</v>
      </c>
      <c r="F65" s="74">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4">
        <f t="shared" si="0"/>
        <v>0.37687074829931971</v>
      </c>
      <c r="H66" s="21" t="s">
        <v>51</v>
      </c>
      <c r="I66" s="36">
        <v>0.79783393501805056</v>
      </c>
      <c r="J66" s="36">
        <v>0.20216606498194944</v>
      </c>
      <c r="K66" s="36">
        <v>1</v>
      </c>
    </row>
    <row r="67" spans="1:11">
      <c r="A67" s="9"/>
      <c r="B67" s="21" t="s">
        <v>49</v>
      </c>
      <c r="C67" s="11">
        <v>454</v>
      </c>
      <c r="D67" s="11">
        <v>51</v>
      </c>
      <c r="E67" s="11">
        <v>505</v>
      </c>
      <c r="F67" s="74">
        <f t="shared" si="0"/>
        <v>0.34353741496598639</v>
      </c>
      <c r="H67" s="21" t="s">
        <v>49</v>
      </c>
      <c r="I67" s="36">
        <v>0.89900990099009903</v>
      </c>
      <c r="J67" s="36">
        <v>0.100990099009901</v>
      </c>
      <c r="K67" s="36">
        <v>1</v>
      </c>
    </row>
    <row r="68" spans="1:11">
      <c r="A68" s="9"/>
      <c r="B68" s="21" t="s">
        <v>50</v>
      </c>
      <c r="C68" s="11">
        <v>220</v>
      </c>
      <c r="D68" s="11">
        <v>25</v>
      </c>
      <c r="E68" s="11">
        <v>245</v>
      </c>
      <c r="F68" s="74">
        <f t="shared" si="0"/>
        <v>0.16666666666666666</v>
      </c>
      <c r="H68" s="21" t="s">
        <v>50</v>
      </c>
      <c r="I68" s="36">
        <v>0.89795918367346939</v>
      </c>
      <c r="J68" s="36">
        <v>0.10204081632653061</v>
      </c>
      <c r="K68" s="36">
        <v>1</v>
      </c>
    </row>
    <row r="69" spans="1:11">
      <c r="A69" s="9"/>
      <c r="B69" s="21" t="s">
        <v>52</v>
      </c>
      <c r="C69" s="11">
        <v>58</v>
      </c>
      <c r="D69" s="11">
        <v>11</v>
      </c>
      <c r="E69" s="11">
        <v>69</v>
      </c>
      <c r="F69" s="74">
        <f t="shared" si="0"/>
        <v>4.6938775510204082E-2</v>
      </c>
      <c r="H69" s="21" t="s">
        <v>52</v>
      </c>
      <c r="I69" s="36">
        <v>0.84057971014492749</v>
      </c>
      <c r="J69" s="36">
        <v>0.15942028985507245</v>
      </c>
      <c r="K69" s="36">
        <v>1</v>
      </c>
    </row>
    <row r="70" spans="1:11">
      <c r="A70" s="9"/>
      <c r="B70" s="21" t="s">
        <v>1622</v>
      </c>
      <c r="C70">
        <v>1233</v>
      </c>
      <c r="D70">
        <v>237</v>
      </c>
      <c r="E70">
        <v>1470</v>
      </c>
      <c r="F70" s="70">
        <f t="shared" si="0"/>
        <v>1</v>
      </c>
      <c r="H70" s="21" t="s">
        <v>1622</v>
      </c>
      <c r="I70" s="72">
        <v>0.83877551020408159</v>
      </c>
      <c r="J70" s="72">
        <v>0.16122448979591836</v>
      </c>
      <c r="K70" s="72">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1803</v>
      </c>
    </row>
    <row r="79" spans="1:11">
      <c r="B79" s="21" t="s">
        <v>1804</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1801</v>
      </c>
    </row>
    <row r="88" spans="1:8">
      <c r="A88" s="9"/>
      <c r="B88" s="21"/>
    </row>
    <row r="89" spans="1:8">
      <c r="A89" s="9"/>
      <c r="B89" s="21" t="s">
        <v>1802</v>
      </c>
    </row>
    <row r="90" spans="1:8">
      <c r="A90" s="9"/>
      <c r="B90" s="21"/>
    </row>
    <row r="91" spans="1:8">
      <c r="A91" s="9"/>
      <c r="B91" s="26" t="s">
        <v>1800</v>
      </c>
      <c r="C91" s="26" t="s">
        <v>1810</v>
      </c>
      <c r="H91" s="24" t="s">
        <v>1813</v>
      </c>
    </row>
    <row r="92" spans="1:8">
      <c r="A92" s="9"/>
      <c r="B92" s="26" t="s">
        <v>1628</v>
      </c>
      <c r="C92" t="s">
        <v>1624</v>
      </c>
      <c r="D92" t="s">
        <v>44</v>
      </c>
      <c r="E92" t="s">
        <v>1622</v>
      </c>
      <c r="F92" s="67" t="s">
        <v>1817</v>
      </c>
    </row>
    <row r="93" spans="1:8">
      <c r="A93" s="9"/>
      <c r="B93" s="21" t="s">
        <v>53</v>
      </c>
      <c r="C93" s="60">
        <v>2813.0169491525426</v>
      </c>
      <c r="D93" s="60">
        <v>2419.2894736842104</v>
      </c>
      <c r="E93" s="60">
        <v>2658.7731958762888</v>
      </c>
      <c r="F93" s="62">
        <f t="shared" ref="F93:F98" si="1">C93-D93</f>
        <v>393.72747546833216</v>
      </c>
      <c r="H93" t="s">
        <v>1805</v>
      </c>
    </row>
    <row r="94" spans="1:8">
      <c r="A94" s="9"/>
      <c r="B94" s="21" t="s">
        <v>51</v>
      </c>
      <c r="C94" s="60">
        <v>4976.8642533936654</v>
      </c>
      <c r="D94" s="60">
        <v>4031.8928571428573</v>
      </c>
      <c r="E94" s="60">
        <v>4785.8231046931405</v>
      </c>
      <c r="F94" s="62">
        <f t="shared" si="1"/>
        <v>944.97139625080808</v>
      </c>
      <c r="H94" t="s">
        <v>1806</v>
      </c>
    </row>
    <row r="95" spans="1:8">
      <c r="A95" s="9"/>
      <c r="B95" s="21" t="s">
        <v>49</v>
      </c>
      <c r="C95" s="60">
        <v>6913.5550660792951</v>
      </c>
      <c r="D95" s="60">
        <v>5667.411764705882</v>
      </c>
      <c r="E95" s="60">
        <v>6787.7069306930689</v>
      </c>
      <c r="F95" s="62">
        <f t="shared" si="1"/>
        <v>1246.1433013734131</v>
      </c>
      <c r="H95" t="s">
        <v>1807</v>
      </c>
    </row>
    <row r="96" spans="1:8">
      <c r="A96" s="9"/>
      <c r="B96" s="21" t="s">
        <v>50</v>
      </c>
      <c r="C96" s="60">
        <v>10411.440909090908</v>
      </c>
      <c r="D96" s="60">
        <v>8358.7999999999993</v>
      </c>
      <c r="E96" s="60">
        <v>10201.98775510204</v>
      </c>
      <c r="F96" s="62">
        <f t="shared" si="1"/>
        <v>2052.6409090909092</v>
      </c>
    </row>
    <row r="97" spans="1:8">
      <c r="A97" s="9"/>
      <c r="B97" s="21" t="s">
        <v>52</v>
      </c>
      <c r="C97" s="60">
        <v>10857.844827586207</v>
      </c>
      <c r="D97" s="60">
        <v>8457.0909090909099</v>
      </c>
      <c r="E97" s="60">
        <v>10475.115942028986</v>
      </c>
      <c r="F97" s="62">
        <f t="shared" si="1"/>
        <v>2400.7539184952966</v>
      </c>
      <c r="G97" s="88">
        <f>AVERAGE(F93:F97)</f>
        <v>1407.6474001357517</v>
      </c>
      <c r="H97" t="s">
        <v>1808</v>
      </c>
    </row>
    <row r="98" spans="1:8">
      <c r="A98" s="9"/>
      <c r="B98" s="21" t="s">
        <v>1622</v>
      </c>
      <c r="C98" s="73">
        <v>6832.7396593673966</v>
      </c>
      <c r="D98" s="73">
        <v>4787.0928270042195</v>
      </c>
      <c r="E98" s="73">
        <v>6502.931292517007</v>
      </c>
      <c r="F98" s="75">
        <f t="shared" si="1"/>
        <v>2045.6468323631771</v>
      </c>
      <c r="H98" t="s">
        <v>1809</v>
      </c>
    </row>
    <row r="99" spans="1:8">
      <c r="A99" s="9"/>
      <c r="B99" s="21"/>
      <c r="C99" s="73"/>
      <c r="D99" s="73"/>
      <c r="E99" s="73"/>
    </row>
    <row r="100" spans="1:8">
      <c r="A100" s="9"/>
      <c r="B100" s="21"/>
      <c r="C100" s="73"/>
      <c r="D100" s="73"/>
      <c r="E100" s="73"/>
      <c r="H100" t="s">
        <v>1811</v>
      </c>
    </row>
    <row r="101" spans="1:8">
      <c r="A101" s="9"/>
      <c r="B101" s="21"/>
      <c r="C101" s="73"/>
      <c r="D101" s="73"/>
      <c r="E101" s="73"/>
      <c r="H101" t="s">
        <v>1812</v>
      </c>
    </row>
    <row r="102" spans="1:8">
      <c r="A102" s="9"/>
      <c r="B102" s="21"/>
      <c r="C102" s="73"/>
      <c r="D102" s="73"/>
      <c r="E102" s="73"/>
    </row>
    <row r="103" spans="1:8">
      <c r="A103" s="9"/>
      <c r="B103" s="21"/>
      <c r="C103" s="73"/>
      <c r="D103" s="73"/>
      <c r="E103" s="73"/>
      <c r="H103" s="24" t="s">
        <v>1814</v>
      </c>
    </row>
    <row r="104" spans="1:8">
      <c r="A104" s="9"/>
      <c r="B104" s="21"/>
      <c r="C104" s="73"/>
      <c r="D104" s="73"/>
      <c r="E104" s="73"/>
    </row>
    <row r="105" spans="1:8">
      <c r="A105" s="9"/>
      <c r="B105" s="21"/>
      <c r="C105" s="73"/>
      <c r="D105" s="73"/>
      <c r="E105" s="73"/>
      <c r="H105" t="s">
        <v>1815</v>
      </c>
    </row>
    <row r="106" spans="1:8">
      <c r="A106" s="9"/>
      <c r="B106" s="21"/>
      <c r="C106" s="73"/>
      <c r="D106" s="73"/>
      <c r="E106" s="73"/>
      <c r="H106" t="s">
        <v>1816</v>
      </c>
    </row>
    <row r="107" spans="1:8">
      <c r="A107" s="9"/>
      <c r="B107" s="21"/>
      <c r="C107" s="73"/>
      <c r="D107" s="73"/>
      <c r="E107" s="73"/>
      <c r="H107" t="s">
        <v>1818</v>
      </c>
    </row>
    <row r="108" spans="1:8">
      <c r="A108" s="9"/>
      <c r="B108" s="21"/>
      <c r="C108" s="73"/>
      <c r="D108" s="73"/>
      <c r="E108" s="73"/>
    </row>
    <row r="109" spans="1:8">
      <c r="A109" s="9"/>
      <c r="B109" s="21"/>
      <c r="C109" s="73"/>
      <c r="D109" s="73"/>
      <c r="E109" s="73"/>
    </row>
    <row r="110" spans="1:8">
      <c r="A110" s="9"/>
      <c r="B110" s="21"/>
      <c r="C110" s="73"/>
      <c r="D110" s="73"/>
      <c r="E110" s="73"/>
    </row>
    <row r="111" spans="1:8">
      <c r="A111" s="9"/>
      <c r="B111" s="21"/>
      <c r="C111" s="73"/>
      <c r="D111" s="73"/>
      <c r="E111" s="73"/>
    </row>
    <row r="112" spans="1:8">
      <c r="A112" s="9"/>
      <c r="B112" s="21"/>
    </row>
    <row r="113" spans="1:11">
      <c r="A113" s="9" t="s">
        <v>1648</v>
      </c>
      <c r="B113" s="148" t="s">
        <v>1629</v>
      </c>
      <c r="C113" s="148"/>
      <c r="D113" s="148"/>
      <c r="E113" s="148"/>
    </row>
    <row r="114" spans="1:11">
      <c r="A114" s="9"/>
      <c r="B114" s="69"/>
      <c r="C114" s="69"/>
      <c r="D114" s="69"/>
      <c r="E114" s="69"/>
    </row>
    <row r="115" spans="1:11">
      <c r="A115" s="9"/>
      <c r="B115" s="26" t="s">
        <v>1623</v>
      </c>
      <c r="C115" s="26" t="s">
        <v>1637</v>
      </c>
      <c r="H115" s="26" t="s">
        <v>1623</v>
      </c>
      <c r="I115" s="26" t="s">
        <v>1637</v>
      </c>
    </row>
    <row r="116" spans="1:11">
      <c r="A116" s="9"/>
      <c r="B116" s="26" t="s">
        <v>1663</v>
      </c>
      <c r="C116" s="11" t="s">
        <v>1624</v>
      </c>
      <c r="D116" s="11" t="s">
        <v>44</v>
      </c>
      <c r="E116" s="11" t="s">
        <v>1622</v>
      </c>
      <c r="F116" s="78" t="s">
        <v>1799</v>
      </c>
      <c r="H116" s="26" t="s">
        <v>1663</v>
      </c>
      <c r="I116" s="11" t="s">
        <v>1624</v>
      </c>
      <c r="J116" s="11" t="s">
        <v>44</v>
      </c>
      <c r="K116" s="11" t="s">
        <v>1622</v>
      </c>
    </row>
    <row r="117" spans="1:11">
      <c r="A117" s="9"/>
      <c r="B117" s="21" t="s">
        <v>58</v>
      </c>
      <c r="C117" s="11">
        <v>51</v>
      </c>
      <c r="D117" s="11">
        <v>12</v>
      </c>
      <c r="E117" s="11">
        <v>63</v>
      </c>
      <c r="F117" s="76">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6">
        <f t="shared" si="2"/>
        <v>0.65102040816326534</v>
      </c>
      <c r="H118" s="21" t="s">
        <v>57</v>
      </c>
      <c r="I118" s="36">
        <v>0.86206896551724133</v>
      </c>
      <c r="J118" s="36">
        <v>0.13793103448275862</v>
      </c>
      <c r="K118" s="36">
        <v>1</v>
      </c>
    </row>
    <row r="119" spans="1:11">
      <c r="A119" s="9"/>
      <c r="B119" s="21" t="s">
        <v>56</v>
      </c>
      <c r="C119" s="11">
        <v>354</v>
      </c>
      <c r="D119" s="11">
        <v>92</v>
      </c>
      <c r="E119" s="11">
        <v>446</v>
      </c>
      <c r="F119" s="76">
        <f t="shared" si="2"/>
        <v>0.30340136054421768</v>
      </c>
      <c r="H119" s="21" t="s">
        <v>56</v>
      </c>
      <c r="I119" s="36">
        <v>0.79372197309417036</v>
      </c>
      <c r="J119" s="36">
        <v>0.20627802690582961</v>
      </c>
      <c r="K119" s="36">
        <v>1</v>
      </c>
    </row>
    <row r="120" spans="1:11">
      <c r="A120" s="9"/>
      <c r="B120" s="21" t="s">
        <v>1630</v>
      </c>
      <c r="C120" s="11">
        <v>3</v>
      </c>
      <c r="D120" s="11">
        <v>1</v>
      </c>
      <c r="E120" s="11">
        <v>4</v>
      </c>
      <c r="F120" s="76">
        <f t="shared" ref="F120:F121" si="3">E120/$E$121</f>
        <v>2.7210884353741495E-3</v>
      </c>
      <c r="H120" s="21" t="s">
        <v>1630</v>
      </c>
      <c r="I120" s="36">
        <v>0.75</v>
      </c>
      <c r="J120" s="36">
        <v>0.25</v>
      </c>
      <c r="K120" s="36">
        <v>1</v>
      </c>
    </row>
    <row r="121" spans="1:11">
      <c r="A121" s="9"/>
      <c r="B121" s="21" t="s">
        <v>1622</v>
      </c>
      <c r="C121" s="11">
        <v>1233</v>
      </c>
      <c r="D121" s="11">
        <v>237</v>
      </c>
      <c r="E121" s="11">
        <v>1470</v>
      </c>
      <c r="F121" s="77">
        <f t="shared" si="3"/>
        <v>1</v>
      </c>
      <c r="H121" s="21" t="s">
        <v>1622</v>
      </c>
      <c r="I121" s="36">
        <v>0.83877551020408159</v>
      </c>
      <c r="J121" s="36">
        <v>0.16122448979591836</v>
      </c>
      <c r="K121" s="36">
        <v>1</v>
      </c>
    </row>
    <row r="122" spans="1:11">
      <c r="A122" s="9"/>
    </row>
    <row r="123" spans="1:11">
      <c r="A123" s="9"/>
      <c r="B123" s="21" t="s">
        <v>1677</v>
      </c>
      <c r="C123" s="69"/>
      <c r="D123" s="69"/>
      <c r="E123" s="69"/>
    </row>
    <row r="124" spans="1:11">
      <c r="A124" s="9"/>
      <c r="B124" s="21" t="s">
        <v>1678</v>
      </c>
      <c r="C124" s="69"/>
      <c r="D124" s="69"/>
      <c r="E124" s="69"/>
    </row>
    <row r="125" spans="1:11">
      <c r="A125" s="9"/>
      <c r="B125" s="21" t="s">
        <v>1679</v>
      </c>
      <c r="C125" s="69"/>
      <c r="D125" s="69"/>
      <c r="E125" s="69"/>
    </row>
    <row r="126" spans="1:11">
      <c r="A126" s="9"/>
      <c r="B126" s="21"/>
      <c r="C126" s="69"/>
      <c r="D126" s="69"/>
      <c r="E126" s="69"/>
    </row>
    <row r="127" spans="1:11">
      <c r="A127" s="9"/>
      <c r="B127" s="21" t="s">
        <v>1801</v>
      </c>
      <c r="C127" s="69"/>
      <c r="D127" s="69"/>
      <c r="E127" s="69"/>
    </row>
    <row r="128" spans="1:11">
      <c r="A128" s="9"/>
      <c r="B128" s="21"/>
      <c r="C128" s="69"/>
      <c r="D128" s="69"/>
      <c r="E128" s="69"/>
    </row>
    <row r="129" spans="1:7">
      <c r="A129" s="9"/>
      <c r="B129" s="21" t="s">
        <v>1946</v>
      </c>
      <c r="C129" s="69"/>
      <c r="D129" s="69"/>
      <c r="E129" s="69"/>
    </row>
    <row r="130" spans="1:7">
      <c r="A130" s="9"/>
      <c r="B130" s="21"/>
      <c r="C130" s="69"/>
      <c r="D130" s="69"/>
      <c r="E130" s="69"/>
    </row>
    <row r="131" spans="1:7">
      <c r="A131" s="9"/>
      <c r="B131" s="26" t="s">
        <v>1945</v>
      </c>
      <c r="C131" s="26" t="s">
        <v>1637</v>
      </c>
      <c r="G131" s="90" t="s">
        <v>1813</v>
      </c>
    </row>
    <row r="132" spans="1:7">
      <c r="A132" s="9"/>
      <c r="B132" s="26" t="s">
        <v>1663</v>
      </c>
      <c r="C132" s="11" t="s">
        <v>1624</v>
      </c>
      <c r="D132" s="11" t="s">
        <v>44</v>
      </c>
      <c r="E132" s="11" t="s">
        <v>1622</v>
      </c>
      <c r="G132" s="65"/>
    </row>
    <row r="133" spans="1:7">
      <c r="A133" s="9"/>
      <c r="B133" s="21" t="s">
        <v>58</v>
      </c>
      <c r="C133" s="89">
        <v>2</v>
      </c>
      <c r="D133" s="89">
        <v>0.83333333333333337</v>
      </c>
      <c r="E133" s="89">
        <v>1.7777777777777777</v>
      </c>
      <c r="G133" s="65" t="s">
        <v>1805</v>
      </c>
    </row>
    <row r="134" spans="1:7">
      <c r="A134" s="9"/>
      <c r="B134" s="21" t="s">
        <v>57</v>
      </c>
      <c r="C134" s="89">
        <v>2.1781818181818182</v>
      </c>
      <c r="D134" s="89">
        <v>1.8863636363636365</v>
      </c>
      <c r="E134" s="89">
        <v>2.1379310344827585</v>
      </c>
      <c r="G134" s="65" t="s">
        <v>1806</v>
      </c>
    </row>
    <row r="135" spans="1:7">
      <c r="A135" s="9"/>
      <c r="B135" s="21" t="s">
        <v>56</v>
      </c>
      <c r="C135" s="89">
        <v>2.3954802259887007</v>
      </c>
      <c r="D135" s="89">
        <v>2.1956521739130435</v>
      </c>
      <c r="E135" s="89">
        <v>2.3542600896860986</v>
      </c>
      <c r="G135" s="65" t="s">
        <v>1807</v>
      </c>
    </row>
    <row r="136" spans="1:7">
      <c r="A136" s="9"/>
      <c r="B136" s="21" t="s">
        <v>1944</v>
      </c>
      <c r="C136" s="89">
        <v>2.6666666666666665</v>
      </c>
      <c r="D136" s="89">
        <v>0</v>
      </c>
      <c r="E136" s="89">
        <v>2</v>
      </c>
      <c r="G136" s="65"/>
    </row>
    <row r="137" spans="1:7">
      <c r="A137" s="9"/>
      <c r="B137" s="21" t="s">
        <v>1622</v>
      </c>
      <c r="C137" s="11">
        <v>2.2343876723438769</v>
      </c>
      <c r="D137" s="11">
        <v>1.9451476793248945</v>
      </c>
      <c r="E137" s="11">
        <v>2.1877551020408164</v>
      </c>
      <c r="G137" s="65" t="s">
        <v>1808</v>
      </c>
    </row>
    <row r="138" spans="1:7">
      <c r="A138" s="9"/>
      <c r="B138" s="21"/>
      <c r="C138" s="69"/>
      <c r="D138" s="69"/>
      <c r="E138" s="69"/>
      <c r="G138" s="65" t="s">
        <v>1809</v>
      </c>
    </row>
    <row r="139" spans="1:7">
      <c r="A139" s="9"/>
      <c r="B139" s="21"/>
      <c r="C139" s="69"/>
      <c r="D139" s="69"/>
      <c r="E139" s="69"/>
      <c r="G139" s="65"/>
    </row>
    <row r="140" spans="1:7">
      <c r="A140" s="9"/>
      <c r="B140" s="21"/>
      <c r="C140" s="69"/>
      <c r="D140" s="69"/>
      <c r="E140" s="69"/>
      <c r="G140" s="65" t="s">
        <v>1811</v>
      </c>
    </row>
    <row r="141" spans="1:7">
      <c r="A141" s="9"/>
      <c r="B141" s="21"/>
      <c r="C141" s="69"/>
      <c r="D141" s="69"/>
      <c r="E141" s="69"/>
      <c r="G141" s="65" t="s">
        <v>1812</v>
      </c>
    </row>
    <row r="142" spans="1:7">
      <c r="A142" s="9"/>
      <c r="B142" s="21"/>
      <c r="C142" s="69"/>
      <c r="D142" s="69"/>
      <c r="E142" s="69"/>
      <c r="G142" s="65"/>
    </row>
    <row r="143" spans="1:7">
      <c r="A143" s="9"/>
      <c r="B143" s="21"/>
      <c r="C143" s="69"/>
      <c r="D143" s="69"/>
      <c r="E143" s="69"/>
      <c r="G143" s="90" t="s">
        <v>1814</v>
      </c>
    </row>
    <row r="144" spans="1:7">
      <c r="A144" s="9"/>
      <c r="B144" s="21"/>
      <c r="C144" s="69"/>
      <c r="D144" s="69"/>
      <c r="E144" s="69"/>
      <c r="G144" s="65"/>
    </row>
    <row r="145" spans="1:11">
      <c r="A145" s="9"/>
      <c r="B145" s="21"/>
      <c r="C145" s="69"/>
      <c r="D145" s="69"/>
      <c r="E145" s="69"/>
      <c r="G145" s="65" t="s">
        <v>1815</v>
      </c>
    </row>
    <row r="146" spans="1:11">
      <c r="A146" s="9"/>
      <c r="B146" s="21"/>
      <c r="C146" s="69"/>
      <c r="D146" s="69"/>
      <c r="E146" s="69"/>
      <c r="G146" s="65" t="s">
        <v>1816</v>
      </c>
    </row>
    <row r="147" spans="1:11">
      <c r="A147" s="9"/>
      <c r="B147" s="21"/>
      <c r="C147" s="69"/>
      <c r="D147" s="69"/>
      <c r="E147" s="69"/>
      <c r="G147" s="65" t="s">
        <v>1818</v>
      </c>
    </row>
    <row r="148" spans="1:11">
      <c r="A148" s="9"/>
      <c r="B148" s="21"/>
      <c r="C148" s="69"/>
      <c r="D148" s="69"/>
      <c r="E148" s="69"/>
    </row>
    <row r="149" spans="1:11">
      <c r="A149" s="9"/>
      <c r="B149" s="21"/>
      <c r="C149" s="69"/>
      <c r="D149" s="69"/>
      <c r="E149" s="69"/>
    </row>
    <row r="150" spans="1:11">
      <c r="A150" s="9"/>
      <c r="B150" s="21"/>
      <c r="C150" s="69"/>
      <c r="D150" s="69"/>
      <c r="E150" s="69"/>
    </row>
    <row r="151" spans="1:11">
      <c r="A151" s="9"/>
      <c r="B151" s="69"/>
      <c r="C151" s="69"/>
      <c r="D151" s="69"/>
      <c r="E151" s="69"/>
    </row>
    <row r="152" spans="1:11">
      <c r="A152" s="9"/>
      <c r="B152" s="69"/>
      <c r="C152" s="69"/>
      <c r="D152" s="69"/>
      <c r="E152" s="69"/>
    </row>
    <row r="153" spans="1:11">
      <c r="A153" s="9" t="s">
        <v>1649</v>
      </c>
      <c r="B153" s="148" t="s">
        <v>1631</v>
      </c>
      <c r="C153" s="148"/>
      <c r="D153" s="148"/>
      <c r="E153" s="148"/>
    </row>
    <row r="154" spans="1:11">
      <c r="A154" s="9"/>
      <c r="B154" s="69"/>
      <c r="C154" s="69"/>
      <c r="D154" s="69"/>
      <c r="E154" s="69"/>
    </row>
    <row r="155" spans="1:11">
      <c r="A155" s="9"/>
      <c r="B155" s="26" t="s">
        <v>1623</v>
      </c>
      <c r="C155" s="26" t="s">
        <v>1637</v>
      </c>
      <c r="H155" s="26" t="s">
        <v>1623</v>
      </c>
      <c r="I155" s="26" t="s">
        <v>1637</v>
      </c>
    </row>
    <row r="156" spans="1:11">
      <c r="A156" s="9"/>
      <c r="B156" s="26" t="s">
        <v>1819</v>
      </c>
      <c r="C156" t="s">
        <v>1624</v>
      </c>
      <c r="D156" t="s">
        <v>44</v>
      </c>
      <c r="E156" t="s">
        <v>1622</v>
      </c>
      <c r="F156" s="67" t="s">
        <v>1799</v>
      </c>
      <c r="H156" s="26" t="s">
        <v>1819</v>
      </c>
      <c r="I156" t="s">
        <v>1624</v>
      </c>
      <c r="J156" t="s">
        <v>44</v>
      </c>
      <c r="K156" t="s">
        <v>1622</v>
      </c>
    </row>
    <row r="157" spans="1:11">
      <c r="A157" s="9"/>
      <c r="B157" s="21" t="s">
        <v>64</v>
      </c>
      <c r="C157" s="11">
        <v>20</v>
      </c>
      <c r="D157" s="11">
        <v>7</v>
      </c>
      <c r="E157" s="11">
        <v>27</v>
      </c>
      <c r="F157" s="76">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6">
        <f t="shared" si="4"/>
        <v>0.41224489795918368</v>
      </c>
      <c r="H158" s="21" t="s">
        <v>59</v>
      </c>
      <c r="I158" s="36">
        <v>0.85313531353135319</v>
      </c>
      <c r="J158" s="36">
        <v>0.14686468646864687</v>
      </c>
      <c r="K158" s="36">
        <v>1</v>
      </c>
    </row>
    <row r="159" spans="1:11">
      <c r="A159" s="9"/>
      <c r="B159" s="21" t="s">
        <v>62</v>
      </c>
      <c r="C159" s="11">
        <v>124</v>
      </c>
      <c r="D159" s="11">
        <v>35</v>
      </c>
      <c r="E159" s="11">
        <v>159</v>
      </c>
      <c r="F159" s="76">
        <f t="shared" si="4"/>
        <v>0.10816326530612246</v>
      </c>
      <c r="H159" s="21" t="s">
        <v>62</v>
      </c>
      <c r="I159" s="36">
        <v>0.77987421383647804</v>
      </c>
      <c r="J159" s="36">
        <v>0.22012578616352202</v>
      </c>
      <c r="K159" s="36">
        <v>1</v>
      </c>
    </row>
    <row r="160" spans="1:11">
      <c r="A160" s="9"/>
      <c r="B160" s="21" t="s">
        <v>61</v>
      </c>
      <c r="C160" s="11">
        <v>401</v>
      </c>
      <c r="D160" s="11">
        <v>63</v>
      </c>
      <c r="E160" s="11">
        <v>464</v>
      </c>
      <c r="F160" s="76">
        <f t="shared" si="4"/>
        <v>0.31564625850340133</v>
      </c>
      <c r="H160" s="21" t="s">
        <v>61</v>
      </c>
      <c r="I160" s="36">
        <v>0.86422413793103448</v>
      </c>
      <c r="J160" s="36">
        <v>0.13577586206896552</v>
      </c>
      <c r="K160" s="36">
        <v>1</v>
      </c>
    </row>
    <row r="161" spans="1:11">
      <c r="A161" s="9"/>
      <c r="B161" s="21" t="s">
        <v>60</v>
      </c>
      <c r="C161" s="11">
        <v>71</v>
      </c>
      <c r="D161" s="11">
        <v>11</v>
      </c>
      <c r="E161" s="11">
        <v>82</v>
      </c>
      <c r="F161" s="76">
        <f t="shared" si="4"/>
        <v>5.5782312925170066E-2</v>
      </c>
      <c r="H161" s="21" t="s">
        <v>60</v>
      </c>
      <c r="I161" s="36">
        <v>0.86585365853658536</v>
      </c>
      <c r="J161" s="36">
        <v>0.13414634146341464</v>
      </c>
      <c r="K161" s="36">
        <v>1</v>
      </c>
    </row>
    <row r="162" spans="1:11">
      <c r="A162" s="9"/>
      <c r="B162" s="21" t="s">
        <v>63</v>
      </c>
      <c r="C162" s="11">
        <v>100</v>
      </c>
      <c r="D162" s="11">
        <v>32</v>
      </c>
      <c r="E162" s="11">
        <v>132</v>
      </c>
      <c r="F162" s="76">
        <f t="shared" si="4"/>
        <v>8.9795918367346933E-2</v>
      </c>
      <c r="H162" s="21" t="s">
        <v>63</v>
      </c>
      <c r="I162" s="36">
        <v>0.75757575757575757</v>
      </c>
      <c r="J162" s="36">
        <v>0.24242424242424243</v>
      </c>
      <c r="K162" s="36">
        <v>1</v>
      </c>
    </row>
    <row r="163" spans="1:11">
      <c r="A163" s="9"/>
      <c r="B163" s="21" t="s">
        <v>1622</v>
      </c>
      <c r="C163" s="11">
        <v>1233</v>
      </c>
      <c r="D163" s="11">
        <v>237</v>
      </c>
      <c r="E163" s="11">
        <v>1470</v>
      </c>
      <c r="F163" s="77">
        <f>E161/$E$121</f>
        <v>5.5782312925170066E-2</v>
      </c>
      <c r="H163" s="21" t="s">
        <v>1622</v>
      </c>
      <c r="I163" s="36">
        <v>0.83877551020408159</v>
      </c>
      <c r="J163" s="36">
        <v>0.16122448979591836</v>
      </c>
      <c r="K163" s="36">
        <v>1</v>
      </c>
    </row>
    <row r="164" spans="1:11">
      <c r="A164" s="9"/>
      <c r="B164" s="69"/>
      <c r="C164" s="69"/>
      <c r="D164" s="69"/>
      <c r="E164" s="69"/>
    </row>
    <row r="165" spans="1:11">
      <c r="A165" s="9"/>
      <c r="B165" s="21" t="s">
        <v>1709</v>
      </c>
      <c r="C165" s="69"/>
      <c r="D165" s="69"/>
      <c r="E165" s="69"/>
    </row>
    <row r="166" spans="1:11">
      <c r="A166" s="9"/>
      <c r="B166" s="21" t="s">
        <v>1710</v>
      </c>
      <c r="C166" s="69"/>
      <c r="D166" s="69"/>
      <c r="E166" s="69"/>
    </row>
    <row r="167" spans="1:11">
      <c r="A167" s="9"/>
      <c r="B167" s="69"/>
      <c r="C167" s="69"/>
      <c r="D167" s="69"/>
      <c r="E167" s="69"/>
    </row>
    <row r="168" spans="1:11">
      <c r="A168" s="9"/>
      <c r="B168" s="69"/>
      <c r="C168" s="69"/>
      <c r="D168" s="69"/>
      <c r="E168" s="69"/>
    </row>
    <row r="169" spans="1:11">
      <c r="A169" s="9" t="s">
        <v>1650</v>
      </c>
      <c r="B169" s="148" t="s">
        <v>1632</v>
      </c>
      <c r="C169" s="148"/>
      <c r="D169" s="148"/>
      <c r="E169" s="148"/>
    </row>
    <row r="170" spans="1:11">
      <c r="A170" s="9"/>
      <c r="B170" s="69"/>
      <c r="C170" s="69"/>
      <c r="D170" s="69"/>
      <c r="E170" s="69"/>
    </row>
    <row r="171" spans="1:11">
      <c r="A171" s="9"/>
      <c r="B171" s="26" t="s">
        <v>1623</v>
      </c>
      <c r="C171" s="26" t="s">
        <v>1637</v>
      </c>
      <c r="H171" s="26" t="s">
        <v>1623</v>
      </c>
      <c r="I171" s="26" t="s">
        <v>1637</v>
      </c>
    </row>
    <row r="172" spans="1:11">
      <c r="A172" s="9"/>
      <c r="B172" s="26" t="s">
        <v>1820</v>
      </c>
      <c r="C172" t="s">
        <v>1624</v>
      </c>
      <c r="D172" t="s">
        <v>44</v>
      </c>
      <c r="E172" t="s">
        <v>1622</v>
      </c>
      <c r="F172" s="67" t="s">
        <v>1799</v>
      </c>
      <c r="H172" s="26" t="s">
        <v>9</v>
      </c>
      <c r="I172" t="s">
        <v>1624</v>
      </c>
      <c r="J172" t="s">
        <v>44</v>
      </c>
      <c r="K172" t="s">
        <v>1622</v>
      </c>
    </row>
    <row r="173" spans="1:11">
      <c r="A173" s="9"/>
      <c r="B173" s="21" t="s">
        <v>1544</v>
      </c>
      <c r="C173" s="11">
        <v>121</v>
      </c>
      <c r="D173" s="11">
        <v>9</v>
      </c>
      <c r="E173" s="11">
        <v>130</v>
      </c>
      <c r="F173" s="76">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6">
        <f t="shared" si="5"/>
        <v>3.5374149659863949E-2</v>
      </c>
      <c r="H174" s="21" t="s">
        <v>64</v>
      </c>
      <c r="I174" s="36">
        <v>0.76923076923076927</v>
      </c>
      <c r="J174" s="36">
        <v>0.23076923076923078</v>
      </c>
      <c r="K174" s="36">
        <v>1</v>
      </c>
    </row>
    <row r="175" spans="1:11">
      <c r="A175" s="9"/>
      <c r="B175" s="21" t="s">
        <v>1539</v>
      </c>
      <c r="C175" s="11">
        <v>195</v>
      </c>
      <c r="D175" s="11">
        <v>62</v>
      </c>
      <c r="E175" s="11">
        <v>257</v>
      </c>
      <c r="F175" s="76">
        <f t="shared" si="5"/>
        <v>0.17482993197278912</v>
      </c>
      <c r="H175" s="21" t="s">
        <v>1539</v>
      </c>
      <c r="I175" s="36">
        <v>0.75875486381322954</v>
      </c>
      <c r="J175" s="36">
        <v>0.24124513618677043</v>
      </c>
      <c r="K175" s="36">
        <v>1</v>
      </c>
    </row>
    <row r="176" spans="1:11">
      <c r="A176" s="9"/>
      <c r="B176" s="21" t="s">
        <v>1541</v>
      </c>
      <c r="C176" s="11">
        <v>97</v>
      </c>
      <c r="D176" s="11">
        <v>5</v>
      </c>
      <c r="E176" s="11">
        <v>102</v>
      </c>
      <c r="F176" s="76">
        <f t="shared" si="5"/>
        <v>6.9387755102040816E-2</v>
      </c>
      <c r="H176" s="21" t="s">
        <v>1541</v>
      </c>
      <c r="I176" s="36">
        <v>0.9509803921568627</v>
      </c>
      <c r="J176" s="36">
        <v>4.9019607843137254E-2</v>
      </c>
      <c r="K176" s="36">
        <v>1</v>
      </c>
    </row>
    <row r="177" spans="1:11">
      <c r="A177" s="9"/>
      <c r="B177" s="21" t="s">
        <v>1540</v>
      </c>
      <c r="C177" s="11">
        <v>134</v>
      </c>
      <c r="D177" s="11">
        <v>10</v>
      </c>
      <c r="E177" s="11">
        <v>144</v>
      </c>
      <c r="F177" s="76">
        <f t="shared" si="5"/>
        <v>9.7959183673469383E-2</v>
      </c>
      <c r="H177" s="21" t="s">
        <v>1540</v>
      </c>
      <c r="I177" s="36">
        <v>0.93055555555555558</v>
      </c>
      <c r="J177" s="36">
        <v>6.9444444444444448E-2</v>
      </c>
      <c r="K177" s="36">
        <v>1</v>
      </c>
    </row>
    <row r="178" spans="1:11">
      <c r="A178" s="9"/>
      <c r="B178" s="21" t="s">
        <v>1543</v>
      </c>
      <c r="C178" s="11">
        <v>78</v>
      </c>
      <c r="D178" s="11">
        <v>2</v>
      </c>
      <c r="E178" s="11">
        <v>80</v>
      </c>
      <c r="F178" s="76">
        <f t="shared" si="5"/>
        <v>5.4421768707482991E-2</v>
      </c>
      <c r="H178" s="21" t="s">
        <v>1543</v>
      </c>
      <c r="I178" s="36">
        <v>0.97499999999999998</v>
      </c>
      <c r="J178" s="36">
        <v>2.5000000000000001E-2</v>
      </c>
      <c r="K178" s="36">
        <v>1</v>
      </c>
    </row>
    <row r="179" spans="1:11">
      <c r="A179" s="9"/>
      <c r="B179" s="21" t="s">
        <v>1538</v>
      </c>
      <c r="C179" s="11">
        <v>245</v>
      </c>
      <c r="D179" s="11">
        <v>47</v>
      </c>
      <c r="E179" s="11">
        <v>292</v>
      </c>
      <c r="F179" s="76">
        <f t="shared" si="5"/>
        <v>0.19863945578231293</v>
      </c>
      <c r="H179" s="21" t="s">
        <v>1538</v>
      </c>
      <c r="I179" s="36">
        <v>0.83904109589041098</v>
      </c>
      <c r="J179" s="36">
        <v>0.16095890410958905</v>
      </c>
      <c r="K179" s="36">
        <v>1</v>
      </c>
    </row>
    <row r="180" spans="1:11">
      <c r="A180" s="9"/>
      <c r="B180" s="21" t="s">
        <v>1537</v>
      </c>
      <c r="C180" s="11">
        <v>269</v>
      </c>
      <c r="D180" s="11">
        <v>57</v>
      </c>
      <c r="E180" s="11">
        <v>326</v>
      </c>
      <c r="F180" s="76">
        <f t="shared" si="5"/>
        <v>0.22176870748299321</v>
      </c>
      <c r="H180" s="21" t="s">
        <v>1537</v>
      </c>
      <c r="I180" s="36">
        <v>0.82515337423312884</v>
      </c>
      <c r="J180" s="36">
        <v>0.17484662576687116</v>
      </c>
      <c r="K180" s="36">
        <v>1</v>
      </c>
    </row>
    <row r="181" spans="1:11">
      <c r="A181" s="9"/>
      <c r="B181" s="21" t="s">
        <v>1542</v>
      </c>
      <c r="C181" s="11">
        <v>50</v>
      </c>
      <c r="D181" s="11">
        <v>33</v>
      </c>
      <c r="E181" s="11">
        <v>83</v>
      </c>
      <c r="F181" s="76">
        <f t="shared" si="5"/>
        <v>5.6462585034013607E-2</v>
      </c>
      <c r="H181" s="21" t="s">
        <v>1542</v>
      </c>
      <c r="I181" s="36">
        <v>0.60240963855421692</v>
      </c>
      <c r="J181" s="36">
        <v>0.39759036144578314</v>
      </c>
      <c r="K181" s="36">
        <v>1</v>
      </c>
    </row>
    <row r="182" spans="1:11">
      <c r="A182" s="9"/>
      <c r="B182" s="21" t="s">
        <v>1630</v>
      </c>
      <c r="C182" s="11">
        <v>4</v>
      </c>
      <c r="D182" s="11"/>
      <c r="E182" s="11">
        <v>4</v>
      </c>
      <c r="F182" s="76">
        <f t="shared" si="5"/>
        <v>2.7210884353741495E-3</v>
      </c>
      <c r="H182" s="21" t="s">
        <v>1630</v>
      </c>
      <c r="I182" s="36">
        <v>1</v>
      </c>
      <c r="J182" s="36">
        <v>0</v>
      </c>
      <c r="K182" s="36">
        <v>1</v>
      </c>
    </row>
    <row r="183" spans="1:11">
      <c r="A183" s="9"/>
      <c r="B183" s="21" t="s">
        <v>1622</v>
      </c>
      <c r="C183" s="11">
        <v>1233</v>
      </c>
      <c r="D183" s="11">
        <v>237</v>
      </c>
      <c r="E183" s="11">
        <v>1470</v>
      </c>
      <c r="F183" s="77">
        <f t="shared" si="5"/>
        <v>1</v>
      </c>
      <c r="H183" s="21" t="s">
        <v>1622</v>
      </c>
      <c r="I183" s="36">
        <v>0.83877551020408159</v>
      </c>
      <c r="J183" s="36">
        <v>0.16122448979591836</v>
      </c>
      <c r="K183" s="36">
        <v>1</v>
      </c>
    </row>
    <row r="184" spans="1:11">
      <c r="A184" s="9"/>
      <c r="B184" s="21"/>
      <c r="C184" s="11"/>
      <c r="D184" s="11"/>
      <c r="E184" s="11"/>
      <c r="F184" s="79"/>
      <c r="H184" s="21"/>
      <c r="I184" s="36"/>
      <c r="J184" s="36"/>
      <c r="K184" s="36"/>
    </row>
    <row r="185" spans="1:11">
      <c r="A185" s="9"/>
      <c r="B185" s="21" t="s">
        <v>1655</v>
      </c>
      <c r="C185" s="11"/>
      <c r="D185" s="11"/>
      <c r="E185" s="11"/>
      <c r="F185" s="79"/>
      <c r="H185" s="21"/>
      <c r="I185" s="36"/>
      <c r="J185" s="36"/>
      <c r="K185" s="36"/>
    </row>
    <row r="186" spans="1:11">
      <c r="A186" s="9"/>
      <c r="B186" s="21" t="s">
        <v>1656</v>
      </c>
      <c r="C186" s="11"/>
      <c r="D186" s="11"/>
      <c r="E186" s="11"/>
      <c r="F186" s="79"/>
      <c r="H186" s="21"/>
      <c r="I186" s="36"/>
      <c r="J186" s="36"/>
      <c r="K186" s="36"/>
    </row>
    <row r="187" spans="1:11">
      <c r="A187" s="9"/>
      <c r="B187" s="21" t="s">
        <v>1657</v>
      </c>
      <c r="C187" s="11"/>
      <c r="D187" s="11"/>
      <c r="E187" s="11"/>
      <c r="F187" s="79"/>
      <c r="H187" s="21"/>
      <c r="I187" s="36"/>
      <c r="J187" s="36"/>
      <c r="K187" s="36"/>
    </row>
    <row r="188" spans="1:11">
      <c r="A188" s="9"/>
      <c r="C188" s="11"/>
      <c r="D188" s="11"/>
      <c r="E188" s="11"/>
      <c r="F188" s="79"/>
      <c r="H188" s="21"/>
      <c r="I188" s="36"/>
      <c r="J188" s="36"/>
      <c r="K188" s="36"/>
    </row>
    <row r="189" spans="1:11">
      <c r="A189" s="9"/>
      <c r="B189" s="21" t="s">
        <v>1658</v>
      </c>
      <c r="C189" s="11"/>
      <c r="D189" s="11"/>
      <c r="E189" s="11"/>
      <c r="F189" s="79"/>
      <c r="H189" s="21"/>
      <c r="I189" s="36"/>
      <c r="J189" s="36"/>
      <c r="K189" s="36"/>
    </row>
    <row r="190" spans="1:11">
      <c r="A190" s="9"/>
      <c r="B190" s="21" t="s">
        <v>1659</v>
      </c>
      <c r="C190" s="11"/>
      <c r="D190" s="11"/>
      <c r="E190" s="11"/>
      <c r="F190" s="79"/>
      <c r="H190" s="21"/>
      <c r="I190" s="36"/>
      <c r="J190" s="36"/>
      <c r="K190" s="36"/>
    </row>
    <row r="191" spans="1:11">
      <c r="A191" s="9"/>
      <c r="B191" s="69"/>
      <c r="C191" s="69"/>
      <c r="D191" s="69"/>
      <c r="E191" s="69"/>
    </row>
    <row r="192" spans="1:11">
      <c r="A192" s="9" t="s">
        <v>1651</v>
      </c>
      <c r="B192" s="148" t="s">
        <v>1633</v>
      </c>
      <c r="C192" s="148"/>
      <c r="D192" s="148"/>
      <c r="E192" s="148"/>
    </row>
    <row r="193" spans="1:11">
      <c r="A193" s="9"/>
      <c r="B193" s="69"/>
      <c r="C193" s="69"/>
      <c r="D193" s="69"/>
      <c r="E193" s="69"/>
    </row>
    <row r="194" spans="1:11">
      <c r="A194" s="9"/>
      <c r="B194" s="26" t="s">
        <v>1623</v>
      </c>
      <c r="C194" s="26" t="s">
        <v>1637</v>
      </c>
      <c r="H194" s="26" t="s">
        <v>1623</v>
      </c>
      <c r="I194" s="26" t="s">
        <v>1637</v>
      </c>
    </row>
    <row r="195" spans="1:11">
      <c r="A195" s="9"/>
      <c r="B195" s="26" t="s">
        <v>1821</v>
      </c>
      <c r="C195" t="s">
        <v>1624</v>
      </c>
      <c r="D195" t="s">
        <v>44</v>
      </c>
      <c r="E195" t="s">
        <v>1622</v>
      </c>
      <c r="F195" s="67" t="s">
        <v>1799</v>
      </c>
      <c r="H195" s="26" t="s">
        <v>1821</v>
      </c>
      <c r="I195" t="s">
        <v>1624</v>
      </c>
      <c r="J195" t="s">
        <v>44</v>
      </c>
      <c r="K195" t="s">
        <v>1622</v>
      </c>
    </row>
    <row r="196" spans="1:11">
      <c r="A196" s="9"/>
      <c r="B196" s="21" t="s">
        <v>1547</v>
      </c>
      <c r="C196" s="11">
        <v>294</v>
      </c>
      <c r="D196" s="11">
        <v>33</v>
      </c>
      <c r="E196" s="11">
        <v>327</v>
      </c>
      <c r="F196" s="76">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6">
        <f t="shared" si="6"/>
        <v>0.45782312925170066</v>
      </c>
      <c r="H197" s="21" t="s">
        <v>1546</v>
      </c>
      <c r="I197" s="36">
        <v>0.87518573551263001</v>
      </c>
      <c r="J197" s="36">
        <v>0.12481426448736999</v>
      </c>
      <c r="K197" s="36">
        <v>1</v>
      </c>
    </row>
    <row r="198" spans="1:11">
      <c r="A198" s="9"/>
      <c r="B198" s="21" t="s">
        <v>1545</v>
      </c>
      <c r="C198" s="11">
        <v>350</v>
      </c>
      <c r="D198" s="11">
        <v>120</v>
      </c>
      <c r="E198" s="11">
        <v>470</v>
      </c>
      <c r="F198" s="76">
        <f t="shared" si="6"/>
        <v>0.31972789115646261</v>
      </c>
      <c r="H198" s="21" t="s">
        <v>1545</v>
      </c>
      <c r="I198" s="36">
        <v>0.74468085106382975</v>
      </c>
      <c r="J198" s="36">
        <v>0.25531914893617019</v>
      </c>
      <c r="K198" s="36">
        <v>1</v>
      </c>
    </row>
    <row r="199" spans="1:11">
      <c r="A199" s="9"/>
      <c r="B199" s="21" t="s">
        <v>1622</v>
      </c>
      <c r="C199" s="11">
        <v>1233</v>
      </c>
      <c r="D199" s="11">
        <v>237</v>
      </c>
      <c r="E199" s="11">
        <v>1470</v>
      </c>
      <c r="F199" s="77">
        <f t="shared" si="6"/>
        <v>1</v>
      </c>
      <c r="H199" s="21" t="s">
        <v>1622</v>
      </c>
      <c r="I199" s="36">
        <v>0.83877551020408159</v>
      </c>
      <c r="J199" s="36">
        <v>0.16122448979591836</v>
      </c>
      <c r="K199" s="36">
        <v>1</v>
      </c>
    </row>
    <row r="200" spans="1:11">
      <c r="A200" s="9"/>
      <c r="F200" s="79"/>
    </row>
    <row r="201" spans="1:11">
      <c r="A201" s="9"/>
      <c r="B201" s="21" t="s">
        <v>1715</v>
      </c>
      <c r="F201" s="79"/>
    </row>
    <row r="202" spans="1:11">
      <c r="A202" s="9"/>
      <c r="B202" s="21" t="s">
        <v>1716</v>
      </c>
      <c r="F202" s="79"/>
    </row>
    <row r="203" spans="1:11">
      <c r="A203" s="9"/>
      <c r="B203" s="21" t="s">
        <v>1717</v>
      </c>
      <c r="F203" s="79"/>
    </row>
    <row r="204" spans="1:11">
      <c r="A204" s="9"/>
      <c r="F204" s="79"/>
    </row>
    <row r="205" spans="1:11">
      <c r="A205" s="9"/>
      <c r="B205" s="21" t="s">
        <v>1718</v>
      </c>
      <c r="F205" s="79"/>
    </row>
    <row r="206" spans="1:11">
      <c r="A206" s="9"/>
      <c r="B206" s="21"/>
      <c r="C206" s="11"/>
      <c r="D206" s="11"/>
      <c r="E206" s="11"/>
    </row>
    <row r="207" spans="1:11">
      <c r="A207" s="9" t="s">
        <v>1652</v>
      </c>
      <c r="B207" s="148" t="s">
        <v>1634</v>
      </c>
      <c r="C207" s="148"/>
      <c r="D207" s="148"/>
      <c r="E207" s="148"/>
    </row>
    <row r="208" spans="1:11">
      <c r="A208" s="9"/>
      <c r="B208" s="69"/>
      <c r="C208" s="69"/>
      <c r="D208" s="69"/>
      <c r="E208" s="69"/>
    </row>
    <row r="209" spans="1:11">
      <c r="A209" s="9"/>
      <c r="B209" s="26" t="s">
        <v>1623</v>
      </c>
      <c r="C209" s="26" t="s">
        <v>1637</v>
      </c>
      <c r="H209" s="26" t="s">
        <v>1623</v>
      </c>
      <c r="I209" s="26" t="s">
        <v>1637</v>
      </c>
    </row>
    <row r="210" spans="1:11">
      <c r="A210" s="9"/>
      <c r="B210" s="26" t="s">
        <v>1644</v>
      </c>
      <c r="C210" t="s">
        <v>1624</v>
      </c>
      <c r="D210" t="s">
        <v>44</v>
      </c>
      <c r="E210" t="s">
        <v>1622</v>
      </c>
      <c r="F210" s="67" t="s">
        <v>1799</v>
      </c>
      <c r="H210" s="26" t="s">
        <v>1644</v>
      </c>
      <c r="I210" t="s">
        <v>1624</v>
      </c>
      <c r="J210" t="s">
        <v>44</v>
      </c>
      <c r="K210" t="s">
        <v>1622</v>
      </c>
    </row>
    <row r="211" spans="1:11">
      <c r="A211" s="9"/>
      <c r="B211" s="21" t="s">
        <v>1549</v>
      </c>
      <c r="C211" s="11">
        <v>944</v>
      </c>
      <c r="D211" s="11">
        <v>110</v>
      </c>
      <c r="E211" s="11">
        <v>1054</v>
      </c>
      <c r="F211" s="76">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6">
        <f t="shared" si="7"/>
        <v>0.28299319727891159</v>
      </c>
      <c r="H212" s="21" t="s">
        <v>1548</v>
      </c>
      <c r="I212" s="36">
        <v>0.69471153846153844</v>
      </c>
      <c r="J212" s="36">
        <v>0.30528846153846156</v>
      </c>
      <c r="K212" s="36">
        <v>1</v>
      </c>
    </row>
    <row r="213" spans="1:11">
      <c r="A213" s="9"/>
      <c r="B213" s="21" t="s">
        <v>1622</v>
      </c>
      <c r="C213" s="11">
        <v>1233</v>
      </c>
      <c r="D213" s="11">
        <v>237</v>
      </c>
      <c r="E213" s="11">
        <v>1470</v>
      </c>
      <c r="F213" s="77">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69"/>
      <c r="D218" s="69"/>
      <c r="E218" s="69"/>
    </row>
    <row r="219" spans="1:11">
      <c r="A219" s="9"/>
      <c r="B219" s="21" t="s">
        <v>1646</v>
      </c>
      <c r="C219" s="69"/>
      <c r="D219" s="69"/>
      <c r="E219" s="69"/>
    </row>
    <row r="220" spans="1:11">
      <c r="A220" s="9"/>
      <c r="B220" s="21" t="s">
        <v>1647</v>
      </c>
      <c r="C220" s="69"/>
      <c r="D220" s="69"/>
      <c r="E220" s="69"/>
    </row>
    <row r="221" spans="1:11">
      <c r="A221" s="9"/>
      <c r="B221" s="21"/>
      <c r="C221" s="69"/>
      <c r="D221" s="69"/>
      <c r="E221" s="69"/>
    </row>
    <row r="222" spans="1:11">
      <c r="A222" s="9"/>
      <c r="B222" s="21" t="s">
        <v>1801</v>
      </c>
      <c r="C222" s="69"/>
      <c r="D222" s="69"/>
      <c r="E222" s="69"/>
    </row>
    <row r="223" spans="1:11">
      <c r="A223" s="9"/>
      <c r="B223" s="21"/>
      <c r="C223" s="69"/>
      <c r="D223" s="69"/>
      <c r="E223" s="69"/>
    </row>
    <row r="224" spans="1:11">
      <c r="A224" s="9"/>
      <c r="B224" s="21"/>
      <c r="C224" s="69"/>
      <c r="D224" s="69"/>
      <c r="E224" s="69"/>
    </row>
    <row r="225" spans="1:11">
      <c r="A225" s="9"/>
      <c r="B225" s="21"/>
      <c r="C225" s="69"/>
      <c r="D225" s="69"/>
      <c r="E225" s="69"/>
    </row>
    <row r="226" spans="1:11">
      <c r="A226" s="9"/>
      <c r="B226" s="21"/>
      <c r="C226" s="69"/>
      <c r="D226" s="69"/>
      <c r="E226" s="69"/>
    </row>
    <row r="227" spans="1:11">
      <c r="A227" s="9"/>
      <c r="B227" s="69"/>
      <c r="C227" s="69"/>
      <c r="D227" s="69"/>
      <c r="E227" s="69"/>
    </row>
    <row r="228" spans="1:11">
      <c r="A228" s="9" t="s">
        <v>1653</v>
      </c>
      <c r="B228" s="148" t="s">
        <v>1635</v>
      </c>
      <c r="C228" s="148"/>
      <c r="D228" s="148"/>
      <c r="E228" s="148"/>
    </row>
    <row r="229" spans="1:11">
      <c r="A229" s="9"/>
      <c r="B229" s="69"/>
      <c r="C229" s="69"/>
      <c r="D229" s="69"/>
      <c r="E229" s="69"/>
    </row>
    <row r="230" spans="1:11">
      <c r="A230" s="9"/>
      <c r="B230" s="26" t="s">
        <v>1623</v>
      </c>
      <c r="C230" s="26" t="s">
        <v>1637</v>
      </c>
      <c r="H230" s="26" t="s">
        <v>1623</v>
      </c>
      <c r="I230" s="26" t="s">
        <v>1637</v>
      </c>
    </row>
    <row r="231" spans="1:11">
      <c r="A231" s="9"/>
      <c r="B231" s="26" t="s">
        <v>23</v>
      </c>
      <c r="C231" t="s">
        <v>1624</v>
      </c>
      <c r="D231" t="s">
        <v>44</v>
      </c>
      <c r="E231" t="s">
        <v>1622</v>
      </c>
      <c r="F231" s="67" t="s">
        <v>1799</v>
      </c>
      <c r="H231" s="26" t="s">
        <v>1822</v>
      </c>
      <c r="I231" t="s">
        <v>1624</v>
      </c>
      <c r="J231" t="s">
        <v>44</v>
      </c>
      <c r="K231" t="s">
        <v>1622</v>
      </c>
    </row>
    <row r="232" spans="1:11">
      <c r="A232" s="9"/>
      <c r="B232" s="21" t="s">
        <v>1551</v>
      </c>
      <c r="C232" s="11">
        <v>238</v>
      </c>
      <c r="D232" s="11">
        <v>44</v>
      </c>
      <c r="E232" s="11">
        <v>282</v>
      </c>
      <c r="F232" s="76">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6">
        <f t="shared" si="8"/>
        <v>0.38911564625850342</v>
      </c>
      <c r="H233" s="21" t="s">
        <v>1554</v>
      </c>
      <c r="I233" s="36">
        <v>0.82692307692307687</v>
      </c>
      <c r="J233" s="36">
        <v>0.17307692307692307</v>
      </c>
      <c r="K233" s="36">
        <v>1</v>
      </c>
    </row>
    <row r="234" spans="1:11">
      <c r="A234" s="9"/>
      <c r="B234" s="21" t="s">
        <v>1555</v>
      </c>
      <c r="C234" s="11">
        <v>43</v>
      </c>
      <c r="D234" s="11">
        <v>5</v>
      </c>
      <c r="E234" s="11">
        <v>48</v>
      </c>
      <c r="F234" s="76">
        <f t="shared" si="8"/>
        <v>3.2653061224489799E-2</v>
      </c>
      <c r="H234" s="21" t="s">
        <v>1555</v>
      </c>
      <c r="I234" s="36">
        <v>0.89583333333333337</v>
      </c>
      <c r="J234" s="36">
        <v>0.10416666666666667</v>
      </c>
      <c r="K234" s="36">
        <v>1</v>
      </c>
    </row>
    <row r="235" spans="1:11">
      <c r="A235" s="9"/>
      <c r="B235" s="21" t="s">
        <v>1552</v>
      </c>
      <c r="C235" s="11">
        <v>139</v>
      </c>
      <c r="D235" s="11">
        <v>31</v>
      </c>
      <c r="E235" s="11">
        <v>170</v>
      </c>
      <c r="F235" s="76">
        <f t="shared" si="8"/>
        <v>0.11564625850340136</v>
      </c>
      <c r="H235" s="21" t="s">
        <v>1552</v>
      </c>
      <c r="I235" s="36">
        <v>0.81764705882352939</v>
      </c>
      <c r="J235" s="36">
        <v>0.18235294117647058</v>
      </c>
      <c r="K235" s="36">
        <v>1</v>
      </c>
    </row>
    <row r="236" spans="1:11">
      <c r="A236" s="9"/>
      <c r="B236" s="21" t="s">
        <v>1553</v>
      </c>
      <c r="C236" s="11">
        <v>340</v>
      </c>
      <c r="D236" s="11">
        <v>58</v>
      </c>
      <c r="E236" s="11">
        <v>398</v>
      </c>
      <c r="F236" s="76">
        <f t="shared" si="8"/>
        <v>0.27074829931972788</v>
      </c>
      <c r="H236" s="21" t="s">
        <v>1553</v>
      </c>
      <c r="I236" s="36">
        <v>0.85427135678391963</v>
      </c>
      <c r="J236" s="36">
        <v>0.14572864321608039</v>
      </c>
      <c r="K236" s="36">
        <v>1</v>
      </c>
    </row>
    <row r="237" spans="1:11">
      <c r="A237" s="9"/>
      <c r="B237" s="21" t="s">
        <v>1622</v>
      </c>
      <c r="C237" s="11">
        <v>1233</v>
      </c>
      <c r="D237" s="11">
        <v>237</v>
      </c>
      <c r="E237" s="11">
        <v>1470</v>
      </c>
      <c r="F237" s="77">
        <f t="shared" si="8"/>
        <v>1</v>
      </c>
      <c r="H237" s="21" t="s">
        <v>1622</v>
      </c>
      <c r="I237" s="36">
        <v>0.83877551020408159</v>
      </c>
      <c r="J237" s="36">
        <v>0.16122448979591836</v>
      </c>
      <c r="K237" s="36">
        <v>1</v>
      </c>
    </row>
    <row r="238" spans="1:11">
      <c r="A238" s="9"/>
      <c r="B238" s="69"/>
      <c r="C238" s="69"/>
      <c r="D238" s="69"/>
      <c r="E238" s="69"/>
    </row>
    <row r="239" spans="1:11">
      <c r="A239" s="9"/>
      <c r="B239" s="21" t="s">
        <v>1721</v>
      </c>
      <c r="C239" s="69"/>
      <c r="D239" s="69"/>
      <c r="E239" s="69"/>
    </row>
    <row r="240" spans="1:11">
      <c r="A240" s="9"/>
      <c r="B240" s="21" t="s">
        <v>1722</v>
      </c>
      <c r="C240" s="69"/>
      <c r="D240" s="69"/>
      <c r="E240" s="69"/>
    </row>
    <row r="241" spans="1:8">
      <c r="A241" s="9"/>
      <c r="B241" s="21" t="s">
        <v>1723</v>
      </c>
      <c r="C241" s="69"/>
      <c r="D241" s="69"/>
      <c r="E241" s="69"/>
    </row>
    <row r="242" spans="1:8">
      <c r="A242" s="9"/>
      <c r="C242" s="69"/>
      <c r="D242" s="69"/>
      <c r="E242" s="69"/>
    </row>
    <row r="243" spans="1:8">
      <c r="A243" s="9"/>
      <c r="B243" s="21" t="s">
        <v>1724</v>
      </c>
      <c r="C243" s="69"/>
      <c r="D243" s="69"/>
      <c r="E243" s="69"/>
    </row>
    <row r="244" spans="1:8">
      <c r="A244" s="9"/>
      <c r="B244" s="21"/>
      <c r="C244" s="69"/>
      <c r="D244" s="69"/>
      <c r="E244" s="69"/>
    </row>
    <row r="245" spans="1:8">
      <c r="A245" s="9"/>
      <c r="B245" s="26" t="s">
        <v>1800</v>
      </c>
      <c r="C245" s="26" t="s">
        <v>1637</v>
      </c>
    </row>
    <row r="246" spans="1:8">
      <c r="A246" s="9"/>
      <c r="B246" s="26" t="s">
        <v>23</v>
      </c>
      <c r="C246" t="s">
        <v>1624</v>
      </c>
      <c r="D246" t="s">
        <v>44</v>
      </c>
      <c r="E246" t="s">
        <v>1622</v>
      </c>
      <c r="F246" s="67" t="s">
        <v>1817</v>
      </c>
      <c r="H246" s="24" t="s">
        <v>1813</v>
      </c>
    </row>
    <row r="247" spans="1:8">
      <c r="A247" s="9"/>
      <c r="B247" s="21" t="s">
        <v>1551</v>
      </c>
      <c r="C247" s="60">
        <v>6586.0588235294117</v>
      </c>
      <c r="D247" s="60">
        <v>4282.545454545455</v>
      </c>
      <c r="E247" s="60">
        <v>6226.6453900709221</v>
      </c>
      <c r="F247" s="62">
        <f t="shared" ref="F247:F252" si="9">C247-D247</f>
        <v>2303.5133689839568</v>
      </c>
    </row>
    <row r="248" spans="1:8">
      <c r="A248" s="9"/>
      <c r="B248" s="21" t="s">
        <v>1554</v>
      </c>
      <c r="C248" s="60">
        <v>6882.9196617336156</v>
      </c>
      <c r="D248" s="60">
        <v>4770.242424242424</v>
      </c>
      <c r="E248" s="60">
        <v>6517.2639860139861</v>
      </c>
      <c r="F248" s="62">
        <f t="shared" si="9"/>
        <v>2112.6772374911916</v>
      </c>
      <c r="H248" s="20" t="s">
        <v>1805</v>
      </c>
    </row>
    <row r="249" spans="1:8">
      <c r="A249" s="9"/>
      <c r="B249" s="21" t="s">
        <v>1555</v>
      </c>
      <c r="C249" s="60">
        <v>8559.9069767441852</v>
      </c>
      <c r="D249" s="60">
        <v>5850.2</v>
      </c>
      <c r="E249" s="60">
        <v>8277.6458333333339</v>
      </c>
      <c r="F249" s="62">
        <f t="shared" si="9"/>
        <v>2709.7069767441853</v>
      </c>
      <c r="H249" s="20" t="s">
        <v>1806</v>
      </c>
    </row>
    <row r="250" spans="1:8">
      <c r="A250" s="9"/>
      <c r="B250" s="21" t="s">
        <v>1552</v>
      </c>
      <c r="C250" s="60">
        <v>5926.1294964028775</v>
      </c>
      <c r="D250" s="60">
        <v>4360.1612903225805</v>
      </c>
      <c r="E250" s="60">
        <v>5640.5705882352941</v>
      </c>
      <c r="F250" s="62">
        <f t="shared" si="9"/>
        <v>1565.968206080297</v>
      </c>
      <c r="H250" s="20" t="s">
        <v>1807</v>
      </c>
    </row>
    <row r="251" spans="1:8">
      <c r="A251" s="9"/>
      <c r="B251" s="21" t="s">
        <v>1553</v>
      </c>
      <c r="C251" s="60">
        <v>7087.8147058823533</v>
      </c>
      <c r="D251" s="60">
        <v>5335.1551724137935</v>
      </c>
      <c r="E251" s="60">
        <v>6832.4020100502512</v>
      </c>
      <c r="F251" s="62">
        <f t="shared" si="9"/>
        <v>1752.6595334685599</v>
      </c>
      <c r="H251" s="20"/>
    </row>
    <row r="252" spans="1:8">
      <c r="A252" s="9"/>
      <c r="B252" s="21" t="s">
        <v>1622</v>
      </c>
      <c r="C252" s="60">
        <v>6832.7396593673966</v>
      </c>
      <c r="D252" s="60">
        <v>4787.0928270042195</v>
      </c>
      <c r="E252" s="60">
        <v>6502.931292517007</v>
      </c>
      <c r="F252" s="80">
        <f t="shared" si="9"/>
        <v>2045.6468323631771</v>
      </c>
      <c r="H252" s="20" t="s">
        <v>1808</v>
      </c>
    </row>
    <row r="253" spans="1:8">
      <c r="A253" s="9"/>
      <c r="B253" s="21"/>
      <c r="C253" s="60"/>
      <c r="D253" s="60"/>
      <c r="E253" s="60"/>
      <c r="F253" s="81"/>
      <c r="H253" s="20" t="s">
        <v>1809</v>
      </c>
    </row>
    <row r="254" spans="1:8">
      <c r="A254" s="9"/>
      <c r="B254" s="21"/>
      <c r="C254" s="60"/>
      <c r="D254" s="60"/>
      <c r="E254" s="60"/>
      <c r="F254" s="81"/>
      <c r="H254" s="20"/>
    </row>
    <row r="255" spans="1:8">
      <c r="A255" s="9"/>
      <c r="B255" s="21"/>
      <c r="C255" s="60"/>
      <c r="D255" s="60"/>
      <c r="E255" s="60"/>
      <c r="F255" s="81"/>
      <c r="H255" s="20" t="s">
        <v>1811</v>
      </c>
    </row>
    <row r="256" spans="1:8">
      <c r="A256" s="9"/>
      <c r="B256" s="21"/>
      <c r="C256" s="60"/>
      <c r="D256" s="60"/>
      <c r="E256" s="60"/>
      <c r="F256" s="81"/>
      <c r="H256" s="20" t="s">
        <v>1812</v>
      </c>
    </row>
    <row r="257" spans="1:11">
      <c r="A257" s="9"/>
      <c r="B257" s="21"/>
      <c r="C257" s="60"/>
      <c r="D257" s="60"/>
      <c r="E257" s="60"/>
      <c r="F257" s="81"/>
    </row>
    <row r="258" spans="1:11">
      <c r="A258" s="9"/>
      <c r="B258" s="21"/>
      <c r="C258" s="60"/>
      <c r="D258" s="60"/>
      <c r="E258" s="60"/>
      <c r="F258" s="81"/>
      <c r="H258" s="24" t="s">
        <v>1814</v>
      </c>
    </row>
    <row r="259" spans="1:11">
      <c r="A259" s="9"/>
      <c r="B259" s="21"/>
      <c r="C259" s="60"/>
      <c r="D259" s="60"/>
      <c r="E259" s="60"/>
      <c r="F259" s="81"/>
    </row>
    <row r="260" spans="1:11">
      <c r="A260" s="9"/>
      <c r="B260" s="21"/>
      <c r="C260" s="60"/>
      <c r="D260" s="60"/>
      <c r="E260" s="60"/>
      <c r="F260" s="81"/>
      <c r="H260" s="20" t="s">
        <v>1815</v>
      </c>
    </row>
    <row r="261" spans="1:11">
      <c r="A261" s="9"/>
      <c r="B261" s="21"/>
      <c r="C261" s="60"/>
      <c r="D261" s="60"/>
      <c r="E261" s="60"/>
      <c r="F261" s="81"/>
      <c r="H261" s="20" t="s">
        <v>1816</v>
      </c>
    </row>
    <row r="262" spans="1:11">
      <c r="A262" s="9"/>
      <c r="B262" s="21"/>
      <c r="C262" s="60"/>
      <c r="D262" s="60"/>
      <c r="E262" s="60"/>
      <c r="F262" s="81"/>
      <c r="H262" s="20" t="s">
        <v>1818</v>
      </c>
    </row>
    <row r="263" spans="1:11">
      <c r="A263" s="9"/>
      <c r="B263" s="21"/>
      <c r="C263" s="60"/>
      <c r="D263" s="60"/>
      <c r="E263" s="60"/>
      <c r="F263" s="81"/>
    </row>
    <row r="264" spans="1:11">
      <c r="A264" s="9"/>
      <c r="B264" s="21"/>
      <c r="C264" s="60"/>
      <c r="D264" s="60"/>
      <c r="E264" s="60"/>
      <c r="F264" s="81"/>
    </row>
    <row r="265" spans="1:11">
      <c r="A265" s="9"/>
      <c r="B265" s="69"/>
      <c r="C265" s="69"/>
      <c r="D265" s="69"/>
      <c r="E265" s="69"/>
    </row>
    <row r="266" spans="1:11">
      <c r="A266" s="9"/>
      <c r="B266" s="69"/>
      <c r="C266" s="69"/>
      <c r="D266" s="69"/>
      <c r="E266" s="69"/>
    </row>
    <row r="267" spans="1:11">
      <c r="A267" s="9"/>
      <c r="B267" s="69"/>
      <c r="C267" s="69"/>
      <c r="D267" s="69"/>
      <c r="E267" s="69"/>
    </row>
    <row r="268" spans="1:11">
      <c r="A268" s="9"/>
      <c r="B268" s="69"/>
      <c r="C268" s="69"/>
      <c r="D268" s="69"/>
      <c r="E268" s="69"/>
    </row>
    <row r="269" spans="1:11">
      <c r="A269" s="9" t="s">
        <v>1654</v>
      </c>
      <c r="B269" s="148" t="s">
        <v>1798</v>
      </c>
      <c r="C269" s="148"/>
      <c r="D269" s="148"/>
      <c r="E269" s="148"/>
    </row>
    <row r="271" spans="1:11">
      <c r="B271" s="26" t="s">
        <v>1623</v>
      </c>
      <c r="C271" s="26" t="s">
        <v>1637</v>
      </c>
      <c r="H271" s="26" t="s">
        <v>1623</v>
      </c>
      <c r="I271" s="26" t="s">
        <v>1637</v>
      </c>
    </row>
    <row r="272" spans="1:11">
      <c r="B272" s="26" t="s">
        <v>1823</v>
      </c>
      <c r="C272" t="s">
        <v>1624</v>
      </c>
      <c r="D272" t="s">
        <v>44</v>
      </c>
      <c r="E272" t="s">
        <v>1622</v>
      </c>
      <c r="F272" s="67" t="s">
        <v>1799</v>
      </c>
      <c r="H272" s="26" t="s">
        <v>1823</v>
      </c>
      <c r="I272" t="s">
        <v>1624</v>
      </c>
      <c r="J272" t="s">
        <v>44</v>
      </c>
      <c r="K272" t="s">
        <v>1622</v>
      </c>
    </row>
    <row r="273" spans="2:11">
      <c r="B273" s="21" t="s">
        <v>48</v>
      </c>
      <c r="C273" s="11">
        <v>138</v>
      </c>
      <c r="D273" s="11">
        <v>12</v>
      </c>
      <c r="E273" s="11">
        <v>150</v>
      </c>
      <c r="F273" s="76">
        <f t="shared" ref="F273:F276" si="10">E273/$E$276</f>
        <v>0.10204081632653061</v>
      </c>
      <c r="H273" s="21" t="s">
        <v>48</v>
      </c>
      <c r="I273" s="36">
        <v>0.92</v>
      </c>
      <c r="J273" s="36">
        <v>0.08</v>
      </c>
      <c r="K273" s="36">
        <v>1</v>
      </c>
    </row>
    <row r="274" spans="2:11">
      <c r="B274" s="21" t="s">
        <v>47</v>
      </c>
      <c r="C274" s="11">
        <v>208</v>
      </c>
      <c r="D274" s="11">
        <v>69</v>
      </c>
      <c r="E274" s="11">
        <v>277</v>
      </c>
      <c r="F274" s="76">
        <f t="shared" si="10"/>
        <v>0.18843537414965986</v>
      </c>
      <c r="H274" s="21" t="s">
        <v>47</v>
      </c>
      <c r="I274" s="36">
        <v>0.75090252707581229</v>
      </c>
      <c r="J274" s="36">
        <v>0.24909747292418771</v>
      </c>
      <c r="K274" s="36">
        <v>1</v>
      </c>
    </row>
    <row r="275" spans="2:11">
      <c r="B275" s="21" t="s">
        <v>46</v>
      </c>
      <c r="C275" s="11">
        <v>887</v>
      </c>
      <c r="D275" s="11">
        <v>156</v>
      </c>
      <c r="E275" s="11">
        <v>1043</v>
      </c>
      <c r="F275" s="76">
        <f t="shared" si="10"/>
        <v>0.70952380952380956</v>
      </c>
      <c r="H275" s="21" t="s">
        <v>46</v>
      </c>
      <c r="I275" s="36">
        <v>0.85043144774688395</v>
      </c>
      <c r="J275" s="36">
        <v>0.14956855225311602</v>
      </c>
      <c r="K275" s="36">
        <v>1</v>
      </c>
    </row>
    <row r="276" spans="2:11">
      <c r="B276" s="21" t="s">
        <v>1622</v>
      </c>
      <c r="C276" s="11">
        <v>1233</v>
      </c>
      <c r="D276" s="11">
        <v>237</v>
      </c>
      <c r="E276" s="11">
        <v>1470</v>
      </c>
      <c r="F276" s="77">
        <f t="shared" si="10"/>
        <v>1</v>
      </c>
      <c r="H276" s="21" t="s">
        <v>1622</v>
      </c>
      <c r="I276" s="36">
        <v>0.83877551020408159</v>
      </c>
      <c r="J276" s="36">
        <v>0.16122448979591836</v>
      </c>
      <c r="K276" s="36">
        <v>1</v>
      </c>
    </row>
    <row r="278" spans="2:11">
      <c r="B278" s="21" t="s">
        <v>1824</v>
      </c>
    </row>
    <row r="279" spans="2:11">
      <c r="B279" s="21" t="s">
        <v>1825</v>
      </c>
    </row>
    <row r="282" spans="2:11">
      <c r="B282" t="s">
        <v>1826</v>
      </c>
    </row>
    <row r="283" spans="2:11">
      <c r="B283" t="s">
        <v>1827</v>
      </c>
    </row>
    <row r="284" spans="2:11">
      <c r="B284" t="s">
        <v>1828</v>
      </c>
    </row>
    <row r="286" spans="2:11">
      <c r="B286" t="s">
        <v>1829</v>
      </c>
    </row>
    <row r="287" spans="2:11">
      <c r="B287" t="s">
        <v>1830</v>
      </c>
    </row>
    <row r="289" spans="2:11">
      <c r="B289" s="21" t="s">
        <v>1801</v>
      </c>
    </row>
    <row r="290" spans="2:11">
      <c r="B290" s="21"/>
    </row>
    <row r="291" spans="2:11">
      <c r="B291" s="21" t="s">
        <v>1887</v>
      </c>
    </row>
    <row r="292" spans="2:11">
      <c r="B292" s="21"/>
    </row>
    <row r="293" spans="2:11">
      <c r="B293" s="26" t="s">
        <v>1831</v>
      </c>
      <c r="C293" s="26" t="s">
        <v>1644</v>
      </c>
      <c r="H293" s="26" t="s">
        <v>1831</v>
      </c>
      <c r="I293" s="26" t="s">
        <v>1644</v>
      </c>
    </row>
    <row r="294" spans="2:11">
      <c r="B294" s="26" t="s">
        <v>1823</v>
      </c>
      <c r="C294" t="s">
        <v>1549</v>
      </c>
      <c r="D294" t="s">
        <v>1548</v>
      </c>
      <c r="E294" t="s">
        <v>1622</v>
      </c>
      <c r="H294" s="26" t="s">
        <v>1823</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1832</v>
      </c>
    </row>
    <row r="302" spans="2:11">
      <c r="G302" t="s">
        <v>1833</v>
      </c>
    </row>
    <row r="303" spans="2:11">
      <c r="G303" t="s">
        <v>1834</v>
      </c>
    </row>
    <row r="304" spans="2:11">
      <c r="G304" t="s">
        <v>1835</v>
      </c>
    </row>
    <row r="305" spans="7:7">
      <c r="G305" t="s">
        <v>1836</v>
      </c>
    </row>
    <row r="307" spans="7:7">
      <c r="G307" t="s">
        <v>1837</v>
      </c>
    </row>
    <row r="308" spans="7:7">
      <c r="G308" t="s">
        <v>1885</v>
      </c>
    </row>
    <row r="310" spans="7:7">
      <c r="G310" t="s">
        <v>1886</v>
      </c>
    </row>
  </sheetData>
  <mergeCells count="18">
    <mergeCell ref="B13:E13"/>
    <mergeCell ref="B14:E14"/>
    <mergeCell ref="B15:E15"/>
    <mergeCell ref="B7:E7"/>
    <mergeCell ref="B8:E8"/>
    <mergeCell ref="B9:E9"/>
    <mergeCell ref="B10:E10"/>
    <mergeCell ref="B11:E11"/>
    <mergeCell ref="B12:E12"/>
    <mergeCell ref="B192:E192"/>
    <mergeCell ref="B207:E207"/>
    <mergeCell ref="B228:E228"/>
    <mergeCell ref="B269:E269"/>
    <mergeCell ref="B18:E18"/>
    <mergeCell ref="B61:E61"/>
    <mergeCell ref="B113:E113"/>
    <mergeCell ref="B153:E153"/>
    <mergeCell ref="B169:E169"/>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K705"/>
  <sheetViews>
    <sheetView showGridLines="0" zoomScale="90" zoomScaleNormal="85" workbookViewId="0">
      <selection activeCell="B4" sqref="B4:B6"/>
    </sheetView>
  </sheetViews>
  <sheetFormatPr baseColWidth="10" defaultRowHeight="14.25"/>
  <cols>
    <col min="2" max="2" width="20.59765625" customWidth="1"/>
    <col min="3" max="3" width="13.86328125" bestFit="1" customWidth="1"/>
    <col min="5" max="5" width="21.33203125" bestFit="1" customWidth="1"/>
    <col min="6" max="6" width="25.265625" bestFit="1" customWidth="1"/>
  </cols>
  <sheetData>
    <row r="2" spans="1:11" ht="18.399999999999999" thickBot="1">
      <c r="B2" s="6" t="s">
        <v>1601</v>
      </c>
      <c r="C2" s="5"/>
      <c r="D2" s="5"/>
      <c r="E2" s="5"/>
      <c r="F2" s="5"/>
      <c r="G2" s="5"/>
      <c r="H2" s="5"/>
    </row>
    <row r="3" spans="1:11" ht="18">
      <c r="B3" s="22"/>
    </row>
    <row r="4" spans="1:11" ht="15.75">
      <c r="B4" s="63" t="s">
        <v>1781</v>
      </c>
      <c r="H4" s="65"/>
      <c r="I4" s="65"/>
      <c r="J4" s="65"/>
      <c r="K4" s="65"/>
    </row>
    <row r="5" spans="1:11" ht="15.75">
      <c r="B5" s="63" t="s">
        <v>1862</v>
      </c>
      <c r="H5" s="65"/>
      <c r="I5" s="65"/>
      <c r="J5" s="65"/>
      <c r="K5" s="65"/>
    </row>
    <row r="6" spans="1:11" ht="15.75">
      <c r="B6" s="63" t="s">
        <v>1797</v>
      </c>
    </row>
    <row r="7" spans="1:11" ht="15.75">
      <c r="B7" s="63"/>
    </row>
    <row r="8" spans="1:11" ht="15.75">
      <c r="A8" s="9" t="s">
        <v>1640</v>
      </c>
      <c r="B8" s="63" t="s">
        <v>1602</v>
      </c>
    </row>
    <row r="9" spans="1:11">
      <c r="A9" s="9" t="s">
        <v>1642</v>
      </c>
      <c r="B9" s="64" t="s">
        <v>13</v>
      </c>
    </row>
    <row r="10" spans="1:11">
      <c r="A10" s="9" t="s">
        <v>1648</v>
      </c>
      <c r="B10" t="s">
        <v>30</v>
      </c>
    </row>
    <row r="11" spans="1:11">
      <c r="A11" s="9" t="s">
        <v>1649</v>
      </c>
      <c r="B11" t="s">
        <v>22</v>
      </c>
    </row>
    <row r="12" spans="1:11">
      <c r="A12" s="9" t="s">
        <v>1650</v>
      </c>
      <c r="B12" t="s">
        <v>25</v>
      </c>
    </row>
    <row r="13" spans="1:11">
      <c r="A13" s="9" t="s">
        <v>1651</v>
      </c>
      <c r="B13" t="s">
        <v>27</v>
      </c>
    </row>
    <row r="14" spans="1:11">
      <c r="A14" s="9" t="s">
        <v>1652</v>
      </c>
      <c r="B14" t="s">
        <v>29</v>
      </c>
    </row>
    <row r="15" spans="1:11">
      <c r="A15" s="9" t="s">
        <v>1653</v>
      </c>
      <c r="B15" t="s">
        <v>32</v>
      </c>
    </row>
    <row r="16" spans="1:11">
      <c r="A16" s="9" t="s">
        <v>1654</v>
      </c>
      <c r="B16" t="s">
        <v>34</v>
      </c>
    </row>
    <row r="17" spans="1:6">
      <c r="A17" s="9" t="s">
        <v>1682</v>
      </c>
      <c r="B17" t="s">
        <v>37</v>
      </c>
    </row>
    <row r="18" spans="1:6">
      <c r="A18" s="9" t="s">
        <v>1683</v>
      </c>
      <c r="B18" t="s">
        <v>38</v>
      </c>
    </row>
    <row r="19" spans="1:6">
      <c r="A19" s="9" t="s">
        <v>1684</v>
      </c>
      <c r="B19" t="s">
        <v>39</v>
      </c>
    </row>
    <row r="20" spans="1:6">
      <c r="A20" s="9" t="s">
        <v>1685</v>
      </c>
      <c r="B20" t="s">
        <v>40</v>
      </c>
    </row>
    <row r="21" spans="1:6">
      <c r="A21" s="9" t="s">
        <v>1778</v>
      </c>
      <c r="B21" t="s">
        <v>41</v>
      </c>
    </row>
    <row r="22" spans="1:6">
      <c r="A22" s="9" t="s">
        <v>1779</v>
      </c>
      <c r="B22" t="s">
        <v>42</v>
      </c>
    </row>
    <row r="23" spans="1:6">
      <c r="A23" s="9" t="s">
        <v>1780</v>
      </c>
      <c r="B23" t="s">
        <v>43</v>
      </c>
    </row>
    <row r="24" spans="1:6">
      <c r="A24" s="9" t="s">
        <v>1849</v>
      </c>
      <c r="B24" s="86" t="s">
        <v>1846</v>
      </c>
    </row>
    <row r="25" spans="1:6">
      <c r="A25" s="9" t="s">
        <v>1850</v>
      </c>
      <c r="B25" s="86" t="s">
        <v>1847</v>
      </c>
    </row>
    <row r="26" spans="1:6">
      <c r="A26" s="9" t="s">
        <v>1851</v>
      </c>
      <c r="B26" s="86" t="s">
        <v>1848</v>
      </c>
    </row>
    <row r="27" spans="1:6">
      <c r="A27" s="9" t="s">
        <v>1926</v>
      </c>
      <c r="B27" t="s">
        <v>1954</v>
      </c>
    </row>
    <row r="28" spans="1:6">
      <c r="A28" s="9" t="s">
        <v>1927</v>
      </c>
      <c r="B28" t="s">
        <v>1925</v>
      </c>
    </row>
    <row r="29" spans="1:6" ht="18">
      <c r="B29" s="22"/>
    </row>
    <row r="30" spans="1:6" ht="15.75">
      <c r="A30" s="9" t="s">
        <v>1640</v>
      </c>
      <c r="B30" s="23" t="s">
        <v>1602</v>
      </c>
    </row>
    <row r="31" spans="1:6" ht="14.65" thickBot="1"/>
    <row r="32" spans="1:6" ht="14.65" thickBot="1">
      <c r="B32" s="150" t="s">
        <v>16</v>
      </c>
      <c r="C32" s="151"/>
      <c r="E32" s="59" t="s">
        <v>1884</v>
      </c>
      <c r="F32" s="60" t="s">
        <v>1883</v>
      </c>
    </row>
    <row r="33" spans="2:6">
      <c r="B33" s="16" t="s">
        <v>1588</v>
      </c>
      <c r="C33" s="18">
        <v>36.934782608695649</v>
      </c>
      <c r="E33" s="60" t="s">
        <v>53</v>
      </c>
      <c r="F33" s="61">
        <v>97</v>
      </c>
    </row>
    <row r="34" spans="2:6">
      <c r="B34" s="16" t="s">
        <v>1589</v>
      </c>
      <c r="C34" s="18">
        <v>0.23810263371765525</v>
      </c>
      <c r="E34" s="60" t="s">
        <v>51</v>
      </c>
      <c r="F34" s="61">
        <v>554</v>
      </c>
    </row>
    <row r="35" spans="2:6">
      <c r="B35" s="16" t="s">
        <v>1590</v>
      </c>
      <c r="C35" s="18">
        <v>36</v>
      </c>
      <c r="E35" s="60" t="s">
        <v>49</v>
      </c>
      <c r="F35" s="61">
        <v>505</v>
      </c>
    </row>
    <row r="36" spans="2:6">
      <c r="B36" s="16" t="s">
        <v>1591</v>
      </c>
      <c r="C36" s="18">
        <v>35</v>
      </c>
      <c r="E36" s="60" t="s">
        <v>50</v>
      </c>
      <c r="F36" s="61">
        <v>245</v>
      </c>
    </row>
    <row r="37" spans="2:6">
      <c r="B37" s="16" t="s">
        <v>1592</v>
      </c>
      <c r="C37" s="18">
        <v>9.1352009325353034</v>
      </c>
      <c r="E37" s="60" t="s">
        <v>52</v>
      </c>
      <c r="F37" s="61">
        <v>69</v>
      </c>
    </row>
    <row r="38" spans="2:6">
      <c r="B38" s="16" t="s">
        <v>1593</v>
      </c>
      <c r="C38" s="18">
        <v>83.45189607779389</v>
      </c>
      <c r="E38" s="60" t="s">
        <v>1622</v>
      </c>
      <c r="F38" s="61">
        <v>1470</v>
      </c>
    </row>
    <row r="39" spans="2:6">
      <c r="B39" s="16" t="s">
        <v>1594</v>
      </c>
      <c r="C39" s="18">
        <v>-0.40736873467468548</v>
      </c>
    </row>
    <row r="40" spans="2:6">
      <c r="B40" s="16" t="s">
        <v>1595</v>
      </c>
      <c r="C40" s="18">
        <v>0.4107716074212045</v>
      </c>
    </row>
    <row r="41" spans="2:6">
      <c r="B41" s="16" t="s">
        <v>1596</v>
      </c>
      <c r="C41" s="18">
        <v>42</v>
      </c>
    </row>
    <row r="42" spans="2:6">
      <c r="B42" s="16" t="s">
        <v>1597</v>
      </c>
      <c r="C42" s="18">
        <v>18</v>
      </c>
    </row>
    <row r="43" spans="2:6">
      <c r="B43" s="16" t="s">
        <v>1598</v>
      </c>
      <c r="C43" s="18">
        <v>60</v>
      </c>
    </row>
    <row r="44" spans="2:6">
      <c r="B44" s="16" t="s">
        <v>1599</v>
      </c>
      <c r="C44" s="18">
        <v>54368</v>
      </c>
    </row>
    <row r="45" spans="2:6" ht="14.65" thickBot="1">
      <c r="B45" s="17" t="s">
        <v>1600</v>
      </c>
      <c r="C45" s="19">
        <v>1472</v>
      </c>
    </row>
    <row r="47" spans="2:6">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52" t="s">
        <v>13</v>
      </c>
      <c r="C64" s="151"/>
      <c r="E64" s="59" t="s">
        <v>1734</v>
      </c>
      <c r="F64" s="60" t="s">
        <v>1735</v>
      </c>
    </row>
    <row r="65" spans="2:6">
      <c r="B65" s="28" t="s">
        <v>1588</v>
      </c>
      <c r="C65" s="30">
        <v>2.7993197278911564</v>
      </c>
      <c r="E65" s="99">
        <v>0</v>
      </c>
      <c r="F65" s="99">
        <v>54</v>
      </c>
    </row>
    <row r="66" spans="2:6">
      <c r="B66" s="16" t="s">
        <v>1589</v>
      </c>
      <c r="C66" s="31">
        <v>3.3626790558979706E-2</v>
      </c>
      <c r="E66" s="99">
        <v>1</v>
      </c>
      <c r="F66" s="99">
        <v>71</v>
      </c>
    </row>
    <row r="67" spans="2:6">
      <c r="B67" s="16" t="s">
        <v>1590</v>
      </c>
      <c r="C67" s="31">
        <v>3</v>
      </c>
      <c r="E67" s="99">
        <v>2</v>
      </c>
      <c r="F67" s="99">
        <v>547</v>
      </c>
    </row>
    <row r="68" spans="2:6">
      <c r="B68" s="16" t="s">
        <v>1591</v>
      </c>
      <c r="C68" s="31">
        <v>2</v>
      </c>
      <c r="E68" s="99">
        <v>3</v>
      </c>
      <c r="F68" s="99">
        <v>491</v>
      </c>
    </row>
    <row r="69" spans="2:6">
      <c r="B69" s="16" t="s">
        <v>1592</v>
      </c>
      <c r="C69" s="31">
        <v>1.2892706207958458</v>
      </c>
      <c r="E69" s="99">
        <v>4</v>
      </c>
      <c r="F69" s="99">
        <v>123</v>
      </c>
    </row>
    <row r="70" spans="2:6">
      <c r="B70" s="16" t="s">
        <v>1593</v>
      </c>
      <c r="C70" s="31">
        <v>1.6622187336473055</v>
      </c>
      <c r="E70" s="99">
        <v>5</v>
      </c>
      <c r="F70" s="99">
        <v>119</v>
      </c>
    </row>
    <row r="71" spans="2:6">
      <c r="B71" s="16" t="s">
        <v>1594</v>
      </c>
      <c r="C71" s="31">
        <v>0.49499298603952147</v>
      </c>
      <c r="E71" s="99">
        <v>6</v>
      </c>
      <c r="F71" s="99">
        <v>65</v>
      </c>
    </row>
    <row r="72" spans="2:6">
      <c r="B72" s="16" t="s">
        <v>1595</v>
      </c>
      <c r="C72" s="31">
        <v>0.55312417105371126</v>
      </c>
      <c r="E72" s="60" t="s">
        <v>1622</v>
      </c>
      <c r="F72" s="61">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1730</v>
      </c>
    </row>
    <row r="82" spans="1:2">
      <c r="B82" t="s">
        <v>1729</v>
      </c>
    </row>
    <row r="84" spans="1:2">
      <c r="B84" t="s">
        <v>1731</v>
      </c>
    </row>
    <row r="85" spans="1:2">
      <c r="B85" t="s">
        <v>1732</v>
      </c>
    </row>
    <row r="86" spans="1:2">
      <c r="B86" t="s">
        <v>1733</v>
      </c>
    </row>
    <row r="88" spans="1:2">
      <c r="B88" t="s">
        <v>1737</v>
      </c>
    </row>
    <row r="89" spans="1:2">
      <c r="B89" t="s">
        <v>1736</v>
      </c>
    </row>
    <row r="90" spans="1:2">
      <c r="B90" t="s">
        <v>1738</v>
      </c>
    </row>
    <row r="92" spans="1:2">
      <c r="B92" t="s">
        <v>1739</v>
      </c>
    </row>
    <row r="93" spans="1:2">
      <c r="B93" t="s">
        <v>1740</v>
      </c>
    </row>
    <row r="95" spans="1:2">
      <c r="A95" s="9" t="s">
        <v>1648</v>
      </c>
      <c r="B95" s="24" t="str">
        <f>B97</f>
        <v>Monthly Income</v>
      </c>
    </row>
    <row r="96" spans="1:2" ht="14.65" thickBot="1"/>
    <row r="97" spans="2:6" ht="14.65" thickBot="1">
      <c r="B97" s="150" t="s">
        <v>30</v>
      </c>
      <c r="C97" s="151"/>
      <c r="E97" s="59" t="s">
        <v>30</v>
      </c>
      <c r="F97" s="60" t="s">
        <v>1745</v>
      </c>
    </row>
    <row r="98" spans="2:6">
      <c r="B98" s="16" t="s">
        <v>1588</v>
      </c>
      <c r="C98" s="30">
        <v>6502.931292517007</v>
      </c>
      <c r="E98" s="60" t="s">
        <v>1746</v>
      </c>
      <c r="F98" s="60">
        <v>542</v>
      </c>
    </row>
    <row r="99" spans="2:6">
      <c r="B99" s="16" t="s">
        <v>1589</v>
      </c>
      <c r="C99" s="31">
        <v>122.79305380296323</v>
      </c>
      <c r="E99" s="60" t="s">
        <v>1747</v>
      </c>
      <c r="F99" s="60">
        <v>493</v>
      </c>
    </row>
    <row r="100" spans="2:6">
      <c r="B100" s="16" t="s">
        <v>1590</v>
      </c>
      <c r="C100" s="31">
        <v>4919</v>
      </c>
      <c r="D100" s="62"/>
      <c r="E100" s="60" t="s">
        <v>1748</v>
      </c>
      <c r="F100" s="60">
        <v>154</v>
      </c>
    </row>
    <row r="101" spans="2:6">
      <c r="B101" s="16" t="s">
        <v>1591</v>
      </c>
      <c r="C101" s="31">
        <v>2342</v>
      </c>
      <c r="E101" s="60" t="s">
        <v>1749</v>
      </c>
      <c r="F101" s="60">
        <v>96</v>
      </c>
    </row>
    <row r="102" spans="2:6">
      <c r="B102" s="16" t="s">
        <v>1592</v>
      </c>
      <c r="C102" s="31">
        <v>4707.956783097994</v>
      </c>
      <c r="E102" s="60" t="s">
        <v>1750</v>
      </c>
      <c r="F102" s="60">
        <v>59</v>
      </c>
    </row>
    <row r="103" spans="2:6">
      <c r="B103" s="16" t="s">
        <v>1593</v>
      </c>
      <c r="C103" s="31">
        <v>22164857.07151841</v>
      </c>
      <c r="E103" s="60" t="s">
        <v>1751</v>
      </c>
      <c r="F103" s="60">
        <v>76</v>
      </c>
    </row>
    <row r="104" spans="2:6">
      <c r="B104" s="16" t="s">
        <v>1594</v>
      </c>
      <c r="C104" s="31">
        <v>1.0052326914498502</v>
      </c>
      <c r="E104" s="60" t="s">
        <v>1752</v>
      </c>
      <c r="F104" s="60">
        <v>50</v>
      </c>
    </row>
    <row r="105" spans="2:6">
      <c r="B105" s="16" t="s">
        <v>1595</v>
      </c>
      <c r="C105" s="31">
        <v>1.3698166808390648</v>
      </c>
      <c r="E105" s="60" t="s">
        <v>1622</v>
      </c>
      <c r="F105" s="61">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1741</v>
      </c>
      <c r="C112" s="33"/>
    </row>
    <row r="113" spans="1:3">
      <c r="C113" s="33"/>
    </row>
    <row r="114" spans="1:3">
      <c r="B114" t="s">
        <v>1742</v>
      </c>
      <c r="C114" s="33"/>
    </row>
    <row r="115" spans="1:3">
      <c r="B115" t="s">
        <v>1756</v>
      </c>
      <c r="C115" s="33"/>
    </row>
    <row r="116" spans="1:3">
      <c r="C116" s="33"/>
    </row>
    <row r="117" spans="1:3">
      <c r="B117" t="s">
        <v>1743</v>
      </c>
      <c r="C117" s="33"/>
    </row>
    <row r="118" spans="1:3">
      <c r="B118" t="s">
        <v>1744</v>
      </c>
      <c r="C118" s="33"/>
    </row>
    <row r="119" spans="1:3">
      <c r="C119" s="33"/>
    </row>
    <row r="120" spans="1:3">
      <c r="B120" t="s">
        <v>1753</v>
      </c>
      <c r="C120" s="33"/>
    </row>
    <row r="121" spans="1:3">
      <c r="B121" t="s">
        <v>1757</v>
      </c>
      <c r="C121" s="33"/>
    </row>
    <row r="122" spans="1:3">
      <c r="B122" t="s">
        <v>1754</v>
      </c>
      <c r="C122" s="33"/>
    </row>
    <row r="123" spans="1:3">
      <c r="B123" t="s">
        <v>1755</v>
      </c>
      <c r="C123" s="33"/>
    </row>
    <row r="124" spans="1:3">
      <c r="C124" s="33"/>
    </row>
    <row r="125" spans="1:3">
      <c r="B125" t="s">
        <v>1758</v>
      </c>
      <c r="C125" s="33"/>
    </row>
    <row r="126" spans="1:3">
      <c r="B126" t="s">
        <v>1759</v>
      </c>
      <c r="C126" s="33"/>
    </row>
    <row r="127" spans="1:3">
      <c r="B127" s="29"/>
      <c r="C127" s="33"/>
    </row>
    <row r="128" spans="1:3">
      <c r="A128" s="9" t="s">
        <v>1649</v>
      </c>
      <c r="B128" s="24" t="str">
        <f>B130</f>
        <v>Distance From Home</v>
      </c>
      <c r="C128" s="33"/>
    </row>
    <row r="129" spans="2:6" ht="14.65" thickBot="1"/>
    <row r="130" spans="2:6" ht="14.65" thickBot="1">
      <c r="B130" s="150" t="s">
        <v>22</v>
      </c>
      <c r="C130" s="151"/>
      <c r="E130" s="59" t="s">
        <v>1771</v>
      </c>
      <c r="F130" s="60" t="s">
        <v>1764</v>
      </c>
    </row>
    <row r="131" spans="2:6">
      <c r="B131" s="16" t="s">
        <v>1588</v>
      </c>
      <c r="C131" s="30">
        <v>9.1925170068027207</v>
      </c>
      <c r="E131" s="60" t="s">
        <v>1765</v>
      </c>
      <c r="F131" s="61">
        <v>567</v>
      </c>
    </row>
    <row r="132" spans="2:6">
      <c r="B132" s="16" t="s">
        <v>1589</v>
      </c>
      <c r="C132" s="31">
        <v>0.21144345343098558</v>
      </c>
      <c r="E132" s="60" t="s">
        <v>1766</v>
      </c>
      <c r="F132" s="61">
        <v>373</v>
      </c>
    </row>
    <row r="133" spans="2:6">
      <c r="B133" s="16" t="s">
        <v>1590</v>
      </c>
      <c r="C133" s="31">
        <v>7</v>
      </c>
      <c r="E133" s="60" t="s">
        <v>1767</v>
      </c>
      <c r="F133" s="61">
        <v>175</v>
      </c>
    </row>
    <row r="134" spans="2:6">
      <c r="B134" s="16" t="s">
        <v>1591</v>
      </c>
      <c r="C134" s="31">
        <v>2</v>
      </c>
      <c r="E134" s="60" t="s">
        <v>1768</v>
      </c>
      <c r="F134" s="61">
        <v>126</v>
      </c>
    </row>
    <row r="135" spans="2:6">
      <c r="B135" s="16" t="s">
        <v>1592</v>
      </c>
      <c r="C135" s="31">
        <v>8.1068644356660737</v>
      </c>
      <c r="E135" s="60" t="s">
        <v>1769</v>
      </c>
      <c r="F135" s="61">
        <v>117</v>
      </c>
    </row>
    <row r="136" spans="2:6">
      <c r="B136" s="16" t="s">
        <v>1593</v>
      </c>
      <c r="C136" s="31">
        <v>65.721250978267406</v>
      </c>
      <c r="E136" s="60" t="s">
        <v>1770</v>
      </c>
      <c r="F136" s="61">
        <v>112</v>
      </c>
    </row>
    <row r="137" spans="2:6">
      <c r="B137" s="16" t="s">
        <v>1594</v>
      </c>
      <c r="C137" s="31">
        <v>-0.22483340490405412</v>
      </c>
      <c r="E137" s="60" t="s">
        <v>1622</v>
      </c>
      <c r="F137" s="61">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1760</v>
      </c>
      <c r="C145" s="33"/>
    </row>
    <row r="146" spans="1:3">
      <c r="C146" s="33"/>
    </row>
    <row r="147" spans="1:3">
      <c r="B147" t="s">
        <v>1761</v>
      </c>
      <c r="C147" s="33"/>
    </row>
    <row r="148" spans="1:3">
      <c r="B148" t="s">
        <v>1762</v>
      </c>
      <c r="C148" s="33"/>
    </row>
    <row r="149" spans="1:3">
      <c r="B149" t="s">
        <v>1763</v>
      </c>
      <c r="C149" s="33"/>
    </row>
    <row r="150" spans="1:3">
      <c r="C150" s="33"/>
    </row>
    <row r="151" spans="1:3">
      <c r="B151" t="s">
        <v>1772</v>
      </c>
      <c r="C151" s="33"/>
    </row>
    <row r="152" spans="1:3">
      <c r="B152" t="s">
        <v>1773</v>
      </c>
      <c r="C152" s="33"/>
    </row>
    <row r="153" spans="1:3">
      <c r="B153" t="s">
        <v>1774</v>
      </c>
      <c r="C153" s="33"/>
    </row>
    <row r="154" spans="1:3">
      <c r="B154" t="s">
        <v>1775</v>
      </c>
      <c r="C154" s="33"/>
    </row>
    <row r="155" spans="1:3">
      <c r="C155" s="33"/>
    </row>
    <row r="156" spans="1:3">
      <c r="B156" t="s">
        <v>1776</v>
      </c>
      <c r="C156" s="33"/>
    </row>
    <row r="157" spans="1:3">
      <c r="B157" t="s">
        <v>1777</v>
      </c>
      <c r="C157" s="33"/>
    </row>
    <row r="158" spans="1:3">
      <c r="B158" s="29"/>
      <c r="C158" s="33"/>
    </row>
    <row r="159" spans="1:3">
      <c r="A159" s="9" t="s">
        <v>1650</v>
      </c>
      <c r="B159" s="24" t="str">
        <f>B161</f>
        <v>Environment Satisfaction</v>
      </c>
      <c r="C159" s="33"/>
    </row>
    <row r="160" spans="1:3" ht="14.65" thickBot="1"/>
    <row r="161" spans="2:6" ht="14.65" thickBot="1">
      <c r="B161" s="150" t="s">
        <v>25</v>
      </c>
      <c r="C161" s="151"/>
      <c r="E161" s="59" t="s">
        <v>1783</v>
      </c>
      <c r="F161" s="60" t="s">
        <v>1782</v>
      </c>
    </row>
    <row r="162" spans="2:6">
      <c r="B162" s="16" t="s">
        <v>1588</v>
      </c>
      <c r="C162" s="30">
        <v>2.8102040816326532</v>
      </c>
      <c r="E162" s="61">
        <v>1</v>
      </c>
      <c r="F162" s="61">
        <v>264</v>
      </c>
    </row>
    <row r="163" spans="2:6">
      <c r="B163" s="16" t="s">
        <v>1589</v>
      </c>
      <c r="C163" s="31">
        <v>2.8791390792698782E-2</v>
      </c>
      <c r="E163" s="61">
        <v>2</v>
      </c>
      <c r="F163" s="61">
        <v>269</v>
      </c>
    </row>
    <row r="164" spans="2:6">
      <c r="B164" s="16" t="s">
        <v>1590</v>
      </c>
      <c r="C164" s="31">
        <v>3</v>
      </c>
      <c r="E164" s="61">
        <v>3</v>
      </c>
      <c r="F164" s="61">
        <v>419</v>
      </c>
    </row>
    <row r="165" spans="2:6">
      <c r="B165" s="16" t="s">
        <v>1591</v>
      </c>
      <c r="C165" s="31">
        <v>4</v>
      </c>
      <c r="E165" s="61">
        <v>4</v>
      </c>
      <c r="F165" s="61">
        <v>518</v>
      </c>
    </row>
    <row r="166" spans="2:6">
      <c r="B166" s="16" t="s">
        <v>1592</v>
      </c>
      <c r="C166" s="31">
        <v>1.1038785939375368</v>
      </c>
      <c r="E166" s="60" t="s">
        <v>1622</v>
      </c>
      <c r="F166" s="61">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1784</v>
      </c>
      <c r="C176" s="33"/>
    </row>
    <row r="177" spans="1:3">
      <c r="C177" s="33"/>
    </row>
    <row r="178" spans="1:3">
      <c r="B178" t="s">
        <v>1785</v>
      </c>
      <c r="C178" s="33"/>
    </row>
    <row r="179" spans="1:3">
      <c r="B179" t="s">
        <v>1786</v>
      </c>
      <c r="C179" s="33"/>
    </row>
    <row r="180" spans="1:3">
      <c r="C180" s="33"/>
    </row>
    <row r="181" spans="1:3">
      <c r="B181" t="s">
        <v>1787</v>
      </c>
      <c r="C181" s="33"/>
    </row>
    <row r="182" spans="1:3">
      <c r="C182" s="33"/>
    </row>
    <row r="183" spans="1:3">
      <c r="B183" t="s">
        <v>1788</v>
      </c>
      <c r="C183" s="33"/>
    </row>
    <row r="184" spans="1:3">
      <c r="B184" t="s">
        <v>1789</v>
      </c>
      <c r="C184" s="33"/>
    </row>
    <row r="185" spans="1:3">
      <c r="B185" t="s">
        <v>1790</v>
      </c>
      <c r="C185" s="33"/>
    </row>
    <row r="186" spans="1:3">
      <c r="B186" t="s">
        <v>1791</v>
      </c>
      <c r="C186" s="33"/>
    </row>
    <row r="187" spans="1:3">
      <c r="C187" s="33"/>
    </row>
    <row r="188" spans="1:3">
      <c r="B188" t="s">
        <v>1792</v>
      </c>
      <c r="C188" s="33"/>
    </row>
    <row r="189" spans="1:3">
      <c r="B189" t="s">
        <v>1793</v>
      </c>
      <c r="C189" s="33"/>
    </row>
    <row r="190" spans="1:3">
      <c r="B190" s="29"/>
      <c r="C190" s="33"/>
    </row>
    <row r="191" spans="1:3">
      <c r="A191" s="9" t="s">
        <v>1651</v>
      </c>
      <c r="B191" s="24" t="str">
        <f>B193</f>
        <v>Job Involvement</v>
      </c>
      <c r="C191" s="33"/>
    </row>
    <row r="192" spans="1:3" ht="14.65" thickBot="1"/>
    <row r="193" spans="2:6" ht="14.65" thickBot="1">
      <c r="B193" s="150" t="s">
        <v>27</v>
      </c>
      <c r="C193" s="151"/>
      <c r="E193" s="59" t="s">
        <v>27</v>
      </c>
      <c r="F193" s="60" t="s">
        <v>1842</v>
      </c>
    </row>
    <row r="194" spans="2:6">
      <c r="B194" s="16" t="s">
        <v>1588</v>
      </c>
      <c r="C194" s="30">
        <v>2.7299319727891156</v>
      </c>
      <c r="E194" s="99">
        <v>1</v>
      </c>
      <c r="F194" s="99">
        <v>83</v>
      </c>
    </row>
    <row r="195" spans="2:6">
      <c r="B195" s="16" t="s">
        <v>1589</v>
      </c>
      <c r="C195" s="31">
        <v>1.8558956621196179E-2</v>
      </c>
      <c r="E195" s="99">
        <v>2</v>
      </c>
      <c r="F195" s="99">
        <v>375</v>
      </c>
    </row>
    <row r="196" spans="2:6">
      <c r="B196" s="16" t="s">
        <v>1590</v>
      </c>
      <c r="C196" s="31">
        <v>3</v>
      </c>
      <c r="E196" s="99">
        <v>3</v>
      </c>
      <c r="F196" s="99">
        <v>868</v>
      </c>
    </row>
    <row r="197" spans="2:6">
      <c r="B197" s="16" t="s">
        <v>1591</v>
      </c>
      <c r="C197" s="31">
        <v>3</v>
      </c>
      <c r="E197" s="99">
        <v>4</v>
      </c>
      <c r="F197" s="99">
        <v>144</v>
      </c>
    </row>
    <row r="198" spans="2:6">
      <c r="B198" s="16" t="s">
        <v>1592</v>
      </c>
      <c r="C198" s="31">
        <v>0.71156114296323059</v>
      </c>
      <c r="E198" s="60" t="s">
        <v>1622</v>
      </c>
      <c r="F198" s="61">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1838</v>
      </c>
      <c r="C208" s="33"/>
    </row>
    <row r="209" spans="1:6">
      <c r="B209" t="s">
        <v>1839</v>
      </c>
      <c r="C209" s="33"/>
    </row>
    <row r="210" spans="1:6">
      <c r="B210" t="s">
        <v>1840</v>
      </c>
      <c r="C210" s="33"/>
    </row>
    <row r="211" spans="1:6">
      <c r="C211" s="33"/>
    </row>
    <row r="212" spans="1:6">
      <c r="B212" t="s">
        <v>1841</v>
      </c>
      <c r="C212" s="33"/>
    </row>
    <row r="213" spans="1:6">
      <c r="C213" s="33"/>
    </row>
    <row r="214" spans="1:6">
      <c r="B214" t="s">
        <v>1843</v>
      </c>
      <c r="C214" s="33"/>
    </row>
    <row r="215" spans="1:6">
      <c r="B215" t="s">
        <v>1844</v>
      </c>
      <c r="C215" s="33"/>
    </row>
    <row r="216" spans="1:6">
      <c r="B216" t="s">
        <v>1852</v>
      </c>
      <c r="C216" s="33"/>
    </row>
    <row r="217" spans="1:6">
      <c r="C217" s="33"/>
    </row>
    <row r="218" spans="1:6">
      <c r="B218" t="s">
        <v>1845</v>
      </c>
      <c r="C218" s="33"/>
    </row>
    <row r="219" spans="1:6">
      <c r="C219" s="33"/>
    </row>
    <row r="220" spans="1:6">
      <c r="A220" s="9" t="s">
        <v>1652</v>
      </c>
      <c r="B220" s="24" t="str">
        <f>B222</f>
        <v>Job Satisfaction</v>
      </c>
      <c r="C220" s="33"/>
    </row>
    <row r="221" spans="1:6" ht="14.65" thickBot="1"/>
    <row r="222" spans="1:6" ht="14.65" thickBot="1">
      <c r="B222" s="150" t="s">
        <v>29</v>
      </c>
      <c r="C222" s="151"/>
      <c r="E222" s="59" t="s">
        <v>29</v>
      </c>
      <c r="F222" s="60" t="s">
        <v>1853</v>
      </c>
    </row>
    <row r="223" spans="1:6">
      <c r="B223" s="16" t="s">
        <v>1588</v>
      </c>
      <c r="C223" s="30">
        <v>2.6265306122448981</v>
      </c>
      <c r="E223" s="61">
        <v>1</v>
      </c>
      <c r="F223" s="61">
        <v>280</v>
      </c>
    </row>
    <row r="224" spans="1:6">
      <c r="B224" s="16" t="s">
        <v>1589</v>
      </c>
      <c r="C224" s="31">
        <v>2.7842207197922231E-2</v>
      </c>
      <c r="E224" s="61">
        <v>2</v>
      </c>
      <c r="F224" s="61">
        <v>374</v>
      </c>
    </row>
    <row r="225" spans="2:6">
      <c r="B225" s="16" t="s">
        <v>1590</v>
      </c>
      <c r="C225" s="31">
        <v>3</v>
      </c>
      <c r="E225" s="61">
        <v>3</v>
      </c>
      <c r="F225" s="61">
        <v>431</v>
      </c>
    </row>
    <row r="226" spans="2:6">
      <c r="B226" s="16" t="s">
        <v>1591</v>
      </c>
      <c r="C226" s="31">
        <v>3</v>
      </c>
      <c r="E226" s="61">
        <v>4</v>
      </c>
      <c r="F226" s="61">
        <v>385</v>
      </c>
    </row>
    <row r="227" spans="2:6">
      <c r="B227" s="16" t="s">
        <v>1592</v>
      </c>
      <c r="C227" s="31">
        <v>1.0674863453124297</v>
      </c>
      <c r="E227" s="60" t="s">
        <v>1622</v>
      </c>
      <c r="F227" s="61">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1854</v>
      </c>
    </row>
    <row r="239" spans="2:6">
      <c r="B239" t="s">
        <v>1855</v>
      </c>
    </row>
    <row r="240" spans="2:6">
      <c r="B240" t="s">
        <v>1856</v>
      </c>
    </row>
    <row r="242" spans="1:6">
      <c r="B242" t="s">
        <v>1857</v>
      </c>
    </row>
    <row r="243" spans="1:6">
      <c r="B243" t="s">
        <v>1858</v>
      </c>
    </row>
    <row r="245" spans="1:6">
      <c r="B245" t="s">
        <v>1859</v>
      </c>
    </row>
    <row r="246" spans="1:6">
      <c r="B246" t="s">
        <v>1860</v>
      </c>
    </row>
    <row r="247" spans="1:6">
      <c r="B247" t="s">
        <v>1863</v>
      </c>
    </row>
    <row r="248" spans="1:6">
      <c r="B248" t="s">
        <v>1861</v>
      </c>
    </row>
    <row r="250" spans="1:6">
      <c r="B250" t="s">
        <v>1864</v>
      </c>
    </row>
    <row r="251" spans="1:6">
      <c r="B251" t="s">
        <v>1865</v>
      </c>
    </row>
    <row r="253" spans="1:6">
      <c r="A253" s="9" t="s">
        <v>1653</v>
      </c>
      <c r="B253" s="24" t="str">
        <f>B255</f>
        <v>Num Companies Worked</v>
      </c>
    </row>
    <row r="254" spans="1:6" ht="14.65" thickBot="1"/>
    <row r="255" spans="1:6" ht="14.65" thickBot="1">
      <c r="B255" s="150" t="s">
        <v>32</v>
      </c>
      <c r="C255" s="151"/>
      <c r="E255" s="59" t="s">
        <v>32</v>
      </c>
      <c r="F255" s="60" t="s">
        <v>1866</v>
      </c>
    </row>
    <row r="256" spans="1:6">
      <c r="B256" s="16" t="s">
        <v>1588</v>
      </c>
      <c r="C256" s="30">
        <v>2.6931972789115646</v>
      </c>
      <c r="E256" s="61">
        <v>0</v>
      </c>
      <c r="F256" s="61">
        <v>197</v>
      </c>
    </row>
    <row r="257" spans="2:6">
      <c r="B257" s="16" t="s">
        <v>1589</v>
      </c>
      <c r="C257" s="31">
        <v>6.5153137213143225E-2</v>
      </c>
      <c r="E257" s="61">
        <v>1</v>
      </c>
      <c r="F257" s="61">
        <v>521</v>
      </c>
    </row>
    <row r="258" spans="2:6">
      <c r="B258" s="16" t="s">
        <v>1590</v>
      </c>
      <c r="C258" s="31">
        <v>2</v>
      </c>
      <c r="E258" s="61">
        <v>2</v>
      </c>
      <c r="F258" s="61">
        <v>146</v>
      </c>
    </row>
    <row r="259" spans="2:6">
      <c r="B259" s="16" t="s">
        <v>1591</v>
      </c>
      <c r="C259" s="31">
        <v>1</v>
      </c>
      <c r="E259" s="61">
        <v>3</v>
      </c>
      <c r="F259" s="61">
        <v>159</v>
      </c>
    </row>
    <row r="260" spans="2:6">
      <c r="B260" s="16" t="s">
        <v>1592</v>
      </c>
      <c r="C260" s="31">
        <v>2.4980090060707472</v>
      </c>
      <c r="E260" s="61">
        <v>4</v>
      </c>
      <c r="F260" s="61">
        <v>139</v>
      </c>
    </row>
    <row r="261" spans="2:6">
      <c r="B261" s="16" t="s">
        <v>1593</v>
      </c>
      <c r="C261" s="31">
        <v>6.2400489944105617</v>
      </c>
      <c r="E261" s="61">
        <v>5</v>
      </c>
      <c r="F261" s="61">
        <v>63</v>
      </c>
    </row>
    <row r="262" spans="2:6">
      <c r="B262" s="16" t="s">
        <v>1594</v>
      </c>
      <c r="C262" s="31">
        <v>1.0213816690374244E-2</v>
      </c>
      <c r="E262" s="61">
        <v>6</v>
      </c>
      <c r="F262" s="61">
        <v>70</v>
      </c>
    </row>
    <row r="263" spans="2:6">
      <c r="B263" s="16" t="s">
        <v>1595</v>
      </c>
      <c r="C263" s="31">
        <v>1.0264711119681991</v>
      </c>
      <c r="E263" s="61">
        <v>7</v>
      </c>
      <c r="F263" s="61">
        <v>74</v>
      </c>
    </row>
    <row r="264" spans="2:6">
      <c r="B264" s="16" t="s">
        <v>1596</v>
      </c>
      <c r="C264" s="31">
        <v>9</v>
      </c>
      <c r="E264" s="61">
        <v>8</v>
      </c>
      <c r="F264" s="61">
        <v>49</v>
      </c>
    </row>
    <row r="265" spans="2:6">
      <c r="B265" s="16" t="s">
        <v>1597</v>
      </c>
      <c r="C265" s="31">
        <v>0</v>
      </c>
      <c r="E265" s="61">
        <v>9</v>
      </c>
      <c r="F265" s="61">
        <v>52</v>
      </c>
    </row>
    <row r="266" spans="2:6">
      <c r="B266" s="16" t="s">
        <v>1598</v>
      </c>
      <c r="C266" s="31">
        <v>9</v>
      </c>
      <c r="E266" s="60" t="s">
        <v>1622</v>
      </c>
      <c r="F266" s="61">
        <v>1470</v>
      </c>
    </row>
    <row r="267" spans="2:6">
      <c r="B267" s="16" t="s">
        <v>1599</v>
      </c>
      <c r="C267" s="31">
        <v>3959</v>
      </c>
    </row>
    <row r="268" spans="2:6" ht="14.65" thickBot="1">
      <c r="B268" s="17" t="s">
        <v>1600</v>
      </c>
      <c r="C268" s="32">
        <v>1470</v>
      </c>
    </row>
    <row r="269" spans="2:6">
      <c r="B269" s="29"/>
      <c r="C269" s="33"/>
    </row>
    <row r="270" spans="2:6">
      <c r="B270" t="s">
        <v>1905</v>
      </c>
      <c r="C270" s="33"/>
    </row>
    <row r="271" spans="2:6">
      <c r="C271" s="33"/>
    </row>
    <row r="272" spans="2:6">
      <c r="B272" t="s">
        <v>1906</v>
      </c>
      <c r="C272" s="33"/>
    </row>
    <row r="273" spans="1:6">
      <c r="B273" t="s">
        <v>1907</v>
      </c>
      <c r="C273" s="33"/>
    </row>
    <row r="274" spans="1:6">
      <c r="C274" s="33"/>
    </row>
    <row r="275" spans="1:6">
      <c r="B275" t="s">
        <v>1908</v>
      </c>
      <c r="C275" s="33"/>
    </row>
    <row r="276" spans="1:6">
      <c r="B276" t="s">
        <v>1910</v>
      </c>
      <c r="C276" s="33"/>
    </row>
    <row r="277" spans="1:6">
      <c r="B277" t="s">
        <v>1909</v>
      </c>
      <c r="C277" s="33"/>
    </row>
    <row r="278" spans="1:6">
      <c r="C278" s="33"/>
    </row>
    <row r="279" spans="1:6">
      <c r="B279" t="s">
        <v>1912</v>
      </c>
      <c r="C279" s="33"/>
    </row>
    <row r="280" spans="1:6">
      <c r="B280" t="s">
        <v>1913</v>
      </c>
      <c r="C280" s="33"/>
    </row>
    <row r="281" spans="1:6">
      <c r="B281" t="s">
        <v>1911</v>
      </c>
      <c r="C281" s="33"/>
    </row>
    <row r="282" spans="1:6">
      <c r="B282" t="s">
        <v>1914</v>
      </c>
      <c r="C282" s="33"/>
    </row>
    <row r="283" spans="1:6">
      <c r="C283" s="33"/>
    </row>
    <row r="284" spans="1:6">
      <c r="B284" t="s">
        <v>1915</v>
      </c>
      <c r="C284" s="33"/>
    </row>
    <row r="285" spans="1:6">
      <c r="C285" s="33"/>
    </row>
    <row r="286" spans="1:6">
      <c r="A286" s="9" t="s">
        <v>1654</v>
      </c>
      <c r="B286" s="24" t="str">
        <f>B288</f>
        <v>Performance Rating</v>
      </c>
      <c r="C286" s="33"/>
    </row>
    <row r="287" spans="1:6" ht="14.65" thickBot="1"/>
    <row r="288" spans="1:6" ht="14.65" thickBot="1">
      <c r="B288" s="150" t="s">
        <v>34</v>
      </c>
      <c r="C288" s="151"/>
      <c r="E288" s="59" t="s">
        <v>1867</v>
      </c>
      <c r="F288" s="60" t="s">
        <v>1868</v>
      </c>
    </row>
    <row r="289" spans="2:6">
      <c r="B289" s="16" t="s">
        <v>1588</v>
      </c>
      <c r="C289" s="30">
        <v>3.1537414965986397</v>
      </c>
      <c r="E289" s="61">
        <v>3</v>
      </c>
      <c r="F289" s="61">
        <v>1244</v>
      </c>
    </row>
    <row r="290" spans="2:6">
      <c r="B290" s="16" t="s">
        <v>1589</v>
      </c>
      <c r="C290" s="31">
        <v>9.4110087478247555E-3</v>
      </c>
      <c r="E290" s="61">
        <v>4</v>
      </c>
      <c r="F290" s="61">
        <v>226</v>
      </c>
    </row>
    <row r="291" spans="2:6">
      <c r="B291" s="16" t="s">
        <v>1590</v>
      </c>
      <c r="C291" s="31">
        <v>3</v>
      </c>
      <c r="E291" s="60" t="s">
        <v>1622</v>
      </c>
      <c r="F291" s="61">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1916</v>
      </c>
      <c r="C303" s="33"/>
    </row>
    <row r="304" spans="2:6">
      <c r="C304" s="33"/>
    </row>
    <row r="305" spans="1:6">
      <c r="B305" t="s">
        <v>1917</v>
      </c>
      <c r="C305" s="33"/>
    </row>
    <row r="306" spans="1:6">
      <c r="B306" t="s">
        <v>1918</v>
      </c>
      <c r="C306" s="33"/>
    </row>
    <row r="307" spans="1:6">
      <c r="C307" s="33"/>
    </row>
    <row r="308" spans="1:6">
      <c r="B308" s="86" t="s">
        <v>1919</v>
      </c>
      <c r="C308" s="33"/>
    </row>
    <row r="309" spans="1:6">
      <c r="B309" s="86" t="s">
        <v>1920</v>
      </c>
      <c r="C309" s="33"/>
    </row>
    <row r="310" spans="1:6">
      <c r="B310" t="s">
        <v>1921</v>
      </c>
      <c r="C310" s="33"/>
    </row>
    <row r="311" spans="1:6">
      <c r="B311" t="s">
        <v>1922</v>
      </c>
      <c r="C311" s="33"/>
    </row>
    <row r="312" spans="1:6">
      <c r="C312" s="33"/>
    </row>
    <row r="313" spans="1:6">
      <c r="B313" t="s">
        <v>1923</v>
      </c>
      <c r="C313" s="33"/>
    </row>
    <row r="314" spans="1:6">
      <c r="B314" t="s">
        <v>1924</v>
      </c>
      <c r="C314" s="33"/>
    </row>
    <row r="315" spans="1:6">
      <c r="B315" s="29"/>
      <c r="C315" s="33"/>
    </row>
    <row r="316" spans="1:6">
      <c r="A316" s="9" t="s">
        <v>1682</v>
      </c>
      <c r="B316" s="24" t="str">
        <f>B318</f>
        <v>Stock Option Level</v>
      </c>
      <c r="C316" s="33"/>
    </row>
    <row r="317" spans="1:6" ht="14.65" thickBot="1"/>
    <row r="318" spans="1:6" ht="14.65" thickBot="1">
      <c r="B318" s="150" t="s">
        <v>37</v>
      </c>
      <c r="C318" s="151"/>
      <c r="E318" s="59" t="s">
        <v>37</v>
      </c>
      <c r="F318" s="60" t="s">
        <v>1869</v>
      </c>
    </row>
    <row r="319" spans="1:6">
      <c r="B319" s="16" t="s">
        <v>1588</v>
      </c>
      <c r="C319" s="30">
        <v>0.79387755102040813</v>
      </c>
      <c r="E319" s="61">
        <v>0</v>
      </c>
      <c r="F319" s="61">
        <v>631</v>
      </c>
    </row>
    <row r="320" spans="1:6">
      <c r="B320" s="16" t="s">
        <v>1589</v>
      </c>
      <c r="C320" s="31">
        <v>2.2223886273788514E-2</v>
      </c>
      <c r="E320" s="61">
        <v>1</v>
      </c>
      <c r="F320" s="61">
        <v>596</v>
      </c>
    </row>
    <row r="321" spans="2:6">
      <c r="B321" s="16" t="s">
        <v>1590</v>
      </c>
      <c r="C321" s="31">
        <v>1</v>
      </c>
      <c r="E321" s="61">
        <v>2</v>
      </c>
      <c r="F321" s="61">
        <v>158</v>
      </c>
    </row>
    <row r="322" spans="2:6">
      <c r="B322" s="16" t="s">
        <v>1591</v>
      </c>
      <c r="C322" s="31">
        <v>0</v>
      </c>
      <c r="E322" s="61">
        <v>3</v>
      </c>
      <c r="F322" s="61">
        <v>85</v>
      </c>
    </row>
    <row r="323" spans="2:6">
      <c r="B323" s="16" t="s">
        <v>1592</v>
      </c>
      <c r="C323" s="31">
        <v>0.85207666793083803</v>
      </c>
      <c r="E323" s="60" t="s">
        <v>1622</v>
      </c>
      <c r="F323" s="61">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1928</v>
      </c>
    </row>
    <row r="335" spans="2:6">
      <c r="B335" t="s">
        <v>1947</v>
      </c>
    </row>
    <row r="336" spans="2:6">
      <c r="B336" t="s">
        <v>1948</v>
      </c>
    </row>
    <row r="337" spans="1:6">
      <c r="B337" t="s">
        <v>1953</v>
      </c>
    </row>
    <row r="339" spans="1:6">
      <c r="B339" t="s">
        <v>1949</v>
      </c>
    </row>
    <row r="340" spans="1:6">
      <c r="B340" t="s">
        <v>1951</v>
      </c>
    </row>
    <row r="341" spans="1:6">
      <c r="B341" t="s">
        <v>1950</v>
      </c>
    </row>
    <row r="343" spans="1:6">
      <c r="B343" t="s">
        <v>1952</v>
      </c>
    </row>
    <row r="345" spans="1:6">
      <c r="A345" s="9" t="s">
        <v>1683</v>
      </c>
      <c r="B345" s="24" t="str">
        <f>B347</f>
        <v>Total Working Years</v>
      </c>
    </row>
    <row r="346" spans="1:6" ht="14.65" thickBot="1"/>
    <row r="347" spans="1:6" ht="14.65" thickBot="1">
      <c r="B347" s="150" t="s">
        <v>38</v>
      </c>
      <c r="C347" s="151"/>
      <c r="E347" s="59" t="s">
        <v>38</v>
      </c>
      <c r="F347" s="60" t="s">
        <v>1870</v>
      </c>
    </row>
    <row r="348" spans="1:6">
      <c r="B348" s="16" t="s">
        <v>1588</v>
      </c>
      <c r="C348" s="30">
        <v>11.279591836734694</v>
      </c>
      <c r="E348" s="60" t="s">
        <v>1765</v>
      </c>
      <c r="F348" s="61">
        <v>228</v>
      </c>
    </row>
    <row r="349" spans="1:6">
      <c r="B349" s="16" t="s">
        <v>1589</v>
      </c>
      <c r="C349" s="31">
        <v>0.20293855422392412</v>
      </c>
      <c r="E349" s="60" t="s">
        <v>1766</v>
      </c>
      <c r="F349" s="61">
        <v>493</v>
      </c>
    </row>
    <row r="350" spans="1:6">
      <c r="B350" s="16" t="s">
        <v>1590</v>
      </c>
      <c r="C350" s="31">
        <v>10</v>
      </c>
      <c r="E350" s="60" t="s">
        <v>1767</v>
      </c>
      <c r="F350" s="61">
        <v>353</v>
      </c>
    </row>
    <row r="351" spans="1:6">
      <c r="B351" s="16" t="s">
        <v>1591</v>
      </c>
      <c r="C351" s="31">
        <v>10</v>
      </c>
      <c r="E351" s="60" t="s">
        <v>1768</v>
      </c>
      <c r="F351" s="61">
        <v>159</v>
      </c>
    </row>
    <row r="352" spans="1:6">
      <c r="B352" s="16" t="s">
        <v>1592</v>
      </c>
      <c r="C352" s="31">
        <v>7.7807816755149988</v>
      </c>
      <c r="E352" s="60" t="s">
        <v>1769</v>
      </c>
      <c r="F352" s="61">
        <v>125</v>
      </c>
    </row>
    <row r="353" spans="2:6">
      <c r="B353" s="16" t="s">
        <v>1593</v>
      </c>
      <c r="C353" s="31">
        <v>60.540563482029988</v>
      </c>
      <c r="E353" s="60" t="s">
        <v>1871</v>
      </c>
      <c r="F353" s="61">
        <v>59</v>
      </c>
    </row>
    <row r="354" spans="2:6">
      <c r="B354" s="16" t="s">
        <v>1594</v>
      </c>
      <c r="C354" s="31">
        <v>0.91826953662134514</v>
      </c>
      <c r="E354" s="60" t="s">
        <v>1872</v>
      </c>
      <c r="F354" s="61">
        <v>37</v>
      </c>
    </row>
    <row r="355" spans="2:6">
      <c r="B355" s="16" t="s">
        <v>1595</v>
      </c>
      <c r="C355" s="31">
        <v>1.1171718528128625</v>
      </c>
      <c r="E355" s="60" t="s">
        <v>1873</v>
      </c>
      <c r="F355" s="61">
        <v>16</v>
      </c>
    </row>
    <row r="356" spans="2:6">
      <c r="B356" s="16" t="s">
        <v>1596</v>
      </c>
      <c r="C356" s="31">
        <v>40</v>
      </c>
      <c r="E356" s="60" t="s">
        <v>1622</v>
      </c>
      <c r="F356" s="61">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1955</v>
      </c>
      <c r="C362" s="33"/>
    </row>
    <row r="363" spans="2:6">
      <c r="C363" s="33"/>
    </row>
    <row r="364" spans="2:6">
      <c r="B364" t="s">
        <v>1956</v>
      </c>
      <c r="C364" s="33"/>
    </row>
    <row r="365" spans="2:6">
      <c r="B365" t="s">
        <v>1957</v>
      </c>
      <c r="C365" s="33"/>
    </row>
    <row r="366" spans="2:6">
      <c r="B366" t="s">
        <v>1958</v>
      </c>
      <c r="C366" s="33"/>
    </row>
    <row r="367" spans="2:6">
      <c r="C367" s="33"/>
    </row>
    <row r="368" spans="2:6">
      <c r="B368" t="s">
        <v>1959</v>
      </c>
      <c r="C368" s="33"/>
    </row>
    <row r="369" spans="1:6">
      <c r="B369" t="s">
        <v>1960</v>
      </c>
      <c r="C369" s="33"/>
    </row>
    <row r="370" spans="1:6">
      <c r="C370" s="33"/>
    </row>
    <row r="371" spans="1:6">
      <c r="B371" t="s">
        <v>1961</v>
      </c>
      <c r="C371" s="33"/>
    </row>
    <row r="372" spans="1:6">
      <c r="B372" t="s">
        <v>1962</v>
      </c>
      <c r="C372" s="33"/>
    </row>
    <row r="373" spans="1:6">
      <c r="B373" t="s">
        <v>1963</v>
      </c>
      <c r="C373" s="33"/>
    </row>
    <row r="374" spans="1:6">
      <c r="C374" s="33"/>
    </row>
    <row r="375" spans="1:6">
      <c r="B375" t="s">
        <v>1965</v>
      </c>
      <c r="C375" s="33"/>
    </row>
    <row r="376" spans="1:6">
      <c r="B376" t="s">
        <v>1964</v>
      </c>
      <c r="C376" s="33"/>
    </row>
    <row r="377" spans="1:6">
      <c r="B377" s="29"/>
      <c r="C377" s="33"/>
    </row>
    <row r="378" spans="1:6">
      <c r="A378" s="9" t="s">
        <v>1684</v>
      </c>
      <c r="B378" s="24" t="str">
        <f>B380</f>
        <v>Work Life Balance</v>
      </c>
      <c r="C378" s="33"/>
    </row>
    <row r="379" spans="1:6" ht="14.65" thickBot="1"/>
    <row r="380" spans="1:6" ht="14.65" thickBot="1">
      <c r="B380" s="150" t="s">
        <v>39</v>
      </c>
      <c r="C380" s="151"/>
      <c r="E380" s="59" t="s">
        <v>39</v>
      </c>
      <c r="F380" s="60" t="s">
        <v>1874</v>
      </c>
    </row>
    <row r="381" spans="1:6">
      <c r="B381" s="16" t="s">
        <v>1588</v>
      </c>
      <c r="C381" s="30">
        <v>2.7612244897959184</v>
      </c>
      <c r="E381" s="61">
        <v>1</v>
      </c>
      <c r="F381" s="61">
        <v>80</v>
      </c>
    </row>
    <row r="382" spans="1:6">
      <c r="B382" s="16" t="s">
        <v>1589</v>
      </c>
      <c r="C382" s="31">
        <v>1.8426321346029478E-2</v>
      </c>
      <c r="E382" s="61">
        <v>2</v>
      </c>
      <c r="F382" s="61">
        <v>344</v>
      </c>
    </row>
    <row r="383" spans="1:6">
      <c r="B383" s="16" t="s">
        <v>1590</v>
      </c>
      <c r="C383" s="31">
        <v>3</v>
      </c>
      <c r="E383" s="61">
        <v>3</v>
      </c>
      <c r="F383" s="61">
        <v>893</v>
      </c>
    </row>
    <row r="384" spans="1:6">
      <c r="B384" s="16" t="s">
        <v>1591</v>
      </c>
      <c r="C384" s="31">
        <v>3</v>
      </c>
      <c r="E384" s="61">
        <v>4</v>
      </c>
      <c r="F384" s="61">
        <v>153</v>
      </c>
    </row>
    <row r="385" spans="2:6">
      <c r="B385" s="16" t="s">
        <v>1592</v>
      </c>
      <c r="C385" s="31">
        <v>0.70647582971415102</v>
      </c>
      <c r="E385" s="60" t="s">
        <v>1622</v>
      </c>
      <c r="F385" s="61">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1966</v>
      </c>
      <c r="C395" s="33"/>
    </row>
    <row r="396" spans="2:6">
      <c r="C396" s="33"/>
    </row>
    <row r="397" spans="2:6">
      <c r="B397" t="s">
        <v>1967</v>
      </c>
      <c r="C397" s="33"/>
    </row>
    <row r="398" spans="2:6">
      <c r="B398" t="s">
        <v>1968</v>
      </c>
      <c r="C398" s="33"/>
    </row>
    <row r="399" spans="2:6">
      <c r="C399" s="33"/>
    </row>
    <row r="400" spans="2:6">
      <c r="B400" t="s">
        <v>1969</v>
      </c>
      <c r="C400" s="33"/>
    </row>
    <row r="401" spans="1:6">
      <c r="B401" t="s">
        <v>1970</v>
      </c>
      <c r="C401" s="33"/>
    </row>
    <row r="402" spans="1:6">
      <c r="B402" t="s">
        <v>1971</v>
      </c>
      <c r="C402" s="33"/>
    </row>
    <row r="403" spans="1:6">
      <c r="C403" s="33"/>
    </row>
    <row r="404" spans="1:6">
      <c r="B404" s="86" t="s">
        <v>1972</v>
      </c>
      <c r="C404" s="33"/>
    </row>
    <row r="405" spans="1:6">
      <c r="B405" t="s">
        <v>1973</v>
      </c>
      <c r="C405" s="33"/>
    </row>
    <row r="406" spans="1:6">
      <c r="B406" s="29"/>
      <c r="C406" s="33"/>
    </row>
    <row r="407" spans="1:6">
      <c r="A407" s="9" t="s">
        <v>1685</v>
      </c>
      <c r="B407" s="24" t="str">
        <f>B409</f>
        <v>Years At Company</v>
      </c>
      <c r="C407" s="33"/>
    </row>
    <row r="408" spans="1:6" ht="14.65" thickBot="1"/>
    <row r="409" spans="1:6" ht="14.65" thickBot="1">
      <c r="B409" s="150" t="s">
        <v>40</v>
      </c>
      <c r="C409" s="151"/>
      <c r="E409" s="59" t="s">
        <v>1876</v>
      </c>
      <c r="F409" s="60" t="s">
        <v>1875</v>
      </c>
    </row>
    <row r="410" spans="1:6">
      <c r="B410" s="16" t="s">
        <v>1588</v>
      </c>
      <c r="C410" s="30">
        <v>7.0081632653061225</v>
      </c>
      <c r="E410" s="61" t="s">
        <v>1765</v>
      </c>
      <c r="F410" s="61">
        <v>580</v>
      </c>
    </row>
    <row r="411" spans="1:6">
      <c r="B411" s="16" t="s">
        <v>1589</v>
      </c>
      <c r="C411" s="31">
        <v>0.15979219167115288</v>
      </c>
      <c r="E411" s="61" t="s">
        <v>1766</v>
      </c>
      <c r="F411" s="61">
        <v>524</v>
      </c>
    </row>
    <row r="412" spans="1:6">
      <c r="B412" s="16" t="s">
        <v>1590</v>
      </c>
      <c r="C412" s="31">
        <v>5</v>
      </c>
      <c r="E412" s="61" t="s">
        <v>1767</v>
      </c>
      <c r="F412" s="61">
        <v>208</v>
      </c>
    </row>
    <row r="413" spans="1:6">
      <c r="B413" s="16" t="s">
        <v>1591</v>
      </c>
      <c r="C413" s="31">
        <v>5</v>
      </c>
      <c r="E413" s="61" t="s">
        <v>1768</v>
      </c>
      <c r="F413" s="61">
        <v>65</v>
      </c>
    </row>
    <row r="414" spans="1:6">
      <c r="B414" s="16" t="s">
        <v>1592</v>
      </c>
      <c r="C414" s="31">
        <v>6.1265251524035689</v>
      </c>
      <c r="E414" s="61" t="s">
        <v>1769</v>
      </c>
      <c r="F414" s="61">
        <v>64</v>
      </c>
    </row>
    <row r="415" spans="1:6">
      <c r="B415" s="16" t="s">
        <v>1593</v>
      </c>
      <c r="C415" s="31">
        <v>37.534310443033576</v>
      </c>
      <c r="E415" s="61" t="s">
        <v>1871</v>
      </c>
      <c r="F415" s="61">
        <v>12</v>
      </c>
    </row>
    <row r="416" spans="1:6">
      <c r="B416" s="16" t="s">
        <v>1594</v>
      </c>
      <c r="C416" s="31">
        <v>3.9355087557547246</v>
      </c>
      <c r="E416" s="61" t="s">
        <v>1872</v>
      </c>
      <c r="F416" s="61">
        <v>13</v>
      </c>
    </row>
    <row r="417" spans="2:6">
      <c r="B417" s="16" t="s">
        <v>1595</v>
      </c>
      <c r="C417" s="31">
        <v>1.7645294543422161</v>
      </c>
      <c r="E417" s="61" t="s">
        <v>1873</v>
      </c>
      <c r="F417" s="61">
        <v>4</v>
      </c>
    </row>
    <row r="418" spans="2:6">
      <c r="B418" s="16" t="s">
        <v>1596</v>
      </c>
      <c r="C418" s="31">
        <v>40</v>
      </c>
      <c r="E418" s="60" t="s">
        <v>1622</v>
      </c>
      <c r="F418" s="61">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1974</v>
      </c>
      <c r="C424" s="33"/>
    </row>
    <row r="425" spans="2:6">
      <c r="C425" s="33"/>
    </row>
    <row r="426" spans="2:6">
      <c r="B426" t="s">
        <v>1975</v>
      </c>
      <c r="C426" s="33"/>
    </row>
    <row r="427" spans="2:6">
      <c r="B427" t="s">
        <v>1976</v>
      </c>
      <c r="C427" s="33"/>
    </row>
    <row r="428" spans="2:6">
      <c r="C428" s="33"/>
    </row>
    <row r="429" spans="2:6">
      <c r="B429" t="s">
        <v>1977</v>
      </c>
      <c r="C429" s="33"/>
    </row>
    <row r="430" spans="2:6">
      <c r="B430" t="s">
        <v>1978</v>
      </c>
      <c r="C430" s="33"/>
    </row>
    <row r="431" spans="2:6">
      <c r="C431" s="33"/>
    </row>
    <row r="432" spans="2:6">
      <c r="B432" t="s">
        <v>1979</v>
      </c>
      <c r="C432" s="33"/>
    </row>
    <row r="433" spans="1:6">
      <c r="B433" t="s">
        <v>1980</v>
      </c>
      <c r="C433" s="33"/>
    </row>
    <row r="434" spans="1:6">
      <c r="B434" t="s">
        <v>1981</v>
      </c>
      <c r="C434" s="33"/>
    </row>
    <row r="435" spans="1:6">
      <c r="B435" t="s">
        <v>1982</v>
      </c>
      <c r="C435" s="33"/>
    </row>
    <row r="436" spans="1:6">
      <c r="C436" s="33"/>
    </row>
    <row r="437" spans="1:6">
      <c r="B437" t="s">
        <v>1983</v>
      </c>
      <c r="C437" s="33"/>
    </row>
    <row r="438" spans="1:6">
      <c r="C438" s="33"/>
    </row>
    <row r="439" spans="1:6">
      <c r="B439" s="29"/>
      <c r="C439" s="33"/>
    </row>
    <row r="440" spans="1:6">
      <c r="A440" s="9" t="s">
        <v>1778</v>
      </c>
      <c r="B440" s="24" t="str">
        <f>B442</f>
        <v>Years In Current Role</v>
      </c>
      <c r="C440" s="33"/>
    </row>
    <row r="441" spans="1:6" ht="14.65" thickBot="1"/>
    <row r="442" spans="1:6" ht="14.65" thickBot="1">
      <c r="B442" s="150" t="s">
        <v>41</v>
      </c>
      <c r="C442" s="151"/>
      <c r="E442" s="59" t="s">
        <v>1878</v>
      </c>
      <c r="F442" s="60" t="s">
        <v>1877</v>
      </c>
    </row>
    <row r="443" spans="1:6">
      <c r="B443" s="16" t="s">
        <v>1588</v>
      </c>
      <c r="C443" s="30">
        <v>4.2292517006802717</v>
      </c>
      <c r="E443" s="61" t="s">
        <v>1765</v>
      </c>
      <c r="F443" s="61">
        <v>912</v>
      </c>
    </row>
    <row r="444" spans="1:6">
      <c r="B444" s="16" t="s">
        <v>1589</v>
      </c>
      <c r="C444" s="31">
        <v>9.4498756324832386E-2</v>
      </c>
      <c r="E444" s="61" t="s">
        <v>1766</v>
      </c>
      <c r="F444" s="61">
        <v>451</v>
      </c>
    </row>
    <row r="445" spans="1:6">
      <c r="B445" s="16" t="s">
        <v>1590</v>
      </c>
      <c r="C445" s="31">
        <v>3</v>
      </c>
      <c r="E445" s="61" t="s">
        <v>1767</v>
      </c>
      <c r="F445" s="61">
        <v>86</v>
      </c>
    </row>
    <row r="446" spans="1:6">
      <c r="B446" s="16" t="s">
        <v>1591</v>
      </c>
      <c r="C446" s="31">
        <v>2</v>
      </c>
      <c r="E446" s="61" t="s">
        <v>1768</v>
      </c>
      <c r="F446" s="61">
        <v>21</v>
      </c>
    </row>
    <row r="447" spans="1:6">
      <c r="B447" s="16" t="s">
        <v>1592</v>
      </c>
      <c r="C447" s="31">
        <v>3.623137034670628</v>
      </c>
      <c r="E447" s="60" t="s">
        <v>1622</v>
      </c>
      <c r="F447" s="61">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1984</v>
      </c>
    </row>
    <row r="459" spans="2:3">
      <c r="B459" t="s">
        <v>1985</v>
      </c>
    </row>
    <row r="460" spans="2:3">
      <c r="B460" t="s">
        <v>1986</v>
      </c>
    </row>
    <row r="462" spans="2:3">
      <c r="B462" t="s">
        <v>1987</v>
      </c>
    </row>
    <row r="463" spans="2:3">
      <c r="B463" t="s">
        <v>1988</v>
      </c>
    </row>
    <row r="465" spans="1:6">
      <c r="B465" t="s">
        <v>1989</v>
      </c>
    </row>
    <row r="466" spans="1:6">
      <c r="B466" t="s">
        <v>1990</v>
      </c>
    </row>
    <row r="467" spans="1:6">
      <c r="B467" t="s">
        <v>1991</v>
      </c>
    </row>
    <row r="469" spans="1:6">
      <c r="B469" t="s">
        <v>1992</v>
      </c>
    </row>
    <row r="471" spans="1:6">
      <c r="A471" s="9" t="s">
        <v>1779</v>
      </c>
      <c r="B471" s="24" t="str">
        <f>B473</f>
        <v>Years Since Last Promotion</v>
      </c>
    </row>
    <row r="472" spans="1:6" ht="14.65" thickBot="1"/>
    <row r="473" spans="1:6" ht="14.65" thickBot="1">
      <c r="B473" s="150" t="s">
        <v>42</v>
      </c>
      <c r="C473" s="151"/>
      <c r="E473" s="59" t="s">
        <v>1880</v>
      </c>
      <c r="F473" s="60" t="s">
        <v>1879</v>
      </c>
    </row>
    <row r="474" spans="1:6">
      <c r="B474" s="16" t="s">
        <v>1588</v>
      </c>
      <c r="C474" s="30">
        <v>2.1877551020408164</v>
      </c>
      <c r="E474" s="61">
        <v>0</v>
      </c>
      <c r="F474" s="61">
        <v>581</v>
      </c>
    </row>
    <row r="475" spans="1:6">
      <c r="B475" s="16" t="s">
        <v>1589</v>
      </c>
      <c r="C475" s="31">
        <v>8.4047512089120646E-2</v>
      </c>
      <c r="E475" s="61">
        <v>1</v>
      </c>
      <c r="F475" s="61">
        <v>357</v>
      </c>
    </row>
    <row r="476" spans="1:6">
      <c r="B476" s="16" t="s">
        <v>1590</v>
      </c>
      <c r="C476" s="31">
        <v>1</v>
      </c>
      <c r="E476" s="61">
        <v>2</v>
      </c>
      <c r="F476" s="61">
        <v>159</v>
      </c>
    </row>
    <row r="477" spans="1:6">
      <c r="B477" s="16" t="s">
        <v>1591</v>
      </c>
      <c r="C477" s="31">
        <v>0</v>
      </c>
      <c r="E477" s="61">
        <v>3</v>
      </c>
      <c r="F477" s="61">
        <v>52</v>
      </c>
    </row>
    <row r="478" spans="1:6">
      <c r="B478" s="16" t="s">
        <v>1592</v>
      </c>
      <c r="C478" s="31">
        <v>3.2224302791379671</v>
      </c>
      <c r="E478" s="61">
        <v>4</v>
      </c>
      <c r="F478" s="61">
        <v>61</v>
      </c>
    </row>
    <row r="479" spans="1:6">
      <c r="B479" s="16" t="s">
        <v>1593</v>
      </c>
      <c r="C479" s="31">
        <v>10.384056903905197</v>
      </c>
      <c r="E479" s="61">
        <v>5</v>
      </c>
      <c r="F479" s="61">
        <v>45</v>
      </c>
    </row>
    <row r="480" spans="1:6">
      <c r="B480" s="16" t="s">
        <v>1594</v>
      </c>
      <c r="C480" s="31">
        <v>3.6126731145487301</v>
      </c>
      <c r="E480" s="61">
        <v>6</v>
      </c>
      <c r="F480" s="61">
        <v>32</v>
      </c>
    </row>
    <row r="481" spans="2:6">
      <c r="B481" s="16" t="s">
        <v>1595</v>
      </c>
      <c r="C481" s="31">
        <v>1.98428998335252</v>
      </c>
      <c r="E481" s="61">
        <v>7</v>
      </c>
      <c r="F481" s="61">
        <v>76</v>
      </c>
    </row>
    <row r="482" spans="2:6">
      <c r="B482" s="16" t="s">
        <v>1596</v>
      </c>
      <c r="C482" s="31">
        <v>15</v>
      </c>
      <c r="E482" s="61">
        <v>8</v>
      </c>
      <c r="F482" s="61">
        <v>18</v>
      </c>
    </row>
    <row r="483" spans="2:6">
      <c r="B483" s="16" t="s">
        <v>1597</v>
      </c>
      <c r="C483" s="31">
        <v>0</v>
      </c>
      <c r="E483" s="61">
        <v>9</v>
      </c>
      <c r="F483" s="61">
        <v>17</v>
      </c>
    </row>
    <row r="484" spans="2:6">
      <c r="B484" s="16" t="s">
        <v>1598</v>
      </c>
      <c r="C484" s="31">
        <v>15</v>
      </c>
      <c r="E484" s="61">
        <v>10</v>
      </c>
      <c r="F484" s="61">
        <v>6</v>
      </c>
    </row>
    <row r="485" spans="2:6">
      <c r="B485" s="16" t="s">
        <v>1599</v>
      </c>
      <c r="C485" s="31">
        <v>3216</v>
      </c>
      <c r="E485" s="61">
        <v>11</v>
      </c>
      <c r="F485" s="61">
        <v>24</v>
      </c>
    </row>
    <row r="486" spans="2:6" ht="14.65" thickBot="1">
      <c r="B486" s="17" t="s">
        <v>1600</v>
      </c>
      <c r="C486" s="32">
        <v>1470</v>
      </c>
      <c r="E486" s="61">
        <v>12</v>
      </c>
      <c r="F486" s="61">
        <v>10</v>
      </c>
    </row>
    <row r="487" spans="2:6">
      <c r="B487" s="29"/>
      <c r="C487" s="33"/>
      <c r="E487" s="61">
        <v>13</v>
      </c>
      <c r="F487" s="61">
        <v>10</v>
      </c>
    </row>
    <row r="488" spans="2:6">
      <c r="C488" s="33"/>
      <c r="E488" s="61">
        <v>14</v>
      </c>
      <c r="F488" s="61">
        <v>9</v>
      </c>
    </row>
    <row r="489" spans="2:6">
      <c r="C489" s="33"/>
      <c r="E489" s="61">
        <v>15</v>
      </c>
      <c r="F489" s="61">
        <v>13</v>
      </c>
    </row>
    <row r="490" spans="2:6">
      <c r="C490" s="33"/>
      <c r="E490" s="60" t="s">
        <v>1622</v>
      </c>
      <c r="F490" s="61">
        <v>1470</v>
      </c>
    </row>
    <row r="491" spans="2:6">
      <c r="C491" s="33"/>
    </row>
    <row r="492" spans="2:6">
      <c r="B492" t="s">
        <v>1993</v>
      </c>
      <c r="C492" s="33"/>
    </row>
    <row r="493" spans="2:6">
      <c r="C493" s="33"/>
    </row>
    <row r="494" spans="2:6">
      <c r="B494" t="s">
        <v>1994</v>
      </c>
      <c r="C494" s="33"/>
    </row>
    <row r="495" spans="2:6">
      <c r="B495" t="s">
        <v>1995</v>
      </c>
      <c r="C495" s="33"/>
    </row>
    <row r="496" spans="2:6">
      <c r="C496" s="33"/>
    </row>
    <row r="497" spans="1:6">
      <c r="B497" t="s">
        <v>1996</v>
      </c>
      <c r="C497" s="33"/>
    </row>
    <row r="498" spans="1:6">
      <c r="B498" t="s">
        <v>1997</v>
      </c>
      <c r="C498" s="33"/>
    </row>
    <row r="499" spans="1:6">
      <c r="C499" s="33"/>
    </row>
    <row r="500" spans="1:6">
      <c r="B500" t="s">
        <v>1999</v>
      </c>
      <c r="C500" s="33"/>
    </row>
    <row r="501" spans="1:6">
      <c r="B501" t="s">
        <v>1998</v>
      </c>
      <c r="C501" s="33"/>
    </row>
    <row r="502" spans="1:6">
      <c r="B502" t="s">
        <v>2000</v>
      </c>
      <c r="C502" s="33"/>
    </row>
    <row r="503" spans="1:6">
      <c r="C503" s="33"/>
    </row>
    <row r="504" spans="1:6">
      <c r="B504" t="s">
        <v>2001</v>
      </c>
      <c r="C504" s="33"/>
    </row>
    <row r="505" spans="1:6">
      <c r="C505" s="33"/>
    </row>
    <row r="506" spans="1:6">
      <c r="A506" s="9" t="s">
        <v>1780</v>
      </c>
      <c r="B506" s="24" t="str">
        <f>B508</f>
        <v>Years With Curr Manager</v>
      </c>
      <c r="C506" s="33"/>
    </row>
    <row r="507" spans="1:6" ht="14.65" thickBot="1"/>
    <row r="508" spans="1:6" ht="14.65" thickBot="1">
      <c r="B508" s="150" t="s">
        <v>43</v>
      </c>
      <c r="C508" s="151"/>
      <c r="E508" s="59" t="s">
        <v>1882</v>
      </c>
      <c r="F508" s="60" t="s">
        <v>1881</v>
      </c>
    </row>
    <row r="509" spans="1:6">
      <c r="B509" s="16" t="s">
        <v>1588</v>
      </c>
      <c r="C509" s="30">
        <v>4.1231292517006803</v>
      </c>
      <c r="E509" s="61">
        <v>0</v>
      </c>
      <c r="F509" s="61">
        <v>263</v>
      </c>
    </row>
    <row r="510" spans="1:6">
      <c r="B510" s="16" t="s">
        <v>1589</v>
      </c>
      <c r="C510" s="31">
        <v>9.3064221022331903E-2</v>
      </c>
      <c r="E510" s="61">
        <v>1</v>
      </c>
      <c r="F510" s="61">
        <v>76</v>
      </c>
    </row>
    <row r="511" spans="1:6">
      <c r="B511" s="16" t="s">
        <v>1590</v>
      </c>
      <c r="C511" s="31">
        <v>3</v>
      </c>
      <c r="E511" s="61">
        <v>2</v>
      </c>
      <c r="F511" s="61">
        <v>344</v>
      </c>
    </row>
    <row r="512" spans="1:6">
      <c r="B512" s="16" t="s">
        <v>1591</v>
      </c>
      <c r="C512" s="31">
        <v>2</v>
      </c>
      <c r="E512" s="61">
        <v>3</v>
      </c>
      <c r="F512" s="61">
        <v>142</v>
      </c>
    </row>
    <row r="513" spans="2:6">
      <c r="B513" s="16" t="s">
        <v>1592</v>
      </c>
      <c r="C513" s="31">
        <v>3.5681361205404372</v>
      </c>
      <c r="E513" s="61">
        <v>4</v>
      </c>
      <c r="F513" s="61">
        <v>98</v>
      </c>
    </row>
    <row r="514" spans="2:6">
      <c r="B514" s="16" t="s">
        <v>1593</v>
      </c>
      <c r="C514" s="31">
        <v>12.731595374705361</v>
      </c>
      <c r="E514" s="61">
        <v>5</v>
      </c>
      <c r="F514" s="61">
        <v>31</v>
      </c>
    </row>
    <row r="515" spans="2:6">
      <c r="B515" s="16" t="s">
        <v>1594</v>
      </c>
      <c r="C515" s="31">
        <v>0.17105808388335442</v>
      </c>
      <c r="E515" s="61">
        <v>6</v>
      </c>
      <c r="F515" s="61">
        <v>29</v>
      </c>
    </row>
    <row r="516" spans="2:6">
      <c r="B516" s="16" t="s">
        <v>1595</v>
      </c>
      <c r="C516" s="31">
        <v>0.83345099199184625</v>
      </c>
      <c r="E516" s="61">
        <v>7</v>
      </c>
      <c r="F516" s="61">
        <v>216</v>
      </c>
    </row>
    <row r="517" spans="2:6">
      <c r="B517" s="16" t="s">
        <v>1596</v>
      </c>
      <c r="C517" s="31">
        <v>17</v>
      </c>
      <c r="E517" s="61">
        <v>8</v>
      </c>
      <c r="F517" s="61">
        <v>107</v>
      </c>
    </row>
    <row r="518" spans="2:6">
      <c r="B518" s="16" t="s">
        <v>1597</v>
      </c>
      <c r="C518" s="31">
        <v>0</v>
      </c>
      <c r="E518" s="61">
        <v>9</v>
      </c>
      <c r="F518" s="61">
        <v>64</v>
      </c>
    </row>
    <row r="519" spans="2:6">
      <c r="B519" s="16" t="s">
        <v>1598</v>
      </c>
      <c r="C519" s="31">
        <v>17</v>
      </c>
      <c r="E519" s="61">
        <v>10</v>
      </c>
      <c r="F519" s="61">
        <v>27</v>
      </c>
    </row>
    <row r="520" spans="2:6">
      <c r="B520" s="16" t="s">
        <v>1599</v>
      </c>
      <c r="C520" s="31">
        <v>6061</v>
      </c>
      <c r="E520" s="61">
        <v>11</v>
      </c>
      <c r="F520" s="61">
        <v>22</v>
      </c>
    </row>
    <row r="521" spans="2:6" ht="14.65" thickBot="1">
      <c r="B521" s="17" t="s">
        <v>1600</v>
      </c>
      <c r="C521" s="32">
        <v>1470</v>
      </c>
      <c r="E521" s="61">
        <v>12</v>
      </c>
      <c r="F521" s="61">
        <v>18</v>
      </c>
    </row>
    <row r="522" spans="2:6">
      <c r="E522" s="61">
        <v>13</v>
      </c>
      <c r="F522" s="61">
        <v>14</v>
      </c>
    </row>
    <row r="523" spans="2:6">
      <c r="E523" s="61">
        <v>14</v>
      </c>
      <c r="F523" s="61">
        <v>5</v>
      </c>
    </row>
    <row r="524" spans="2:6">
      <c r="E524" s="61">
        <v>15</v>
      </c>
      <c r="F524" s="61">
        <v>5</v>
      </c>
    </row>
    <row r="525" spans="2:6">
      <c r="E525" s="61">
        <v>16</v>
      </c>
      <c r="F525" s="61">
        <v>2</v>
      </c>
    </row>
    <row r="526" spans="2:6">
      <c r="E526" s="61">
        <v>17</v>
      </c>
      <c r="F526" s="61">
        <v>7</v>
      </c>
    </row>
    <row r="527" spans="2:6">
      <c r="E527" s="60" t="s">
        <v>1622</v>
      </c>
      <c r="F527" s="61">
        <v>1470</v>
      </c>
    </row>
    <row r="529" spans="1:2">
      <c r="B529" t="s">
        <v>2002</v>
      </c>
    </row>
    <row r="531" spans="1:2">
      <c r="B531" t="s">
        <v>2003</v>
      </c>
    </row>
    <row r="532" spans="1:2">
      <c r="B532" t="s">
        <v>2004</v>
      </c>
    </row>
    <row r="534" spans="1:2">
      <c r="B534" t="s">
        <v>2005</v>
      </c>
    </row>
    <row r="535" spans="1:2">
      <c r="B535" t="s">
        <v>2006</v>
      </c>
    </row>
    <row r="537" spans="1:2">
      <c r="B537" t="s">
        <v>2007</v>
      </c>
    </row>
    <row r="538" spans="1:2">
      <c r="B538" t="s">
        <v>2009</v>
      </c>
    </row>
    <row r="539" spans="1:2">
      <c r="B539" t="s">
        <v>2008</v>
      </c>
    </row>
    <row r="541" spans="1:2">
      <c r="B541" t="s">
        <v>2010</v>
      </c>
    </row>
    <row r="543" spans="1:2">
      <c r="A543" s="9" t="s">
        <v>1849</v>
      </c>
      <c r="B543" s="24" t="s">
        <v>1846</v>
      </c>
    </row>
    <row r="544" spans="1:2" ht="14.65" thickBot="1"/>
    <row r="545" spans="2:6" ht="14.65" thickBot="1">
      <c r="B545" s="150" t="s">
        <v>21</v>
      </c>
      <c r="C545" s="151"/>
      <c r="E545" s="59" t="s">
        <v>1846</v>
      </c>
      <c r="F545" s="60" t="s">
        <v>1888</v>
      </c>
    </row>
    <row r="546" spans="2:6">
      <c r="B546" s="28" t="s">
        <v>1588</v>
      </c>
      <c r="C546" s="83">
        <v>802.48571428571427</v>
      </c>
      <c r="E546" s="60" t="s">
        <v>1889</v>
      </c>
      <c r="F546" s="60">
        <v>947</v>
      </c>
    </row>
    <row r="547" spans="2:6">
      <c r="B547" s="16" t="s">
        <v>1589</v>
      </c>
      <c r="C547" s="84">
        <v>10.524335057032236</v>
      </c>
      <c r="E547" s="60" t="s">
        <v>1890</v>
      </c>
      <c r="F547" s="60">
        <v>90</v>
      </c>
    </row>
    <row r="548" spans="2:6">
      <c r="B548" s="16" t="s">
        <v>1590</v>
      </c>
      <c r="C548" s="84">
        <v>802</v>
      </c>
      <c r="E548" s="60" t="s">
        <v>1891</v>
      </c>
      <c r="F548" s="60">
        <v>109</v>
      </c>
    </row>
    <row r="549" spans="2:6">
      <c r="B549" s="16" t="s">
        <v>1591</v>
      </c>
      <c r="C549" s="84">
        <v>691</v>
      </c>
      <c r="E549" s="60" t="s">
        <v>1892</v>
      </c>
      <c r="F549" s="60">
        <v>105</v>
      </c>
    </row>
    <row r="550" spans="2:6">
      <c r="B550" s="16" t="s">
        <v>1592</v>
      </c>
      <c r="C550" s="84">
        <v>403.50909994352821</v>
      </c>
      <c r="E550" s="60" t="s">
        <v>1893</v>
      </c>
      <c r="F550" s="60">
        <v>122</v>
      </c>
    </row>
    <row r="551" spans="2:6">
      <c r="B551" s="16" t="s">
        <v>1593</v>
      </c>
      <c r="C551" s="84">
        <v>162819.59373723625</v>
      </c>
      <c r="E551" s="60" t="s">
        <v>1894</v>
      </c>
      <c r="F551" s="60">
        <v>97</v>
      </c>
    </row>
    <row r="552" spans="2:6">
      <c r="B552" s="16" t="s">
        <v>1594</v>
      </c>
      <c r="C552" s="84">
        <v>-1.2038228076234587</v>
      </c>
      <c r="E552" s="60" t="s">
        <v>1622</v>
      </c>
      <c r="F552" s="61">
        <v>1470</v>
      </c>
    </row>
    <row r="553" spans="2:6">
      <c r="B553" s="16" t="s">
        <v>1595</v>
      </c>
      <c r="C553" s="84">
        <v>-3.5185683523259476E-3</v>
      </c>
    </row>
    <row r="554" spans="2:6">
      <c r="B554" s="16" t="s">
        <v>1596</v>
      </c>
      <c r="C554" s="84">
        <v>1397</v>
      </c>
    </row>
    <row r="555" spans="2:6">
      <c r="B555" s="16" t="s">
        <v>1597</v>
      </c>
      <c r="C555" s="84">
        <v>102</v>
      </c>
    </row>
    <row r="556" spans="2:6">
      <c r="B556" s="16" t="s">
        <v>1598</v>
      </c>
      <c r="C556" s="84">
        <v>1499</v>
      </c>
    </row>
    <row r="557" spans="2:6">
      <c r="B557" s="16" t="s">
        <v>1599</v>
      </c>
      <c r="C557" s="84">
        <v>1179654</v>
      </c>
    </row>
    <row r="558" spans="2:6" ht="14.65" thickBot="1">
      <c r="B558" s="17" t="s">
        <v>1600</v>
      </c>
      <c r="C558" s="85">
        <v>1470</v>
      </c>
    </row>
    <row r="559" spans="2:6">
      <c r="B559" s="29"/>
      <c r="C559" s="82"/>
    </row>
    <row r="560" spans="2:6">
      <c r="B560" t="s">
        <v>2022</v>
      </c>
    </row>
    <row r="562" spans="1:2">
      <c r="B562" t="s">
        <v>2011</v>
      </c>
    </row>
    <row r="563" spans="1:2">
      <c r="B563" t="s">
        <v>2012</v>
      </c>
    </row>
    <row r="565" spans="1:2">
      <c r="B565" t="s">
        <v>2013</v>
      </c>
    </row>
    <row r="566" spans="1:2">
      <c r="B566" t="s">
        <v>2014</v>
      </c>
    </row>
    <row r="568" spans="1:2">
      <c r="B568" t="s">
        <v>2015</v>
      </c>
    </row>
    <row r="569" spans="1:2">
      <c r="B569" t="s">
        <v>2016</v>
      </c>
    </row>
    <row r="570" spans="1:2">
      <c r="B570" t="s">
        <v>2017</v>
      </c>
    </row>
    <row r="571" spans="1:2">
      <c r="B571" t="s">
        <v>2018</v>
      </c>
    </row>
    <row r="573" spans="1:2">
      <c r="B573" t="s">
        <v>2019</v>
      </c>
    </row>
    <row r="574" spans="1:2">
      <c r="B574" t="s">
        <v>2020</v>
      </c>
    </row>
    <row r="576" spans="1:2">
      <c r="A576" s="9" t="s">
        <v>1850</v>
      </c>
      <c r="B576" s="24" t="s">
        <v>1847</v>
      </c>
    </row>
    <row r="577" spans="1:6" ht="14.65" thickBot="1">
      <c r="A577" s="9"/>
      <c r="B577" s="24"/>
    </row>
    <row r="578" spans="1:6" ht="14.65" thickBot="1">
      <c r="A578" s="9"/>
      <c r="B578" s="150" t="s">
        <v>31</v>
      </c>
      <c r="C578" s="151"/>
      <c r="E578" s="59" t="s">
        <v>1847</v>
      </c>
      <c r="F578" s="60" t="s">
        <v>1895</v>
      </c>
    </row>
    <row r="579" spans="1:6">
      <c r="A579" s="9"/>
      <c r="B579" s="28" t="s">
        <v>1588</v>
      </c>
      <c r="C579" s="83">
        <v>14313.103401360544</v>
      </c>
      <c r="E579" s="60" t="s">
        <v>2065</v>
      </c>
      <c r="F579" s="60">
        <v>512</v>
      </c>
    </row>
    <row r="580" spans="1:6">
      <c r="A580" s="9"/>
      <c r="B580" s="16" t="s">
        <v>1589</v>
      </c>
      <c r="C580" s="84">
        <v>185.64628456319574</v>
      </c>
      <c r="E580" s="60" t="s">
        <v>2066</v>
      </c>
      <c r="F580" s="60">
        <v>472</v>
      </c>
    </row>
    <row r="581" spans="1:6">
      <c r="A581" s="9"/>
      <c r="B581" s="16" t="s">
        <v>1590</v>
      </c>
      <c r="C581" s="84">
        <v>14235.5</v>
      </c>
      <c r="D581" s="91"/>
      <c r="E581" s="60" t="s">
        <v>2067</v>
      </c>
      <c r="F581" s="60">
        <v>486</v>
      </c>
    </row>
    <row r="582" spans="1:6">
      <c r="A582" s="9"/>
      <c r="B582" s="16" t="s">
        <v>1591</v>
      </c>
      <c r="C582" s="84">
        <v>9150</v>
      </c>
      <c r="E582" s="60" t="s">
        <v>1622</v>
      </c>
      <c r="F582" s="61">
        <v>1470</v>
      </c>
    </row>
    <row r="583" spans="1:6">
      <c r="A583" s="9"/>
      <c r="B583" s="16" t="s">
        <v>1592</v>
      </c>
      <c r="C583" s="84">
        <v>7117.7860440599779</v>
      </c>
    </row>
    <row r="584" spans="1:6">
      <c r="A584" s="9"/>
      <c r="B584" s="16" t="s">
        <v>1593</v>
      </c>
      <c r="C584" s="84">
        <v>50662878.16901499</v>
      </c>
    </row>
    <row r="585" spans="1:6">
      <c r="A585" s="9"/>
      <c r="B585" s="16" t="s">
        <v>1594</v>
      </c>
      <c r="C585" s="84">
        <v>-1.2149560995878794</v>
      </c>
    </row>
    <row r="586" spans="1:6">
      <c r="A586" s="9"/>
      <c r="B586" s="16" t="s">
        <v>1595</v>
      </c>
      <c r="C586" s="84">
        <v>1.8577807891132433E-2</v>
      </c>
    </row>
    <row r="587" spans="1:6">
      <c r="A587" s="9"/>
      <c r="B587" s="16" t="s">
        <v>1596</v>
      </c>
      <c r="C587" s="84">
        <v>24905</v>
      </c>
    </row>
    <row r="588" spans="1:6">
      <c r="A588" s="9"/>
      <c r="B588" s="16" t="s">
        <v>1597</v>
      </c>
      <c r="C588" s="84">
        <v>2094</v>
      </c>
    </row>
    <row r="589" spans="1:6">
      <c r="A589" s="9"/>
      <c r="B589" s="16" t="s">
        <v>1598</v>
      </c>
      <c r="C589" s="84">
        <v>26999</v>
      </c>
    </row>
    <row r="590" spans="1:6">
      <c r="A590" s="9"/>
      <c r="B590" s="16" t="s">
        <v>1599</v>
      </c>
      <c r="C590" s="84">
        <v>21040262</v>
      </c>
    </row>
    <row r="591" spans="1:6" ht="14.65" thickBot="1">
      <c r="A591" s="9"/>
      <c r="B591" s="17" t="s">
        <v>1600</v>
      </c>
      <c r="C591" s="85">
        <v>1470</v>
      </c>
    </row>
    <row r="592" spans="1:6">
      <c r="A592" s="9"/>
      <c r="B592" s="24"/>
    </row>
    <row r="593" spans="1:2">
      <c r="A593" s="9"/>
      <c r="B593" t="s">
        <v>2021</v>
      </c>
    </row>
    <row r="594" spans="1:2">
      <c r="A594" s="9"/>
    </row>
    <row r="595" spans="1:2">
      <c r="A595" s="9"/>
      <c r="B595" t="s">
        <v>2023</v>
      </c>
    </row>
    <row r="596" spans="1:2">
      <c r="A596" s="9"/>
      <c r="B596" t="s">
        <v>2012</v>
      </c>
    </row>
    <row r="597" spans="1:2">
      <c r="A597" s="9"/>
    </row>
    <row r="598" spans="1:2">
      <c r="A598" s="9"/>
      <c r="B598" t="s">
        <v>2024</v>
      </c>
    </row>
    <row r="599" spans="1:2">
      <c r="A599" s="9"/>
      <c r="B599" t="s">
        <v>2025</v>
      </c>
    </row>
    <row r="600" spans="1:2">
      <c r="A600" s="9"/>
    </row>
    <row r="601" spans="1:2">
      <c r="A601" s="9"/>
      <c r="B601" t="s">
        <v>2026</v>
      </c>
    </row>
    <row r="602" spans="1:2">
      <c r="A602" s="9"/>
      <c r="B602" t="s">
        <v>2027</v>
      </c>
    </row>
    <row r="603" spans="1:2">
      <c r="A603" s="9"/>
      <c r="B603" t="s">
        <v>2028</v>
      </c>
    </row>
    <row r="604" spans="1:2">
      <c r="A604" s="9"/>
    </row>
    <row r="605" spans="1:2">
      <c r="A605" s="9"/>
      <c r="B605" t="s">
        <v>2029</v>
      </c>
    </row>
    <row r="606" spans="1:2">
      <c r="A606" s="9"/>
      <c r="B606" s="24"/>
    </row>
    <row r="607" spans="1:2">
      <c r="A607" s="9" t="s">
        <v>1851</v>
      </c>
      <c r="B607" s="24" t="s">
        <v>1848</v>
      </c>
    </row>
    <row r="608" spans="1:2" ht="14.65" thickBot="1"/>
    <row r="609" spans="2:6" ht="14.65" thickBot="1">
      <c r="B609" s="150" t="s">
        <v>26</v>
      </c>
      <c r="C609" s="151"/>
      <c r="E609" s="59" t="s">
        <v>1904</v>
      </c>
      <c r="F609" s="60" t="s">
        <v>1903</v>
      </c>
    </row>
    <row r="610" spans="2:6">
      <c r="B610" s="28" t="s">
        <v>1588</v>
      </c>
      <c r="C610" s="83">
        <v>65.89115646258503</v>
      </c>
      <c r="E610" s="60" t="s">
        <v>1896</v>
      </c>
      <c r="F610" s="61">
        <v>173</v>
      </c>
    </row>
    <row r="611" spans="2:6">
      <c r="B611" s="16" t="s">
        <v>1589</v>
      </c>
      <c r="C611" s="84">
        <v>0.53023267020950848</v>
      </c>
      <c r="E611" s="60" t="s">
        <v>1897</v>
      </c>
      <c r="F611" s="61">
        <v>220</v>
      </c>
    </row>
    <row r="612" spans="2:6">
      <c r="B612" s="16" t="s">
        <v>1590</v>
      </c>
      <c r="C612" s="84">
        <v>66</v>
      </c>
      <c r="E612" s="60" t="s">
        <v>1898</v>
      </c>
      <c r="F612" s="61">
        <v>211</v>
      </c>
    </row>
    <row r="613" spans="2:6">
      <c r="B613" s="16" t="s">
        <v>1591</v>
      </c>
      <c r="C613" s="84">
        <v>66</v>
      </c>
      <c r="E613" s="60" t="s">
        <v>1899</v>
      </c>
      <c r="F613" s="61">
        <v>197</v>
      </c>
    </row>
    <row r="614" spans="2:6">
      <c r="B614" s="16" t="s">
        <v>1592</v>
      </c>
      <c r="C614" s="84">
        <v>20.329427593996169</v>
      </c>
      <c r="E614" s="60" t="s">
        <v>1900</v>
      </c>
      <c r="F614" s="61">
        <v>213</v>
      </c>
    </row>
    <row r="615" spans="2:6">
      <c r="B615" s="16" t="s">
        <v>1593</v>
      </c>
      <c r="C615" s="84">
        <v>413.28562629953285</v>
      </c>
      <c r="E615" s="60" t="s">
        <v>1901</v>
      </c>
      <c r="F615" s="61">
        <v>218</v>
      </c>
    </row>
    <row r="616" spans="2:6">
      <c r="B616" s="16" t="s">
        <v>1594</v>
      </c>
      <c r="C616" s="84">
        <v>-1.1963984562566001</v>
      </c>
      <c r="E616" s="60" t="s">
        <v>1902</v>
      </c>
      <c r="F616" s="61">
        <v>238</v>
      </c>
    </row>
    <row r="617" spans="2:6">
      <c r="B617" s="16" t="s">
        <v>1595</v>
      </c>
      <c r="C617" s="84">
        <v>-3.2310952900449011E-2</v>
      </c>
      <c r="E617" s="60" t="s">
        <v>1622</v>
      </c>
      <c r="F617" s="61">
        <v>1470</v>
      </c>
    </row>
    <row r="618" spans="2:6">
      <c r="B618" s="16" t="s">
        <v>1596</v>
      </c>
      <c r="C618" s="84">
        <v>70</v>
      </c>
    </row>
    <row r="619" spans="2:6">
      <c r="B619" s="16" t="s">
        <v>1597</v>
      </c>
      <c r="C619" s="84">
        <v>30</v>
      </c>
    </row>
    <row r="620" spans="2:6">
      <c r="B620" s="16" t="s">
        <v>1598</v>
      </c>
      <c r="C620" s="84">
        <v>100</v>
      </c>
    </row>
    <row r="621" spans="2:6">
      <c r="B621" s="16" t="s">
        <v>1599</v>
      </c>
      <c r="C621" s="84">
        <v>96860</v>
      </c>
    </row>
    <row r="622" spans="2:6" ht="14.65" thickBot="1">
      <c r="B622" s="17" t="s">
        <v>1600</v>
      </c>
      <c r="C622" s="85">
        <v>1470</v>
      </c>
    </row>
    <row r="624" spans="2:6">
      <c r="B624" t="s">
        <v>2030</v>
      </c>
    </row>
    <row r="626" spans="1:2">
      <c r="B626" t="s">
        <v>2031</v>
      </c>
    </row>
    <row r="627" spans="1:2">
      <c r="B627" t="s">
        <v>2012</v>
      </c>
    </row>
    <row r="629" spans="1:2">
      <c r="B629" t="s">
        <v>2032</v>
      </c>
    </row>
    <row r="630" spans="1:2">
      <c r="B630" t="s">
        <v>2025</v>
      </c>
    </row>
    <row r="632" spans="1:2">
      <c r="B632" t="s">
        <v>2033</v>
      </c>
    </row>
    <row r="633" spans="1:2">
      <c r="B633" t="s">
        <v>2034</v>
      </c>
    </row>
    <row r="634" spans="1:2">
      <c r="B634" t="s">
        <v>2035</v>
      </c>
    </row>
    <row r="635" spans="1:2">
      <c r="B635" t="s">
        <v>2036</v>
      </c>
    </row>
    <row r="637" spans="1:2">
      <c r="B637" t="s">
        <v>2037</v>
      </c>
    </row>
    <row r="639" spans="1:2">
      <c r="A639" s="9" t="s">
        <v>1926</v>
      </c>
      <c r="B639" t="s">
        <v>35</v>
      </c>
    </row>
    <row r="640" spans="1:2" ht="14.65" thickBot="1">
      <c r="A640" s="9"/>
    </row>
    <row r="641" spans="1:6" ht="14.65" thickBot="1">
      <c r="A641" s="9"/>
      <c r="B641" s="150" t="s">
        <v>35</v>
      </c>
      <c r="C641" s="151"/>
      <c r="E641" s="59" t="s">
        <v>1904</v>
      </c>
      <c r="F641" s="60" t="s">
        <v>2039</v>
      </c>
    </row>
    <row r="642" spans="1:6">
      <c r="A642" s="9"/>
      <c r="B642" s="28" t="s">
        <v>1588</v>
      </c>
      <c r="C642" s="92">
        <v>2.7122448979591836</v>
      </c>
      <c r="E642" s="61">
        <v>1</v>
      </c>
      <c r="F642" s="61">
        <v>276</v>
      </c>
    </row>
    <row r="643" spans="1:6">
      <c r="A643" s="9"/>
      <c r="B643" s="16" t="s">
        <v>1589</v>
      </c>
      <c r="C643" s="93">
        <v>2.8200118879924883E-2</v>
      </c>
      <c r="E643" s="61">
        <v>2</v>
      </c>
      <c r="F643" s="61">
        <v>303</v>
      </c>
    </row>
    <row r="644" spans="1:6">
      <c r="A644" s="9"/>
      <c r="B644" s="16" t="s">
        <v>1590</v>
      </c>
      <c r="C644" s="93">
        <v>3</v>
      </c>
      <c r="E644" s="61">
        <v>3</v>
      </c>
      <c r="F644" s="61">
        <v>459</v>
      </c>
    </row>
    <row r="645" spans="1:6">
      <c r="A645" s="9"/>
      <c r="B645" s="16" t="s">
        <v>1591</v>
      </c>
      <c r="C645" s="93">
        <v>3</v>
      </c>
      <c r="E645" s="61">
        <v>4</v>
      </c>
      <c r="F645" s="61">
        <v>432</v>
      </c>
    </row>
    <row r="646" spans="1:6">
      <c r="A646" s="9"/>
      <c r="B646" s="16" t="s">
        <v>1592</v>
      </c>
      <c r="C646" s="93">
        <v>1.0812088864403524</v>
      </c>
      <c r="E646" s="60" t="s">
        <v>1622</v>
      </c>
      <c r="F646" s="61">
        <v>1470</v>
      </c>
    </row>
    <row r="647" spans="1:6">
      <c r="A647" s="9"/>
      <c r="B647" s="16" t="s">
        <v>1593</v>
      </c>
      <c r="C647" s="93">
        <v>1.1690126561175871</v>
      </c>
    </row>
    <row r="648" spans="1:6">
      <c r="A648" s="9"/>
      <c r="B648" s="16" t="s">
        <v>1594</v>
      </c>
      <c r="C648" s="93">
        <v>-1.184813981868917</v>
      </c>
    </row>
    <row r="649" spans="1:6">
      <c r="A649" s="9"/>
      <c r="B649" s="16" t="s">
        <v>1595</v>
      </c>
      <c r="C649" s="93">
        <v>-0.3028275651707163</v>
      </c>
    </row>
    <row r="650" spans="1:6">
      <c r="A650" s="9"/>
      <c r="B650" s="16" t="s">
        <v>1596</v>
      </c>
      <c r="C650" s="93">
        <v>3</v>
      </c>
    </row>
    <row r="651" spans="1:6">
      <c r="A651" s="9"/>
      <c r="B651" s="16" t="s">
        <v>1597</v>
      </c>
      <c r="C651" s="93">
        <v>1</v>
      </c>
    </row>
    <row r="652" spans="1:6">
      <c r="A652" s="9"/>
      <c r="B652" s="16" t="s">
        <v>1598</v>
      </c>
      <c r="C652" s="93">
        <v>4</v>
      </c>
    </row>
    <row r="653" spans="1:6">
      <c r="A653" s="9"/>
      <c r="B653" s="16" t="s">
        <v>1599</v>
      </c>
      <c r="C653" s="93">
        <v>3987</v>
      </c>
    </row>
    <row r="654" spans="1:6" ht="14.65" thickBot="1">
      <c r="A654" s="9"/>
      <c r="B654" s="17" t="s">
        <v>1600</v>
      </c>
      <c r="C654" s="94">
        <v>1470</v>
      </c>
    </row>
    <row r="655" spans="1:6">
      <c r="A655" s="9"/>
    </row>
    <row r="656" spans="1:6">
      <c r="A656" s="9"/>
      <c r="B656" t="s">
        <v>2040</v>
      </c>
    </row>
    <row r="657" spans="1:2">
      <c r="A657" s="9"/>
    </row>
    <row r="658" spans="1:2">
      <c r="A658" s="9"/>
      <c r="B658" t="s">
        <v>2041</v>
      </c>
    </row>
    <row r="659" spans="1:2">
      <c r="A659" s="9"/>
      <c r="B659" t="s">
        <v>2042</v>
      </c>
    </row>
    <row r="660" spans="1:2">
      <c r="A660" s="9"/>
    </row>
    <row r="661" spans="1:2">
      <c r="A661" s="9"/>
      <c r="B661" t="s">
        <v>2043</v>
      </c>
    </row>
    <row r="662" spans="1:2">
      <c r="A662" s="9"/>
      <c r="B662" t="s">
        <v>2044</v>
      </c>
    </row>
    <row r="663" spans="1:2">
      <c r="A663" s="9"/>
    </row>
    <row r="664" spans="1:2">
      <c r="A664" s="9"/>
      <c r="B664" t="s">
        <v>2045</v>
      </c>
    </row>
    <row r="665" spans="1:2">
      <c r="A665" s="9"/>
      <c r="B665" t="s">
        <v>2046</v>
      </c>
    </row>
    <row r="666" spans="1:2">
      <c r="A666" s="9"/>
      <c r="B666" t="s">
        <v>2047</v>
      </c>
    </row>
    <row r="667" spans="1:2">
      <c r="A667" s="9"/>
      <c r="B667" t="s">
        <v>2048</v>
      </c>
    </row>
    <row r="668" spans="1:2">
      <c r="A668" s="9"/>
    </row>
    <row r="669" spans="1:2">
      <c r="A669" s="9"/>
      <c r="B669" t="s">
        <v>1864</v>
      </c>
    </row>
    <row r="670" spans="1:2">
      <c r="A670" s="9"/>
      <c r="B670" t="s">
        <v>2049</v>
      </c>
    </row>
    <row r="671" spans="1:2">
      <c r="A671" s="9"/>
    </row>
    <row r="672" spans="1:2">
      <c r="A672" s="9"/>
    </row>
    <row r="673" spans="1:6">
      <c r="A673" s="9" t="s">
        <v>1927</v>
      </c>
      <c r="B673" t="s">
        <v>33</v>
      </c>
    </row>
    <row r="674" spans="1:6" ht="14.65" thickBot="1">
      <c r="A674" s="9"/>
    </row>
    <row r="675" spans="1:6" ht="14.65" thickBot="1">
      <c r="B675" s="150" t="s">
        <v>33</v>
      </c>
      <c r="C675" s="151"/>
      <c r="E675" s="59" t="s">
        <v>33</v>
      </c>
      <c r="F675" s="60" t="s">
        <v>2038</v>
      </c>
    </row>
    <row r="676" spans="1:6">
      <c r="B676" s="28" t="s">
        <v>1588</v>
      </c>
      <c r="C676" s="92">
        <v>15.209523809523809</v>
      </c>
      <c r="E676" s="61">
        <v>11</v>
      </c>
      <c r="F676" s="61">
        <v>210</v>
      </c>
    </row>
    <row r="677" spans="1:6">
      <c r="B677" s="16" t="s">
        <v>1589</v>
      </c>
      <c r="C677" s="93">
        <v>9.5458592686319538E-2</v>
      </c>
      <c r="E677" s="61">
        <v>12</v>
      </c>
      <c r="F677" s="61">
        <v>198</v>
      </c>
    </row>
    <row r="678" spans="1:6">
      <c r="B678" s="16" t="s">
        <v>1590</v>
      </c>
      <c r="C678" s="93">
        <v>14</v>
      </c>
      <c r="E678" s="61">
        <v>13</v>
      </c>
      <c r="F678" s="61">
        <v>209</v>
      </c>
    </row>
    <row r="679" spans="1:6">
      <c r="B679" s="16" t="s">
        <v>1591</v>
      </c>
      <c r="C679" s="93">
        <v>11</v>
      </c>
      <c r="E679" s="61">
        <v>14</v>
      </c>
      <c r="F679" s="61">
        <v>201</v>
      </c>
    </row>
    <row r="680" spans="1:6">
      <c r="B680" s="16" t="s">
        <v>1592</v>
      </c>
      <c r="C680" s="93">
        <v>3.6599377165396416</v>
      </c>
      <c r="E680" s="61">
        <v>15</v>
      </c>
      <c r="F680" s="61">
        <v>101</v>
      </c>
    </row>
    <row r="681" spans="1:6">
      <c r="B681" s="16" t="s">
        <v>1593</v>
      </c>
      <c r="C681" s="93">
        <v>13.395144088949404</v>
      </c>
      <c r="E681" s="61">
        <v>16</v>
      </c>
      <c r="F681" s="61">
        <v>78</v>
      </c>
    </row>
    <row r="682" spans="1:6">
      <c r="B682" s="16" t="s">
        <v>1594</v>
      </c>
      <c r="C682" s="93">
        <v>-0.30059822209053211</v>
      </c>
      <c r="E682" s="61">
        <v>17</v>
      </c>
      <c r="F682" s="61">
        <v>82</v>
      </c>
    </row>
    <row r="683" spans="1:6">
      <c r="B683" s="16" t="s">
        <v>1595</v>
      </c>
      <c r="C683" s="93">
        <v>0.82112797557809436</v>
      </c>
      <c r="E683" s="61">
        <v>18</v>
      </c>
      <c r="F683" s="61">
        <v>89</v>
      </c>
    </row>
    <row r="684" spans="1:6">
      <c r="B684" s="16" t="s">
        <v>1596</v>
      </c>
      <c r="C684" s="93">
        <v>14</v>
      </c>
      <c r="E684" s="61">
        <v>19</v>
      </c>
      <c r="F684" s="61">
        <v>76</v>
      </c>
    </row>
    <row r="685" spans="1:6">
      <c r="B685" s="16" t="s">
        <v>1597</v>
      </c>
      <c r="C685" s="93">
        <v>11</v>
      </c>
      <c r="E685" s="61">
        <v>20</v>
      </c>
      <c r="F685" s="61">
        <v>55</v>
      </c>
    </row>
    <row r="686" spans="1:6">
      <c r="B686" s="16" t="s">
        <v>1598</v>
      </c>
      <c r="C686" s="93">
        <v>25</v>
      </c>
      <c r="E686" s="61">
        <v>21</v>
      </c>
      <c r="F686" s="61">
        <v>48</v>
      </c>
    </row>
    <row r="687" spans="1:6">
      <c r="B687" s="16" t="s">
        <v>1599</v>
      </c>
      <c r="C687" s="93">
        <v>22358</v>
      </c>
      <c r="E687" s="61">
        <v>22</v>
      </c>
      <c r="F687" s="61">
        <v>56</v>
      </c>
    </row>
    <row r="688" spans="1:6" ht="14.65" thickBot="1">
      <c r="B688" s="17" t="s">
        <v>1600</v>
      </c>
      <c r="C688" s="94">
        <v>1470</v>
      </c>
      <c r="E688" s="61">
        <v>23</v>
      </c>
      <c r="F688" s="61">
        <v>28</v>
      </c>
    </row>
    <row r="689" spans="2:6">
      <c r="E689" s="61">
        <v>24</v>
      </c>
      <c r="F689" s="61">
        <v>21</v>
      </c>
    </row>
    <row r="690" spans="2:6">
      <c r="E690" s="61">
        <v>25</v>
      </c>
      <c r="F690" s="61">
        <v>18</v>
      </c>
    </row>
    <row r="691" spans="2:6">
      <c r="E691" s="60" t="s">
        <v>1622</v>
      </c>
      <c r="F691" s="61">
        <v>1470</v>
      </c>
    </row>
    <row r="693" spans="2:6">
      <c r="B693" t="s">
        <v>2050</v>
      </c>
    </row>
    <row r="695" spans="2:6">
      <c r="B695" t="s">
        <v>2051</v>
      </c>
    </row>
    <row r="696" spans="2:6">
      <c r="B696" t="s">
        <v>2012</v>
      </c>
    </row>
    <row r="698" spans="2:6">
      <c r="B698" t="s">
        <v>2052</v>
      </c>
    </row>
    <row r="700" spans="2:6">
      <c r="B700" t="s">
        <v>2053</v>
      </c>
    </row>
    <row r="701" spans="2:6">
      <c r="B701" t="s">
        <v>2054</v>
      </c>
    </row>
    <row r="702" spans="2:6">
      <c r="B702" t="s">
        <v>2055</v>
      </c>
    </row>
    <row r="704" spans="2:6">
      <c r="B704" t="s">
        <v>2056</v>
      </c>
    </row>
    <row r="705" spans="2:2">
      <c r="B705" t="s">
        <v>2057</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60"/>
  <sheetViews>
    <sheetView showGridLines="0" tabSelected="1" topLeftCell="A61" zoomScale="85" zoomScaleNormal="85" workbookViewId="0">
      <selection activeCell="I88" sqref="I88"/>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1" t="s">
        <v>1712</v>
      </c>
      <c r="C2" s="52"/>
      <c r="D2" s="52"/>
      <c r="E2" s="52"/>
      <c r="F2" s="52"/>
      <c r="G2" s="52"/>
      <c r="H2" s="52"/>
      <c r="I2" s="52"/>
      <c r="J2" s="52"/>
      <c r="K2" s="52"/>
      <c r="L2" s="52"/>
      <c r="M2" s="52"/>
      <c r="N2" s="52"/>
      <c r="O2" s="52"/>
      <c r="P2" s="52"/>
      <c r="Q2" s="52"/>
      <c r="R2" s="52"/>
      <c r="S2" s="52"/>
      <c r="T2" s="52"/>
      <c r="U2" s="52"/>
      <c r="V2" s="52"/>
      <c r="W2" s="52"/>
      <c r="X2" s="52"/>
      <c r="Y2" s="52"/>
      <c r="Z2" s="52"/>
    </row>
    <row r="4" spans="1:26">
      <c r="B4" t="s">
        <v>2083</v>
      </c>
    </row>
    <row r="6" spans="1:26">
      <c r="B6" t="s">
        <v>2079</v>
      </c>
    </row>
    <row r="7" spans="1:26">
      <c r="A7" s="107" t="s">
        <v>2078</v>
      </c>
      <c r="B7" t="s">
        <v>2082</v>
      </c>
    </row>
    <row r="8" spans="1:26">
      <c r="A8" s="107" t="s">
        <v>2078</v>
      </c>
      <c r="B8" t="s">
        <v>2081</v>
      </c>
    </row>
    <row r="9" spans="1:26">
      <c r="A9" s="107" t="s">
        <v>2078</v>
      </c>
      <c r="B9" t="s">
        <v>2080</v>
      </c>
    </row>
    <row r="10" spans="1:26">
      <c r="A10" s="107"/>
    </row>
    <row r="11" spans="1:26">
      <c r="A11" s="107"/>
      <c r="B11" t="s">
        <v>2084</v>
      </c>
    </row>
    <row r="12" spans="1:26" ht="14.65" thickBot="1"/>
    <row r="13" spans="1:26">
      <c r="A13" s="9"/>
      <c r="B13" s="108" t="s">
        <v>2073</v>
      </c>
      <c r="C13" s="111" t="s">
        <v>2085</v>
      </c>
    </row>
    <row r="14" spans="1:26">
      <c r="A14" s="9"/>
      <c r="B14" s="109" t="s">
        <v>2074</v>
      </c>
      <c r="C14" s="112" t="s">
        <v>2086</v>
      </c>
    </row>
    <row r="15" spans="1:26" ht="14.65" thickBot="1">
      <c r="A15" s="9"/>
      <c r="B15" s="110" t="s">
        <v>2075</v>
      </c>
      <c r="C15" s="113" t="s">
        <v>2087</v>
      </c>
    </row>
    <row r="16" spans="1:26">
      <c r="B16" s="102" t="s">
        <v>2138</v>
      </c>
    </row>
    <row r="17" spans="1:9">
      <c r="B17" s="102" t="s">
        <v>2088</v>
      </c>
    </row>
    <row r="18" spans="1:9">
      <c r="B18" s="102"/>
    </row>
    <row r="19" spans="1:9">
      <c r="B19" t="s">
        <v>2089</v>
      </c>
    </row>
    <row r="20" spans="1:9">
      <c r="B20" s="102"/>
    </row>
    <row r="21" spans="1:9">
      <c r="A21" s="9" t="s">
        <v>1640</v>
      </c>
      <c r="B21" s="24" t="s">
        <v>2073</v>
      </c>
    </row>
    <row r="23" spans="1:9">
      <c r="A23" s="9"/>
      <c r="B23" t="s">
        <v>2103</v>
      </c>
      <c r="G23" s="9"/>
    </row>
    <row r="25" spans="1:9">
      <c r="A25" s="107" t="s">
        <v>2078</v>
      </c>
      <c r="B25" t="s">
        <v>1725</v>
      </c>
      <c r="G25" s="107" t="s">
        <v>2078</v>
      </c>
      <c r="H25" t="s">
        <v>2106</v>
      </c>
    </row>
    <row r="26" spans="1:9" ht="14.65" thickBot="1"/>
    <row r="27" spans="1:9" ht="14.65" thickBot="1">
      <c r="B27" s="103" t="s">
        <v>2076</v>
      </c>
      <c r="C27" s="114">
        <v>0.68038053579119717</v>
      </c>
      <c r="H27" s="103" t="s">
        <v>2076</v>
      </c>
      <c r="I27" s="114">
        <f>T154</f>
        <v>0.62813315526824764</v>
      </c>
    </row>
    <row r="28" spans="1:9">
      <c r="B28" s="58"/>
      <c r="H28" s="58"/>
    </row>
    <row r="29" spans="1:9">
      <c r="B29" s="58" t="s">
        <v>2090</v>
      </c>
      <c r="H29" s="58" t="s">
        <v>2134</v>
      </c>
    </row>
    <row r="30" spans="1:9">
      <c r="B30" t="s">
        <v>2091</v>
      </c>
      <c r="H30" t="s">
        <v>2135</v>
      </c>
    </row>
    <row r="32" spans="1:9">
      <c r="A32" s="107" t="s">
        <v>2078</v>
      </c>
      <c r="B32" t="s">
        <v>1726</v>
      </c>
      <c r="G32" s="107" t="s">
        <v>2078</v>
      </c>
      <c r="H32" t="s">
        <v>2107</v>
      </c>
    </row>
    <row r="33" spans="1:9" ht="14.65" thickBot="1">
      <c r="B33" s="58"/>
    </row>
    <row r="34" spans="1:9" ht="14.65" thickBot="1">
      <c r="B34" s="103" t="s">
        <v>2076</v>
      </c>
      <c r="C34" s="114">
        <f>K145</f>
        <v>0.95029991347985387</v>
      </c>
      <c r="D34" s="58"/>
      <c r="H34" s="103" t="s">
        <v>2076</v>
      </c>
      <c r="I34" s="114">
        <f>V155</f>
        <v>0.75875373661346157</v>
      </c>
    </row>
    <row r="35" spans="1:9">
      <c r="B35" s="29"/>
      <c r="C35" s="106"/>
      <c r="H35" s="58"/>
    </row>
    <row r="36" spans="1:9">
      <c r="B36" t="s">
        <v>2093</v>
      </c>
      <c r="C36" s="106"/>
      <c r="H36" s="58" t="s">
        <v>2136</v>
      </c>
    </row>
    <row r="37" spans="1:9">
      <c r="B37" t="s">
        <v>2092</v>
      </c>
      <c r="C37" s="106"/>
      <c r="H37" t="s">
        <v>2137</v>
      </c>
    </row>
    <row r="38" spans="1:9">
      <c r="C38" s="106"/>
    </row>
    <row r="39" spans="1:9">
      <c r="A39" s="107" t="s">
        <v>2078</v>
      </c>
      <c r="B39" t="s">
        <v>1727</v>
      </c>
      <c r="G39" s="107" t="s">
        <v>2078</v>
      </c>
      <c r="H39" t="s">
        <v>2108</v>
      </c>
    </row>
    <row r="40" spans="1:9" ht="14.65" thickBot="1">
      <c r="B40" s="58"/>
    </row>
    <row r="41" spans="1:9" ht="14.65" thickBot="1">
      <c r="B41" s="103" t="s">
        <v>2076</v>
      </c>
      <c r="C41" s="114">
        <f>K152</f>
        <v>0.78220780453627925</v>
      </c>
      <c r="H41" s="103" t="s">
        <v>2076</v>
      </c>
      <c r="I41" s="114">
        <f>V156</f>
        <v>0.61840886521760363</v>
      </c>
    </row>
    <row r="42" spans="1:9">
      <c r="B42" s="29"/>
      <c r="C42" s="106"/>
      <c r="H42" s="58"/>
    </row>
    <row r="43" spans="1:9">
      <c r="B43" t="s">
        <v>2094</v>
      </c>
      <c r="C43" s="106"/>
      <c r="H43" s="58" t="s">
        <v>2139</v>
      </c>
    </row>
    <row r="44" spans="1:9">
      <c r="B44" t="s">
        <v>2095</v>
      </c>
      <c r="C44" s="106"/>
      <c r="H44" t="s">
        <v>2140</v>
      </c>
    </row>
    <row r="45" spans="1:9">
      <c r="B45" t="s">
        <v>2096</v>
      </c>
      <c r="C45" s="106"/>
      <c r="H45" t="s">
        <v>2141</v>
      </c>
    </row>
    <row r="46" spans="1:9">
      <c r="C46" s="106"/>
    </row>
    <row r="47" spans="1:9">
      <c r="A47" s="107" t="s">
        <v>2078</v>
      </c>
      <c r="B47" t="s">
        <v>1728</v>
      </c>
      <c r="G47" s="107" t="s">
        <v>2078</v>
      </c>
      <c r="H47" t="s">
        <v>2109</v>
      </c>
    </row>
    <row r="48" spans="1:9" ht="14.65" thickBot="1">
      <c r="B48" s="58"/>
    </row>
    <row r="49" spans="1:9" ht="14.65" thickBot="1">
      <c r="B49" s="103" t="s">
        <v>2076</v>
      </c>
      <c r="C49" s="114">
        <f>M152</f>
        <v>0.77289324625435563</v>
      </c>
      <c r="H49" s="103" t="s">
        <v>2076</v>
      </c>
      <c r="I49" s="114">
        <f>V157</f>
        <v>0.76921242510069932</v>
      </c>
    </row>
    <row r="50" spans="1:9">
      <c r="B50" s="102"/>
      <c r="H50" s="58"/>
    </row>
    <row r="51" spans="1:9">
      <c r="B51" t="s">
        <v>2097</v>
      </c>
      <c r="H51" s="58" t="s">
        <v>2142</v>
      </c>
    </row>
    <row r="52" spans="1:9">
      <c r="B52" t="s">
        <v>2098</v>
      </c>
      <c r="H52" t="s">
        <v>2143</v>
      </c>
    </row>
    <row r="53" spans="1:9">
      <c r="B53" t="s">
        <v>2099</v>
      </c>
    </row>
    <row r="54" spans="1:9">
      <c r="B54" s="102"/>
    </row>
    <row r="55" spans="1:9">
      <c r="A55" s="107" t="s">
        <v>2078</v>
      </c>
      <c r="B55" t="s">
        <v>2105</v>
      </c>
      <c r="G55" s="107" t="s">
        <v>2078</v>
      </c>
      <c r="H55" t="s">
        <v>2117</v>
      </c>
    </row>
    <row r="56" spans="1:9" ht="14.65" thickBot="1">
      <c r="B56" s="58"/>
    </row>
    <row r="57" spans="1:9" ht="14.65" thickBot="1">
      <c r="B57" s="103" t="s">
        <v>2076</v>
      </c>
      <c r="C57" s="114">
        <f>P149</f>
        <v>0.7735499964012662</v>
      </c>
      <c r="H57" s="103" t="s">
        <v>2076</v>
      </c>
      <c r="I57" s="116">
        <f>W157</f>
        <v>0.7143647616385902</v>
      </c>
    </row>
    <row r="58" spans="1:9">
      <c r="B58" s="102"/>
      <c r="H58" s="58"/>
    </row>
    <row r="59" spans="1:9">
      <c r="B59" t="s">
        <v>2130</v>
      </c>
      <c r="H59" s="58" t="s">
        <v>2144</v>
      </c>
    </row>
    <row r="60" spans="1:9">
      <c r="B60" t="s">
        <v>2131</v>
      </c>
      <c r="H60" t="s">
        <v>2145</v>
      </c>
    </row>
    <row r="61" spans="1:9">
      <c r="B61" t="s">
        <v>2132</v>
      </c>
    </row>
    <row r="62" spans="1:9">
      <c r="B62" t="s">
        <v>2133</v>
      </c>
    </row>
    <row r="64" spans="1:9">
      <c r="A64" s="9" t="s">
        <v>1642</v>
      </c>
      <c r="B64" s="24" t="s">
        <v>2074</v>
      </c>
    </row>
    <row r="66" spans="1:9">
      <c r="B66" t="s">
        <v>2104</v>
      </c>
    </row>
    <row r="68" spans="1:9">
      <c r="A68" s="107" t="s">
        <v>2078</v>
      </c>
      <c r="B68" t="s">
        <v>2100</v>
      </c>
      <c r="G68" s="107" t="s">
        <v>2078</v>
      </c>
      <c r="H68" t="s">
        <v>2111</v>
      </c>
    </row>
    <row r="69" spans="1:9" ht="14.65" thickBot="1"/>
    <row r="70" spans="1:9" ht="14.65" thickBot="1">
      <c r="B70" s="103" t="s">
        <v>2076</v>
      </c>
      <c r="C70" s="114">
        <f>D145</f>
        <v>0.4978545669265807</v>
      </c>
      <c r="H70" s="103" t="s">
        <v>2076</v>
      </c>
      <c r="I70" s="114">
        <f>T156</f>
        <v>0.40485775850256001</v>
      </c>
    </row>
    <row r="71" spans="1:9">
      <c r="B71" s="58"/>
    </row>
    <row r="72" spans="1:9">
      <c r="B72" s="58" t="s">
        <v>2146</v>
      </c>
      <c r="H72" t="s">
        <v>2149</v>
      </c>
    </row>
    <row r="73" spans="1:9">
      <c r="B73" s="58" t="s">
        <v>2147</v>
      </c>
      <c r="H73" t="s">
        <v>2150</v>
      </c>
    </row>
    <row r="74" spans="1:9">
      <c r="B74" s="58" t="s">
        <v>2148</v>
      </c>
      <c r="H74" t="s">
        <v>2151</v>
      </c>
    </row>
    <row r="75" spans="1:9">
      <c r="B75" s="58"/>
    </row>
    <row r="76" spans="1:9">
      <c r="A76" s="107" t="s">
        <v>2078</v>
      </c>
      <c r="B76" t="s">
        <v>2101</v>
      </c>
      <c r="G76" s="107" t="s">
        <v>2078</v>
      </c>
      <c r="H76" t="s">
        <v>2112</v>
      </c>
    </row>
    <row r="77" spans="1:9" ht="14.65" thickBot="1"/>
    <row r="78" spans="1:9" ht="14.65" thickBot="1">
      <c r="B78" s="103" t="s">
        <v>2076</v>
      </c>
      <c r="C78" s="114">
        <f>D143</f>
        <v>0.50960422843238773</v>
      </c>
      <c r="H78" s="103" t="s">
        <v>2076</v>
      </c>
      <c r="I78" s="154">
        <f>T157</f>
        <v>0.45918839708314385</v>
      </c>
    </row>
    <row r="79" spans="1:9">
      <c r="B79" s="102"/>
    </row>
    <row r="80" spans="1:9">
      <c r="B80" t="s">
        <v>2152</v>
      </c>
    </row>
    <row r="81" spans="1:9">
      <c r="B81" t="s">
        <v>2153</v>
      </c>
      <c r="G81" s="107" t="s">
        <v>2078</v>
      </c>
      <c r="H81" t="s">
        <v>2113</v>
      </c>
    </row>
    <row r="82" spans="1:9" ht="14.65" thickBot="1">
      <c r="B82" s="102"/>
    </row>
    <row r="83" spans="1:9" ht="14.65" thickBot="1">
      <c r="A83" s="107" t="s">
        <v>2078</v>
      </c>
      <c r="B83" t="s">
        <v>2102</v>
      </c>
      <c r="H83" s="103" t="s">
        <v>2076</v>
      </c>
      <c r="I83" s="154">
        <f>W156</f>
        <v>0.54805624769951655</v>
      </c>
    </row>
    <row r="84" spans="1:9" ht="14.65" thickBot="1"/>
    <row r="85" spans="1:9" ht="14.65" thickBot="1">
      <c r="B85" s="103" t="s">
        <v>2076</v>
      </c>
      <c r="C85" s="114">
        <f>K154</f>
        <v>0.53473868737563512</v>
      </c>
    </row>
    <row r="86" spans="1:9">
      <c r="B86" s="102"/>
    </row>
    <row r="87" spans="1:9">
      <c r="B87" t="s">
        <v>2154</v>
      </c>
    </row>
    <row r="89" spans="1:9">
      <c r="A89" s="107" t="s">
        <v>2078</v>
      </c>
      <c r="B89" t="s">
        <v>2110</v>
      </c>
    </row>
    <row r="90" spans="1:9" ht="14.65" thickBot="1"/>
    <row r="91" spans="1:9" ht="14.65" thickBot="1">
      <c r="B91" s="103" t="s">
        <v>2076</v>
      </c>
      <c r="C91" s="114">
        <f>M154</f>
        <v>0.51428482573319634</v>
      </c>
    </row>
    <row r="92" spans="1:9">
      <c r="B92" s="102"/>
    </row>
    <row r="93" spans="1:9">
      <c r="B93" t="s">
        <v>2155</v>
      </c>
    </row>
    <row r="94" spans="1:9">
      <c r="B94" t="s">
        <v>2156</v>
      </c>
    </row>
    <row r="95" spans="1:9">
      <c r="B95" t="s">
        <v>2157</v>
      </c>
    </row>
    <row r="97" spans="1:9">
      <c r="A97" s="107" t="s">
        <v>2078</v>
      </c>
      <c r="B97" t="s">
        <v>2114</v>
      </c>
    </row>
    <row r="98" spans="1:9" ht="14.65" thickBot="1"/>
    <row r="99" spans="1:9" ht="14.65" thickBot="1">
      <c r="B99" s="103" t="s">
        <v>2076</v>
      </c>
      <c r="C99" s="114">
        <f>X157</f>
        <v>0.51022363577881047</v>
      </c>
    </row>
    <row r="100" spans="1:9">
      <c r="B100" s="102"/>
    </row>
    <row r="101" spans="1:9">
      <c r="B101" s="58" t="s">
        <v>2158</v>
      </c>
    </row>
    <row r="102" spans="1:9">
      <c r="B102" t="s">
        <v>2140</v>
      </c>
    </row>
    <row r="103" spans="1:9">
      <c r="B103" t="s">
        <v>2159</v>
      </c>
    </row>
    <row r="105" spans="1:9">
      <c r="B105" s="102"/>
    </row>
    <row r="106" spans="1:9">
      <c r="A106" s="9" t="s">
        <v>1648</v>
      </c>
      <c r="B106" s="24" t="s">
        <v>2116</v>
      </c>
    </row>
    <row r="107" spans="1:9">
      <c r="B107" s="102"/>
    </row>
    <row r="108" spans="1:9">
      <c r="B108" t="s">
        <v>2115</v>
      </c>
    </row>
    <row r="109" spans="1:9">
      <c r="B109" s="102"/>
    </row>
    <row r="110" spans="1:9">
      <c r="A110" s="107" t="s">
        <v>2078</v>
      </c>
      <c r="G110" s="107" t="s">
        <v>2078</v>
      </c>
    </row>
    <row r="111" spans="1:9" ht="14.65" thickBot="1"/>
    <row r="112" spans="1:9" ht="14.65" thickBot="1">
      <c r="B112" s="103" t="s">
        <v>2076</v>
      </c>
      <c r="C112" s="115" t="e">
        <f>#REF!</f>
        <v>#REF!</v>
      </c>
      <c r="H112" s="103" t="s">
        <v>2076</v>
      </c>
      <c r="I112" s="115" t="e">
        <f>#REF!</f>
        <v>#REF!</v>
      </c>
    </row>
    <row r="113" spans="1:9">
      <c r="B113" s="102"/>
    </row>
    <row r="114" spans="1:9">
      <c r="A114" s="107" t="s">
        <v>2078</v>
      </c>
      <c r="G114" s="107" t="s">
        <v>2078</v>
      </c>
    </row>
    <row r="115" spans="1:9" ht="14.65" thickBot="1"/>
    <row r="116" spans="1:9" ht="14.65" thickBot="1">
      <c r="B116" s="103" t="s">
        <v>2076</v>
      </c>
      <c r="C116" s="115">
        <f>K166</f>
        <v>0</v>
      </c>
      <c r="H116" s="103" t="s">
        <v>2076</v>
      </c>
      <c r="I116" s="115">
        <f>Q166</f>
        <v>0</v>
      </c>
    </row>
    <row r="117" spans="1:9">
      <c r="B117" s="102"/>
    </row>
    <row r="118" spans="1:9">
      <c r="A118" s="107" t="s">
        <v>2078</v>
      </c>
      <c r="G118" s="107" t="s">
        <v>2078</v>
      </c>
    </row>
    <row r="119" spans="1:9" ht="14.65" thickBot="1"/>
    <row r="120" spans="1:9" ht="14.65" thickBot="1">
      <c r="B120" s="103" t="s">
        <v>2076</v>
      </c>
      <c r="C120" s="115">
        <f>K170</f>
        <v>0</v>
      </c>
      <c r="H120" s="103" t="s">
        <v>2076</v>
      </c>
      <c r="I120" s="115">
        <f>Q170</f>
        <v>0</v>
      </c>
    </row>
    <row r="121" spans="1:9">
      <c r="B121" s="102"/>
    </row>
    <row r="122" spans="1:9">
      <c r="B122" s="102"/>
    </row>
    <row r="123" spans="1:9">
      <c r="A123" s="107" t="s">
        <v>2078</v>
      </c>
      <c r="G123" s="107" t="s">
        <v>2078</v>
      </c>
    </row>
    <row r="124" spans="1:9" ht="14.65" thickBot="1"/>
    <row r="125" spans="1:9" ht="14.65" thickBot="1">
      <c r="B125" s="103" t="s">
        <v>2076</v>
      </c>
      <c r="C125" s="115">
        <f>K175</f>
        <v>0</v>
      </c>
      <c r="H125" s="103" t="s">
        <v>2076</v>
      </c>
      <c r="I125" s="115">
        <f>Q175</f>
        <v>0</v>
      </c>
    </row>
    <row r="126" spans="1:9">
      <c r="B126" s="102"/>
    </row>
    <row r="127" spans="1:9">
      <c r="B127" s="102"/>
    </row>
    <row r="128" spans="1:9">
      <c r="B128" s="102"/>
    </row>
    <row r="129" spans="2:25">
      <c r="B129" s="102"/>
    </row>
    <row r="130" spans="2:25">
      <c r="B130" s="102"/>
    </row>
    <row r="131" spans="2:25">
      <c r="B131" s="102"/>
    </row>
    <row r="132" spans="2:25">
      <c r="B132" s="102"/>
    </row>
    <row r="133" spans="2:25" ht="14.65" thickBot="1">
      <c r="B133" s="102"/>
    </row>
    <row r="134" spans="2:25" ht="14.65" thickBot="1">
      <c r="B134" s="53"/>
      <c r="C134" s="46" t="s">
        <v>13</v>
      </c>
      <c r="D134" s="54" t="s">
        <v>16</v>
      </c>
      <c r="E134" s="54" t="s">
        <v>17</v>
      </c>
      <c r="F134" s="54" t="s">
        <v>21</v>
      </c>
      <c r="G134" s="54" t="s">
        <v>22</v>
      </c>
      <c r="H134" s="54" t="s">
        <v>25</v>
      </c>
      <c r="I134" s="54" t="s">
        <v>26</v>
      </c>
      <c r="J134" s="54" t="s">
        <v>27</v>
      </c>
      <c r="K134" s="54" t="s">
        <v>28</v>
      </c>
      <c r="L134" s="54" t="s">
        <v>29</v>
      </c>
      <c r="M134" s="54" t="s">
        <v>30</v>
      </c>
      <c r="N134" s="54" t="s">
        <v>31</v>
      </c>
      <c r="O134" s="54" t="s">
        <v>32</v>
      </c>
      <c r="P134" s="54" t="s">
        <v>33</v>
      </c>
      <c r="Q134" s="54" t="s">
        <v>34</v>
      </c>
      <c r="R134" s="54" t="s">
        <v>35</v>
      </c>
      <c r="S134" s="54" t="s">
        <v>37</v>
      </c>
      <c r="T134" s="54" t="s">
        <v>38</v>
      </c>
      <c r="U134" s="54" t="s">
        <v>39</v>
      </c>
      <c r="V134" s="54" t="s">
        <v>40</v>
      </c>
      <c r="W134" s="54" t="s">
        <v>41</v>
      </c>
      <c r="X134" s="54" t="s">
        <v>42</v>
      </c>
      <c r="Y134" s="47" t="s">
        <v>43</v>
      </c>
    </row>
    <row r="135" spans="2:25">
      <c r="B135" s="55" t="s">
        <v>13</v>
      </c>
      <c r="C135" s="104">
        <v>1</v>
      </c>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2:25">
      <c r="B136" s="56" t="s">
        <v>16</v>
      </c>
      <c r="C136" s="104">
        <v>-1.962081894269839E-2</v>
      </c>
      <c r="D136" s="104">
        <v>1</v>
      </c>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2:25">
      <c r="B137" s="56" t="s">
        <v>17</v>
      </c>
      <c r="C137" s="104">
        <v>-5.9477798556420533E-2</v>
      </c>
      <c r="D137" s="104">
        <v>-0.15920500686577846</v>
      </c>
      <c r="E137" s="104">
        <v>1</v>
      </c>
      <c r="F137" s="104"/>
      <c r="G137" s="104"/>
      <c r="H137" s="104"/>
      <c r="I137" s="104"/>
      <c r="J137" s="104"/>
      <c r="K137" s="104"/>
      <c r="L137" s="104"/>
      <c r="M137" s="104"/>
      <c r="N137" s="104"/>
      <c r="O137" s="104"/>
      <c r="P137" s="104"/>
      <c r="Q137" s="104"/>
      <c r="R137" s="104"/>
      <c r="S137" s="104"/>
      <c r="T137" s="104"/>
      <c r="U137" s="104"/>
      <c r="V137" s="104"/>
      <c r="W137" s="104"/>
      <c r="X137" s="104"/>
      <c r="Y137" s="104"/>
    </row>
    <row r="138" spans="2:25">
      <c r="B138" s="56" t="s">
        <v>21</v>
      </c>
      <c r="C138" s="104">
        <v>2.4525427120832377E-3</v>
      </c>
      <c r="D138" s="104">
        <v>1.0660942645538152E-2</v>
      </c>
      <c r="E138" s="104">
        <v>-5.6651991867629113E-2</v>
      </c>
      <c r="F138" s="104">
        <v>1</v>
      </c>
      <c r="G138" s="104"/>
      <c r="H138" s="104"/>
      <c r="I138" s="104"/>
      <c r="J138" s="104"/>
      <c r="K138" s="104"/>
      <c r="L138" s="104"/>
      <c r="M138" s="104"/>
      <c r="N138" s="104"/>
      <c r="O138" s="104"/>
      <c r="P138" s="104"/>
      <c r="Q138" s="104"/>
      <c r="R138" s="104"/>
      <c r="S138" s="104"/>
      <c r="T138" s="104"/>
      <c r="U138" s="104"/>
      <c r="V138" s="104"/>
      <c r="W138" s="104"/>
      <c r="X138" s="104"/>
      <c r="Y138" s="104"/>
    </row>
    <row r="139" spans="2:25">
      <c r="B139" s="56" t="s">
        <v>22</v>
      </c>
      <c r="C139" s="104">
        <v>-3.6942234339915982E-2</v>
      </c>
      <c r="D139" s="104">
        <v>-1.6861201480870332E-3</v>
      </c>
      <c r="E139" s="104">
        <v>7.7923582955703341E-2</v>
      </c>
      <c r="F139" s="104">
        <v>-4.9853373525526592E-3</v>
      </c>
      <c r="G139" s="104">
        <v>1</v>
      </c>
      <c r="H139" s="104"/>
      <c r="I139" s="104"/>
      <c r="J139" s="104"/>
      <c r="K139" s="104"/>
      <c r="L139" s="104"/>
      <c r="M139" s="104"/>
      <c r="N139" s="104"/>
      <c r="O139" s="104"/>
      <c r="P139" s="104"/>
      <c r="Q139" s="104"/>
      <c r="R139" s="104"/>
      <c r="S139" s="104"/>
      <c r="T139" s="104"/>
      <c r="U139" s="104"/>
      <c r="V139" s="104"/>
      <c r="W139" s="104"/>
      <c r="X139" s="104"/>
      <c r="Y139" s="104"/>
    </row>
    <row r="140" spans="2:25">
      <c r="B140" s="56" t="s">
        <v>25</v>
      </c>
      <c r="C140" s="104">
        <v>-1.2431275045457072E-2</v>
      </c>
      <c r="D140" s="104">
        <v>4.0328918275318324E-3</v>
      </c>
      <c r="E140" s="104">
        <v>-8.8878577752213861E-2</v>
      </c>
      <c r="F140" s="104">
        <v>3.4092177340009508E-2</v>
      </c>
      <c r="G140" s="104">
        <v>-2.2005641480444225E-2</v>
      </c>
      <c r="H140" s="104">
        <v>1</v>
      </c>
      <c r="I140" s="104"/>
      <c r="J140" s="104"/>
      <c r="K140" s="104"/>
      <c r="L140" s="104"/>
      <c r="M140" s="104"/>
      <c r="N140" s="104"/>
      <c r="O140" s="104"/>
      <c r="P140" s="104"/>
      <c r="Q140" s="104"/>
      <c r="R140" s="104"/>
      <c r="S140" s="104"/>
      <c r="T140" s="104"/>
      <c r="U140" s="104"/>
      <c r="V140" s="104"/>
      <c r="W140" s="104"/>
      <c r="X140" s="104"/>
      <c r="Y140" s="104"/>
    </row>
    <row r="141" spans="2:25">
      <c r="B141" s="56" t="s">
        <v>26</v>
      </c>
      <c r="C141" s="104">
        <v>-8.5476852092705724E-3</v>
      </c>
      <c r="D141" s="104">
        <v>2.4286542550967335E-2</v>
      </c>
      <c r="E141" s="104">
        <v>-6.8455495721398227E-3</v>
      </c>
      <c r="F141" s="104">
        <v>2.3381421528320248E-2</v>
      </c>
      <c r="G141" s="104">
        <v>3.1130585611765921E-2</v>
      </c>
      <c r="H141" s="104">
        <v>-5.2428543722826959E-2</v>
      </c>
      <c r="I141" s="104">
        <v>1</v>
      </c>
      <c r="J141" s="104"/>
      <c r="K141" s="104"/>
      <c r="L141" s="104"/>
      <c r="M141" s="104"/>
      <c r="N141" s="104"/>
      <c r="O141" s="104"/>
      <c r="P141" s="104"/>
      <c r="Q141" s="104"/>
      <c r="R141" s="104"/>
      <c r="S141" s="104"/>
      <c r="T141" s="104"/>
      <c r="U141" s="104"/>
      <c r="V141" s="104"/>
      <c r="W141" s="104"/>
      <c r="X141" s="104"/>
      <c r="Y141" s="104"/>
    </row>
    <row r="142" spans="2:25">
      <c r="B142" s="56" t="s">
        <v>27</v>
      </c>
      <c r="C142" s="104">
        <v>-1.5337825759428896E-2</v>
      </c>
      <c r="D142" s="104">
        <v>2.9819958629590537E-2</v>
      </c>
      <c r="E142" s="104">
        <v>-0.13001595678605382</v>
      </c>
      <c r="F142" s="104">
        <v>4.6134873997811306E-2</v>
      </c>
      <c r="G142" s="104">
        <v>8.7832798864442233E-3</v>
      </c>
      <c r="H142" s="104">
        <v>-2.9023993590195233E-3</v>
      </c>
      <c r="I142" s="104">
        <v>4.2860640971529959E-2</v>
      </c>
      <c r="J142" s="104">
        <v>1</v>
      </c>
      <c r="K142" s="104"/>
      <c r="L142" s="104"/>
      <c r="M142" s="104"/>
      <c r="N142" s="104"/>
      <c r="O142" s="104"/>
      <c r="P142" s="104"/>
      <c r="Q142" s="104"/>
      <c r="R142" s="104"/>
      <c r="S142" s="104"/>
      <c r="T142" s="104"/>
      <c r="U142" s="104"/>
      <c r="V142" s="104"/>
      <c r="W142" s="104"/>
      <c r="X142" s="104"/>
      <c r="Y142" s="104"/>
    </row>
    <row r="143" spans="2:25">
      <c r="B143" s="56" t="s">
        <v>28</v>
      </c>
      <c r="C143" s="104">
        <v>-1.8190550193549572E-2</v>
      </c>
      <c r="D143" s="104">
        <v>0.50960422843238773</v>
      </c>
      <c r="E143" s="104">
        <v>-0.16910475093102884</v>
      </c>
      <c r="F143" s="104">
        <v>2.9663348551117073E-3</v>
      </c>
      <c r="G143" s="104">
        <v>5.3027305544962227E-3</v>
      </c>
      <c r="H143" s="104">
        <v>-1.9030067747407214E-2</v>
      </c>
      <c r="I143" s="104">
        <v>-2.7853486405547297E-2</v>
      </c>
      <c r="J143" s="104">
        <v>-1.2629882671191011E-2</v>
      </c>
      <c r="K143" s="104">
        <v>1</v>
      </c>
      <c r="L143" s="104"/>
      <c r="M143" s="104"/>
      <c r="N143" s="104"/>
      <c r="O143" s="104"/>
      <c r="P143" s="104"/>
      <c r="Q143" s="104"/>
      <c r="R143" s="104"/>
      <c r="S143" s="104"/>
      <c r="T143" s="104"/>
      <c r="U143" s="104"/>
      <c r="V143" s="104"/>
      <c r="W143" s="104"/>
      <c r="X143" s="104"/>
      <c r="Y143" s="104"/>
    </row>
    <row r="144" spans="2:25">
      <c r="B144" s="56" t="s">
        <v>29</v>
      </c>
      <c r="C144" s="104">
        <v>4.5419250735088075E-2</v>
      </c>
      <c r="D144" s="104">
        <v>-8.9231358196582532E-3</v>
      </c>
      <c r="E144" s="104">
        <v>-6.8452950844960281E-2</v>
      </c>
      <c r="F144" s="104">
        <v>5.1782310540374438E-2</v>
      </c>
      <c r="G144" s="104">
        <v>1.6276536934061775E-3</v>
      </c>
      <c r="H144" s="104">
        <v>0.12351121967206406</v>
      </c>
      <c r="I144" s="104">
        <v>-4.5570430829657727E-2</v>
      </c>
      <c r="J144" s="104">
        <v>4.3674074158867468E-2</v>
      </c>
      <c r="K144" s="104">
        <v>-1.3188979395517332E-2</v>
      </c>
      <c r="L144" s="104">
        <v>1</v>
      </c>
      <c r="M144" s="104"/>
      <c r="N144" s="104"/>
      <c r="O144" s="104"/>
      <c r="P144" s="104"/>
      <c r="Q144" s="104"/>
      <c r="R144" s="104"/>
      <c r="S144" s="104"/>
      <c r="T144" s="104"/>
      <c r="U144" s="104"/>
      <c r="V144" s="104"/>
      <c r="W144" s="104"/>
      <c r="X144" s="104"/>
      <c r="Y144" s="104"/>
    </row>
    <row r="145" spans="2:25">
      <c r="B145" s="56" t="s">
        <v>30</v>
      </c>
      <c r="C145" s="104">
        <v>-2.1736276823893258E-2</v>
      </c>
      <c r="D145" s="104">
        <v>0.4978545669265807</v>
      </c>
      <c r="E145" s="104">
        <v>-0.15983958238498774</v>
      </c>
      <c r="F145" s="104">
        <v>7.7070588720060274E-3</v>
      </c>
      <c r="G145" s="104">
        <v>-1.7014444745275858E-2</v>
      </c>
      <c r="H145" s="104">
        <v>-2.2031058384756521E-2</v>
      </c>
      <c r="I145" s="104">
        <v>-1.5794304380892899E-2</v>
      </c>
      <c r="J145" s="104">
        <v>-1.5271490778732858E-2</v>
      </c>
      <c r="K145" s="104">
        <v>0.95029991347985387</v>
      </c>
      <c r="L145" s="104">
        <v>-8.6448750393398489E-3</v>
      </c>
      <c r="M145" s="104">
        <v>1</v>
      </c>
      <c r="N145" s="104"/>
      <c r="O145" s="104"/>
      <c r="P145" s="104"/>
      <c r="Q145" s="104"/>
      <c r="R145" s="104"/>
      <c r="S145" s="104"/>
      <c r="T145" s="104"/>
      <c r="U145" s="104"/>
      <c r="V145" s="104"/>
      <c r="W145" s="104"/>
      <c r="X145" s="104"/>
      <c r="Y145" s="104"/>
    </row>
    <row r="146" spans="2:25">
      <c r="B146" s="56" t="s">
        <v>31</v>
      </c>
      <c r="C146" s="104">
        <v>1.4668806322857603E-3</v>
      </c>
      <c r="D146" s="104">
        <v>2.805116713392275E-2</v>
      </c>
      <c r="E146" s="104">
        <v>1.5170212530471395E-2</v>
      </c>
      <c r="F146" s="104">
        <v>-3.218160152258176E-2</v>
      </c>
      <c r="G146" s="104">
        <v>2.7472863548884025E-2</v>
      </c>
      <c r="H146" s="104">
        <v>5.1340265388303524E-2</v>
      </c>
      <c r="I146" s="104">
        <v>-1.5296749550649693E-2</v>
      </c>
      <c r="J146" s="104">
        <v>-1.632207905331717E-2</v>
      </c>
      <c r="K146" s="104">
        <v>3.9562951045684247E-2</v>
      </c>
      <c r="L146" s="104">
        <v>7.8537344789198615E-3</v>
      </c>
      <c r="M146" s="104">
        <v>3.4813626134121763E-2</v>
      </c>
      <c r="N146" s="104">
        <v>1</v>
      </c>
      <c r="O146" s="104"/>
      <c r="P146" s="104"/>
      <c r="Q146" s="104"/>
      <c r="R146" s="104"/>
      <c r="S146" s="104"/>
      <c r="T146" s="104"/>
      <c r="U146" s="104"/>
      <c r="V146" s="104"/>
      <c r="W146" s="104"/>
      <c r="X146" s="104"/>
      <c r="Y146" s="104"/>
    </row>
    <row r="147" spans="2:25">
      <c r="B147" s="56" t="s">
        <v>32</v>
      </c>
      <c r="C147" s="104">
        <v>-6.6054071727836186E-2</v>
      </c>
      <c r="D147" s="104">
        <v>0.29963475798369243</v>
      </c>
      <c r="E147" s="104">
        <v>4.3493739057813743E-2</v>
      </c>
      <c r="F147" s="104">
        <v>3.8153434279409669E-2</v>
      </c>
      <c r="G147" s="104">
        <v>-2.9250804197292958E-2</v>
      </c>
      <c r="H147" s="104">
        <v>2.3210528260722949E-3</v>
      </c>
      <c r="I147" s="104">
        <v>2.2156883390196766E-2</v>
      </c>
      <c r="J147" s="104">
        <v>1.5012413243110973E-2</v>
      </c>
      <c r="K147" s="104">
        <v>0.14250112381048841</v>
      </c>
      <c r="L147" s="104">
        <v>3.4629918915785886E-3</v>
      </c>
      <c r="M147" s="104">
        <v>0.1495152159896975</v>
      </c>
      <c r="N147" s="104">
        <v>1.7521353415571532E-2</v>
      </c>
      <c r="O147" s="104">
        <v>1</v>
      </c>
      <c r="P147" s="104"/>
      <c r="Q147" s="104"/>
      <c r="R147" s="104"/>
      <c r="S147" s="104"/>
      <c r="T147" s="104"/>
      <c r="U147" s="104"/>
      <c r="V147" s="104"/>
      <c r="W147" s="104"/>
      <c r="X147" s="104"/>
      <c r="Y147" s="104"/>
    </row>
    <row r="148" spans="2:25">
      <c r="B148" s="56" t="s">
        <v>33</v>
      </c>
      <c r="C148" s="104">
        <v>-5.2210123517209628E-3</v>
      </c>
      <c r="D148" s="104">
        <v>3.6335849148617051E-3</v>
      </c>
      <c r="E148" s="104">
        <v>-1.3478202057439168E-2</v>
      </c>
      <c r="F148" s="104">
        <v>2.2703677496334895E-2</v>
      </c>
      <c r="G148" s="104">
        <v>4.0235377459193061E-2</v>
      </c>
      <c r="H148" s="104">
        <v>-4.3225808478985446E-2</v>
      </c>
      <c r="I148" s="104">
        <v>-9.0619862537400907E-3</v>
      </c>
      <c r="J148" s="104">
        <v>-1.7204572244480552E-2</v>
      </c>
      <c r="K148" s="104">
        <v>-3.4730492279418677E-2</v>
      </c>
      <c r="L148" s="104">
        <v>-2.0903548250475443E-2</v>
      </c>
      <c r="M148" s="104">
        <v>-2.7268586440314366E-2</v>
      </c>
      <c r="N148" s="104">
        <v>-6.4293459467113373E-3</v>
      </c>
      <c r="O148" s="104">
        <v>-1.0238309359925512E-2</v>
      </c>
      <c r="P148" s="104">
        <v>1</v>
      </c>
      <c r="Q148" s="104"/>
      <c r="R148" s="104"/>
      <c r="S148" s="104"/>
      <c r="T148" s="104"/>
      <c r="U148" s="104"/>
      <c r="V148" s="104"/>
      <c r="W148" s="104"/>
      <c r="X148" s="104"/>
      <c r="Y148" s="104"/>
    </row>
    <row r="149" spans="2:25">
      <c r="B149" s="56" t="s">
        <v>34</v>
      </c>
      <c r="C149" s="104">
        <v>-1.5578881739137216E-2</v>
      </c>
      <c r="D149" s="104">
        <v>1.9038955127583764E-3</v>
      </c>
      <c r="E149" s="104">
        <v>2.8887517110807014E-3</v>
      </c>
      <c r="F149" s="104">
        <v>4.7329632718823815E-4</v>
      </c>
      <c r="G149" s="104">
        <v>2.7109618481976051E-2</v>
      </c>
      <c r="H149" s="104">
        <v>-3.436294453651504E-2</v>
      </c>
      <c r="I149" s="104">
        <v>-2.171697427810208E-3</v>
      </c>
      <c r="J149" s="104">
        <v>-2.9071333439069799E-2</v>
      </c>
      <c r="K149" s="104">
        <v>-2.1222082108856535E-2</v>
      </c>
      <c r="L149" s="104">
        <v>-1.5191942701545495E-2</v>
      </c>
      <c r="M149" s="104">
        <v>-1.7120138237390701E-2</v>
      </c>
      <c r="N149" s="104">
        <v>-9.8114284893607157E-3</v>
      </c>
      <c r="O149" s="104">
        <v>-1.4094872753535307E-2</v>
      </c>
      <c r="P149" s="104">
        <v>0.7735499964012662</v>
      </c>
      <c r="Q149" s="104">
        <v>1</v>
      </c>
      <c r="R149" s="104"/>
      <c r="S149" s="104"/>
      <c r="T149" s="104"/>
      <c r="U149" s="104"/>
      <c r="V149" s="104"/>
      <c r="W149" s="104"/>
      <c r="X149" s="104"/>
      <c r="Y149" s="104"/>
    </row>
    <row r="150" spans="2:25">
      <c r="B150" s="56" t="s">
        <v>35</v>
      </c>
      <c r="C150" s="104">
        <v>2.496526392117096E-3</v>
      </c>
      <c r="D150" s="104">
        <v>5.353471967122865E-2</v>
      </c>
      <c r="E150" s="104">
        <v>-4.5872278881125966E-2</v>
      </c>
      <c r="F150" s="104">
        <v>7.8460309572483122E-3</v>
      </c>
      <c r="G150" s="104">
        <v>6.5574746465787252E-3</v>
      </c>
      <c r="H150" s="104">
        <v>-7.3215300870117686E-4</v>
      </c>
      <c r="I150" s="104">
        <v>1.3304527859505661E-3</v>
      </c>
      <c r="J150" s="104">
        <v>3.4296820611197272E-2</v>
      </c>
      <c r="K150" s="104">
        <v>2.1641510532591574E-2</v>
      </c>
      <c r="L150" s="104">
        <v>2.0656311800532755E-2</v>
      </c>
      <c r="M150" s="104">
        <v>2.5873436137557333E-2</v>
      </c>
      <c r="N150" s="104">
        <v>-4.0853293375194598E-3</v>
      </c>
      <c r="O150" s="104">
        <v>5.2733048564885483E-2</v>
      </c>
      <c r="P150" s="104">
        <v>-4.0490081057077083E-2</v>
      </c>
      <c r="Q150" s="104">
        <v>-3.1351455442454858E-2</v>
      </c>
      <c r="R150" s="104">
        <v>1</v>
      </c>
      <c r="S150" s="104"/>
      <c r="T150" s="104"/>
      <c r="U150" s="104"/>
      <c r="V150" s="104"/>
      <c r="W150" s="104"/>
      <c r="X150" s="104"/>
      <c r="Y150" s="104"/>
    </row>
    <row r="151" spans="2:25">
      <c r="B151" s="56" t="s">
        <v>37</v>
      </c>
      <c r="C151" s="104">
        <v>1.1274069611248893E-2</v>
      </c>
      <c r="D151" s="104">
        <v>3.7509712424777832E-2</v>
      </c>
      <c r="E151" s="104">
        <v>-0.13714491893332376</v>
      </c>
      <c r="F151" s="104">
        <v>4.2142796377206665E-2</v>
      </c>
      <c r="G151" s="104">
        <v>4.4871998853181411E-2</v>
      </c>
      <c r="H151" s="104">
        <v>5.422087522318964E-3</v>
      </c>
      <c r="I151" s="104">
        <v>5.0263399065119715E-2</v>
      </c>
      <c r="J151" s="104">
        <v>2.1522640378023938E-2</v>
      </c>
      <c r="K151" s="104">
        <v>1.3983910528615627E-2</v>
      </c>
      <c r="L151" s="104">
        <v>-8.6906725898914085E-4</v>
      </c>
      <c r="M151" s="104">
        <v>5.4076766968122253E-3</v>
      </c>
      <c r="N151" s="104">
        <v>-3.4322830206661076E-2</v>
      </c>
      <c r="O151" s="104">
        <v>3.0075475096897383E-2</v>
      </c>
      <c r="P151" s="104">
        <v>7.5277478205203197E-3</v>
      </c>
      <c r="Q151" s="104">
        <v>3.5064716148098729E-3</v>
      </c>
      <c r="R151" s="104">
        <v>-4.595249071656099E-2</v>
      </c>
      <c r="S151" s="104">
        <v>1</v>
      </c>
      <c r="T151" s="104"/>
      <c r="U151" s="104"/>
      <c r="V151" s="104"/>
      <c r="W151" s="104"/>
      <c r="X151" s="104"/>
      <c r="Y151" s="104"/>
    </row>
    <row r="152" spans="2:25">
      <c r="B152" s="56" t="s">
        <v>38</v>
      </c>
      <c r="C152" s="104">
        <v>-3.5661571279618991E-2</v>
      </c>
      <c r="D152" s="104">
        <v>0.68038053579119717</v>
      </c>
      <c r="E152" s="104">
        <v>-0.17106324613622537</v>
      </c>
      <c r="F152" s="104">
        <v>1.4514738706320873E-2</v>
      </c>
      <c r="G152" s="104">
        <v>4.6284258637838659E-3</v>
      </c>
      <c r="H152" s="104">
        <v>-1.7990689438578612E-2</v>
      </c>
      <c r="I152" s="104">
        <v>-2.3336818233222682E-3</v>
      </c>
      <c r="J152" s="104">
        <v>-5.5331820574075112E-3</v>
      </c>
      <c r="K152" s="104">
        <v>0.78220780453627925</v>
      </c>
      <c r="L152" s="104">
        <v>-2.4628786929125537E-2</v>
      </c>
      <c r="M152" s="104">
        <v>0.77289324625435563</v>
      </c>
      <c r="N152" s="104">
        <v>2.6442471176015375E-2</v>
      </c>
      <c r="O152" s="104">
        <v>0.23763858978479369</v>
      </c>
      <c r="P152" s="104">
        <v>-2.0608487617691504E-2</v>
      </c>
      <c r="Q152" s="104">
        <v>6.7436679059528831E-3</v>
      </c>
      <c r="R152" s="104">
        <v>2.4054291821341171E-2</v>
      </c>
      <c r="S152" s="104">
        <v>1.0135969318901658E-2</v>
      </c>
      <c r="T152" s="104">
        <v>1</v>
      </c>
      <c r="U152" s="104"/>
      <c r="V152" s="104"/>
      <c r="W152" s="104"/>
      <c r="X152" s="104"/>
      <c r="Y152" s="104"/>
    </row>
    <row r="153" spans="2:25">
      <c r="B153" s="56" t="s">
        <v>39</v>
      </c>
      <c r="C153" s="104">
        <v>2.8072206603628892E-2</v>
      </c>
      <c r="D153" s="104">
        <v>-2.1490027957098565E-2</v>
      </c>
      <c r="E153" s="104">
        <v>-6.3939047217409145E-2</v>
      </c>
      <c r="F153" s="104">
        <v>-3.7848051005781508E-2</v>
      </c>
      <c r="G153" s="104">
        <v>-2.6556004106569154E-2</v>
      </c>
      <c r="H153" s="104">
        <v>3.5248728697678818E-2</v>
      </c>
      <c r="I153" s="104">
        <v>-4.6072337502644283E-3</v>
      </c>
      <c r="J153" s="104">
        <v>-1.4616593162761293E-2</v>
      </c>
      <c r="K153" s="104">
        <v>3.781774559666632E-2</v>
      </c>
      <c r="L153" s="104">
        <v>3.0610830137045693E-2</v>
      </c>
      <c r="M153" s="104">
        <v>3.0683081556940401E-2</v>
      </c>
      <c r="N153" s="104">
        <v>7.9631575169769805E-3</v>
      </c>
      <c r="O153" s="104">
        <v>-8.3656847900586626E-3</v>
      </c>
      <c r="P153" s="104">
        <v>-3.2796360093679906E-3</v>
      </c>
      <c r="Q153" s="104">
        <v>2.5723613176818145E-3</v>
      </c>
      <c r="R153" s="104">
        <v>1.9604405703968625E-2</v>
      </c>
      <c r="S153" s="104">
        <v>4.1287300028718501E-3</v>
      </c>
      <c r="T153" s="104">
        <v>1.0076456218964895E-3</v>
      </c>
      <c r="U153" s="104">
        <v>1</v>
      </c>
      <c r="V153" s="104"/>
      <c r="W153" s="104"/>
      <c r="X153" s="104"/>
      <c r="Y153" s="104"/>
    </row>
    <row r="154" spans="2:25">
      <c r="B154" s="56" t="s">
        <v>40</v>
      </c>
      <c r="C154" s="104">
        <v>3.5686656784274869E-3</v>
      </c>
      <c r="D154" s="104">
        <v>0.31130876974509936</v>
      </c>
      <c r="E154" s="104">
        <v>-0.13439221398997619</v>
      </c>
      <c r="F154" s="104">
        <v>-3.4054767568547584E-2</v>
      </c>
      <c r="G154" s="104">
        <v>9.5077198990112886E-3</v>
      </c>
      <c r="H154" s="104">
        <v>-8.4272251112412072E-3</v>
      </c>
      <c r="I154" s="104">
        <v>-1.9581616209121213E-2</v>
      </c>
      <c r="J154" s="104">
        <v>-2.1355426979629846E-2</v>
      </c>
      <c r="K154" s="104">
        <v>0.53473868737563512</v>
      </c>
      <c r="L154" s="104">
        <v>-6.4033384322873498E-3</v>
      </c>
      <c r="M154" s="104">
        <v>0.51428482573319634</v>
      </c>
      <c r="N154" s="104">
        <v>-2.3655106706177206E-2</v>
      </c>
      <c r="O154" s="104">
        <v>-0.11842134024259039</v>
      </c>
      <c r="P154" s="104">
        <v>-3.5991262431953851E-2</v>
      </c>
      <c r="Q154" s="104">
        <v>3.4351261159239746E-3</v>
      </c>
      <c r="R154" s="104">
        <v>1.9366786877455206E-2</v>
      </c>
      <c r="S154" s="104">
        <v>1.5058008028094438E-2</v>
      </c>
      <c r="T154" s="104">
        <v>0.62813315526824764</v>
      </c>
      <c r="U154" s="104">
        <v>1.2089185354581243E-2</v>
      </c>
      <c r="V154" s="104">
        <v>1</v>
      </c>
      <c r="W154" s="104"/>
      <c r="X154" s="104"/>
      <c r="Y154" s="104"/>
    </row>
    <row r="155" spans="2:25">
      <c r="B155" s="56" t="s">
        <v>41</v>
      </c>
      <c r="C155" s="104">
        <v>-5.7375043379568457E-3</v>
      </c>
      <c r="D155" s="104">
        <v>0.21290105556556718</v>
      </c>
      <c r="E155" s="104">
        <v>-0.16054500426769941</v>
      </c>
      <c r="F155" s="104">
        <v>9.9320149600941824E-3</v>
      </c>
      <c r="G155" s="104">
        <v>1.884499910894567E-2</v>
      </c>
      <c r="H155" s="104">
        <v>2.1098811386486362E-2</v>
      </c>
      <c r="I155" s="104">
        <v>-2.4106220208784841E-2</v>
      </c>
      <c r="J155" s="104">
        <v>8.7169634976116978E-3</v>
      </c>
      <c r="K155" s="104">
        <v>0.38944673287667092</v>
      </c>
      <c r="L155" s="104">
        <v>3.8473797491951995E-3</v>
      </c>
      <c r="M155" s="104">
        <v>0.36381766692870648</v>
      </c>
      <c r="N155" s="104">
        <v>-1.2814874370471621E-2</v>
      </c>
      <c r="O155" s="104">
        <v>-9.0753933700807962E-2</v>
      </c>
      <c r="P155" s="104">
        <v>-1.5200265442777304E-3</v>
      </c>
      <c r="Q155" s="104">
        <v>3.4986260407194623E-2</v>
      </c>
      <c r="R155" s="104">
        <v>-1.5122914881937528E-2</v>
      </c>
      <c r="S155" s="104">
        <v>5.0817872753931084E-2</v>
      </c>
      <c r="T155" s="104">
        <v>0.46036463801180816</v>
      </c>
      <c r="U155" s="104">
        <v>4.9856497922204188E-2</v>
      </c>
      <c r="V155" s="104">
        <v>0.75875373661346157</v>
      </c>
      <c r="W155" s="104">
        <v>1</v>
      </c>
      <c r="X155" s="104"/>
      <c r="Y155" s="104"/>
    </row>
    <row r="156" spans="2:25">
      <c r="B156" s="56" t="s">
        <v>42</v>
      </c>
      <c r="C156" s="104">
        <v>-2.0665360380059954E-3</v>
      </c>
      <c r="D156" s="104">
        <v>0.2165133678516537</v>
      </c>
      <c r="E156" s="104">
        <v>-3.3018775142583688E-2</v>
      </c>
      <c r="F156" s="104">
        <v>-3.3228984787771962E-2</v>
      </c>
      <c r="G156" s="104">
        <v>1.0028835943115363E-2</v>
      </c>
      <c r="H156" s="104">
        <v>1.0407391752034303E-2</v>
      </c>
      <c r="I156" s="104">
        <v>-2.6715586064335217E-2</v>
      </c>
      <c r="J156" s="104">
        <v>-2.4184292365178946E-2</v>
      </c>
      <c r="K156" s="104">
        <v>0.35388534696410395</v>
      </c>
      <c r="L156" s="104">
        <v>6.3479507762100951E-3</v>
      </c>
      <c r="M156" s="104">
        <v>0.34497763816542787</v>
      </c>
      <c r="N156" s="104">
        <v>1.5667995146762309E-3</v>
      </c>
      <c r="O156" s="104">
        <v>-3.681389238350808E-2</v>
      </c>
      <c r="P156" s="104">
        <v>-2.215431259886606E-2</v>
      </c>
      <c r="Q156" s="104">
        <v>1.789606614479964E-2</v>
      </c>
      <c r="R156" s="104">
        <v>3.3492502069353683E-2</v>
      </c>
      <c r="S156" s="104">
        <v>1.4352184864355619E-2</v>
      </c>
      <c r="T156" s="104">
        <v>0.40485775850256001</v>
      </c>
      <c r="U156" s="104">
        <v>8.9412491412342518E-3</v>
      </c>
      <c r="V156" s="104">
        <v>0.61840886521760363</v>
      </c>
      <c r="W156" s="104">
        <v>0.54805624769951655</v>
      </c>
      <c r="X156" s="104">
        <v>1</v>
      </c>
      <c r="Y156" s="104"/>
    </row>
    <row r="157" spans="2:25" ht="14.65" thickBot="1">
      <c r="B157" s="57" t="s">
        <v>43</v>
      </c>
      <c r="C157" s="105">
        <v>-4.095526021226174E-3</v>
      </c>
      <c r="D157" s="105">
        <v>0.20208860237515236</v>
      </c>
      <c r="E157" s="105">
        <v>-0.15619931590162778</v>
      </c>
      <c r="F157" s="105">
        <v>-2.6363178228837662E-2</v>
      </c>
      <c r="G157" s="105">
        <v>1.4406048430629932E-2</v>
      </c>
      <c r="H157" s="105">
        <v>-9.617379569765416E-3</v>
      </c>
      <c r="I157" s="105">
        <v>-2.0123200184066024E-2</v>
      </c>
      <c r="J157" s="105">
        <v>2.5975807949088901E-2</v>
      </c>
      <c r="K157" s="105">
        <v>0.37528060776572741</v>
      </c>
      <c r="L157" s="105">
        <v>-2.5057348825269275E-4</v>
      </c>
      <c r="M157" s="105">
        <v>0.3440788832587206</v>
      </c>
      <c r="N157" s="105">
        <v>-3.6745905336769254E-2</v>
      </c>
      <c r="O157" s="105">
        <v>-0.1103191554377321</v>
      </c>
      <c r="P157" s="105">
        <v>-1.1985248472361085E-2</v>
      </c>
      <c r="Q157" s="105">
        <v>2.2827168908479738E-2</v>
      </c>
      <c r="R157" s="105">
        <v>-8.6749684462558946E-4</v>
      </c>
      <c r="S157" s="105">
        <v>2.4698226563030029E-2</v>
      </c>
      <c r="T157" s="105">
        <v>0.45918839708314385</v>
      </c>
      <c r="U157" s="105">
        <v>2.7594402423404395E-3</v>
      </c>
      <c r="V157" s="105">
        <v>0.76921242510069932</v>
      </c>
      <c r="W157" s="105">
        <v>0.7143647616385902</v>
      </c>
      <c r="X157" s="105">
        <v>0.51022363577881047</v>
      </c>
      <c r="Y157" s="105">
        <v>1</v>
      </c>
    </row>
    <row r="160" spans="2:25">
      <c r="B160" s="153" t="s">
        <v>2077</v>
      </c>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C135:Y157">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c r="B2" s="6" t="s">
        <v>2118</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c r="B4" t="s">
        <v>2120</v>
      </c>
    </row>
    <row r="5" spans="1:46" ht="14.65" thickBot="1"/>
    <row r="6" spans="1:46" ht="14.65" thickBot="1">
      <c r="B6" s="136" t="s">
        <v>0</v>
      </c>
      <c r="C6" s="137" t="s">
        <v>1</v>
      </c>
      <c r="D6" s="137" t="s">
        <v>2</v>
      </c>
      <c r="E6" s="137" t="s">
        <v>3</v>
      </c>
      <c r="F6" s="137" t="s">
        <v>4</v>
      </c>
      <c r="G6" s="137" t="s">
        <v>5</v>
      </c>
      <c r="H6" s="137" t="s">
        <v>6</v>
      </c>
      <c r="I6" s="137" t="s">
        <v>7</v>
      </c>
      <c r="J6" s="137" t="s">
        <v>8</v>
      </c>
      <c r="K6" s="137" t="s">
        <v>9</v>
      </c>
      <c r="L6" s="137" t="s">
        <v>10</v>
      </c>
      <c r="M6" s="137" t="s">
        <v>11</v>
      </c>
      <c r="N6" s="137" t="s">
        <v>12</v>
      </c>
      <c r="O6" s="137" t="s">
        <v>13</v>
      </c>
      <c r="P6" s="137" t="s">
        <v>14</v>
      </c>
      <c r="Q6" s="137" t="s">
        <v>15</v>
      </c>
      <c r="R6" s="137" t="s">
        <v>16</v>
      </c>
      <c r="S6" s="137" t="s">
        <v>17</v>
      </c>
      <c r="T6" s="137" t="s">
        <v>18</v>
      </c>
      <c r="U6" s="137" t="s">
        <v>19</v>
      </c>
      <c r="V6" s="137" t="s">
        <v>20</v>
      </c>
      <c r="W6" s="137" t="s">
        <v>21</v>
      </c>
      <c r="X6" s="137" t="s">
        <v>22</v>
      </c>
      <c r="Y6" s="137" t="s">
        <v>23</v>
      </c>
      <c r="Z6" s="137" t="s">
        <v>24</v>
      </c>
      <c r="AA6" s="137" t="s">
        <v>25</v>
      </c>
      <c r="AB6" s="137" t="s">
        <v>26</v>
      </c>
      <c r="AC6" s="137" t="s">
        <v>27</v>
      </c>
      <c r="AD6" s="137" t="s">
        <v>28</v>
      </c>
      <c r="AE6" s="137" t="s">
        <v>29</v>
      </c>
      <c r="AF6" s="137" t="s">
        <v>30</v>
      </c>
      <c r="AG6" s="137" t="s">
        <v>31</v>
      </c>
      <c r="AH6" s="137" t="s">
        <v>32</v>
      </c>
      <c r="AI6" s="137" t="s">
        <v>33</v>
      </c>
      <c r="AJ6" s="137" t="s">
        <v>34</v>
      </c>
      <c r="AK6" s="137" t="s">
        <v>35</v>
      </c>
      <c r="AL6" s="137" t="s">
        <v>36</v>
      </c>
      <c r="AM6" s="137" t="s">
        <v>37</v>
      </c>
      <c r="AN6" s="137" t="s">
        <v>38</v>
      </c>
      <c r="AO6" s="137" t="s">
        <v>39</v>
      </c>
      <c r="AP6" s="137" t="s">
        <v>40</v>
      </c>
      <c r="AQ6" s="137" t="s">
        <v>41</v>
      </c>
      <c r="AR6" s="137" t="s">
        <v>42</v>
      </c>
      <c r="AS6" s="138" t="s">
        <v>43</v>
      </c>
    </row>
    <row r="7" spans="1:46">
      <c r="A7" s="118" t="s">
        <v>2123</v>
      </c>
      <c r="B7" s="131" t="s">
        <v>44</v>
      </c>
      <c r="C7" s="132" t="s">
        <v>46</v>
      </c>
      <c r="D7" s="132" t="s">
        <v>49</v>
      </c>
      <c r="E7" s="132" t="s">
        <v>54</v>
      </c>
      <c r="F7" s="132" t="s">
        <v>56</v>
      </c>
      <c r="G7" s="132" t="s">
        <v>59</v>
      </c>
      <c r="H7" s="132" t="s">
        <v>65</v>
      </c>
      <c r="I7" s="134">
        <v>1</v>
      </c>
      <c r="J7" s="132" t="s">
        <v>1535</v>
      </c>
      <c r="K7" s="132" t="s">
        <v>1537</v>
      </c>
      <c r="L7" s="132" t="s">
        <v>1545</v>
      </c>
      <c r="M7" s="132" t="s">
        <v>1548</v>
      </c>
      <c r="N7" s="132" t="s">
        <v>1550</v>
      </c>
      <c r="O7" s="132">
        <v>0</v>
      </c>
      <c r="P7" s="132">
        <v>-2</v>
      </c>
      <c r="Q7" s="132">
        <v>0</v>
      </c>
      <c r="R7" s="132">
        <v>41</v>
      </c>
      <c r="S7" s="132">
        <v>1</v>
      </c>
      <c r="T7" s="132">
        <v>1</v>
      </c>
      <c r="U7" s="132">
        <v>1</v>
      </c>
      <c r="V7" s="132">
        <v>0</v>
      </c>
      <c r="W7" s="132">
        <v>1102</v>
      </c>
      <c r="X7" s="132">
        <v>1</v>
      </c>
      <c r="Y7" s="132" t="s">
        <v>1551</v>
      </c>
      <c r="Z7" s="132">
        <v>1</v>
      </c>
      <c r="AA7" s="132">
        <v>2</v>
      </c>
      <c r="AB7" s="132">
        <v>94</v>
      </c>
      <c r="AC7" s="132">
        <v>3</v>
      </c>
      <c r="AD7" s="132">
        <v>2</v>
      </c>
      <c r="AE7" s="132">
        <v>4</v>
      </c>
      <c r="AF7" s="132">
        <v>5993</v>
      </c>
      <c r="AG7" s="132">
        <v>19479</v>
      </c>
      <c r="AH7" s="132">
        <v>8</v>
      </c>
      <c r="AI7" s="132">
        <v>11</v>
      </c>
      <c r="AJ7" s="132">
        <v>3</v>
      </c>
      <c r="AK7" s="132">
        <v>1</v>
      </c>
      <c r="AL7" s="132">
        <v>80</v>
      </c>
      <c r="AM7" s="132">
        <v>0</v>
      </c>
      <c r="AN7" s="132">
        <v>8</v>
      </c>
      <c r="AO7" s="132">
        <v>1</v>
      </c>
      <c r="AP7" s="132">
        <v>6</v>
      </c>
      <c r="AQ7" s="132">
        <v>4</v>
      </c>
      <c r="AR7" s="132">
        <v>0</v>
      </c>
      <c r="AS7" s="135">
        <v>5</v>
      </c>
    </row>
    <row r="8" spans="1:46">
      <c r="A8" s="118" t="s">
        <v>2124</v>
      </c>
      <c r="B8" s="120" t="s">
        <v>45</v>
      </c>
      <c r="C8" s="121" t="s">
        <v>47</v>
      </c>
      <c r="D8" s="121" t="s">
        <v>50</v>
      </c>
      <c r="E8" s="121" t="s">
        <v>55</v>
      </c>
      <c r="F8" s="121" t="s">
        <v>57</v>
      </c>
      <c r="G8" s="121" t="s">
        <v>59</v>
      </c>
      <c r="H8" s="121" t="s">
        <v>66</v>
      </c>
      <c r="I8" s="117">
        <v>2</v>
      </c>
      <c r="J8" s="121" t="s">
        <v>1536</v>
      </c>
      <c r="K8" s="121" t="s">
        <v>1538</v>
      </c>
      <c r="L8" s="121" t="s">
        <v>1546</v>
      </c>
      <c r="M8" s="121" t="s">
        <v>1549</v>
      </c>
      <c r="N8" s="121" t="s">
        <v>1550</v>
      </c>
      <c r="O8" s="121">
        <v>3</v>
      </c>
      <c r="P8" s="121">
        <v>-2</v>
      </c>
      <c r="Q8" s="121">
        <v>0</v>
      </c>
      <c r="R8" s="121">
        <v>49</v>
      </c>
      <c r="S8" s="121">
        <v>0</v>
      </c>
      <c r="T8" s="121"/>
      <c r="U8" s="121">
        <v>0</v>
      </c>
      <c r="V8" s="121">
        <v>1</v>
      </c>
      <c r="W8" s="121">
        <v>279</v>
      </c>
      <c r="X8" s="121">
        <v>8</v>
      </c>
      <c r="Y8" s="121" t="s">
        <v>1552</v>
      </c>
      <c r="Z8" s="121">
        <v>1</v>
      </c>
      <c r="AA8" s="121">
        <v>3</v>
      </c>
      <c r="AB8" s="121">
        <v>61</v>
      </c>
      <c r="AC8" s="121">
        <v>2</v>
      </c>
      <c r="AD8" s="121">
        <v>2</v>
      </c>
      <c r="AE8" s="121">
        <v>2</v>
      </c>
      <c r="AF8" s="121">
        <v>5130</v>
      </c>
      <c r="AG8" s="121">
        <v>24907</v>
      </c>
      <c r="AH8" s="121">
        <v>1</v>
      </c>
      <c r="AI8" s="121">
        <v>23</v>
      </c>
      <c r="AJ8" s="121">
        <v>4</v>
      </c>
      <c r="AK8" s="121">
        <v>4</v>
      </c>
      <c r="AL8" s="121">
        <v>80</v>
      </c>
      <c r="AM8" s="121">
        <v>1</v>
      </c>
      <c r="AN8" s="121">
        <v>10</v>
      </c>
      <c r="AO8" s="121">
        <v>3</v>
      </c>
      <c r="AP8" s="121">
        <v>10</v>
      </c>
      <c r="AQ8" s="121">
        <v>7</v>
      </c>
      <c r="AR8" s="121">
        <v>1</v>
      </c>
      <c r="AS8" s="123">
        <v>7</v>
      </c>
    </row>
    <row r="9" spans="1:46">
      <c r="A9" s="118" t="s">
        <v>2125</v>
      </c>
      <c r="B9" s="120" t="s">
        <v>44</v>
      </c>
      <c r="C9" s="121" t="s">
        <v>46</v>
      </c>
      <c r="D9" s="121" t="s">
        <v>49</v>
      </c>
      <c r="E9" s="121" t="s">
        <v>54</v>
      </c>
      <c r="F9" s="121" t="s">
        <v>56</v>
      </c>
      <c r="G9" s="121" t="s">
        <v>59</v>
      </c>
      <c r="H9" s="121" t="s">
        <v>65</v>
      </c>
      <c r="I9" s="117">
        <v>1</v>
      </c>
      <c r="J9" s="121" t="s">
        <v>1535</v>
      </c>
      <c r="K9" s="121" t="s">
        <v>1537</v>
      </c>
      <c r="L9" s="121" t="s">
        <v>1545</v>
      </c>
      <c r="M9" s="121" t="s">
        <v>1548</v>
      </c>
      <c r="N9" s="121" t="s">
        <v>1550</v>
      </c>
      <c r="O9" s="121">
        <v>0</v>
      </c>
      <c r="P9" s="121">
        <v>-2</v>
      </c>
      <c r="Q9" s="121">
        <v>0</v>
      </c>
      <c r="R9" s="121">
        <v>41</v>
      </c>
      <c r="S9" s="121">
        <v>1</v>
      </c>
      <c r="T9" s="121">
        <v>1</v>
      </c>
      <c r="U9" s="121">
        <v>1</v>
      </c>
      <c r="V9" s="121">
        <v>0</v>
      </c>
      <c r="W9" s="121">
        <v>1102</v>
      </c>
      <c r="X9" s="121">
        <v>1</v>
      </c>
      <c r="Y9" s="121" t="s">
        <v>1551</v>
      </c>
      <c r="Z9" s="121">
        <v>1</v>
      </c>
      <c r="AA9" s="121">
        <v>2</v>
      </c>
      <c r="AB9" s="121">
        <v>94</v>
      </c>
      <c r="AC9" s="121">
        <v>3</v>
      </c>
      <c r="AD9" s="121">
        <v>2</v>
      </c>
      <c r="AE9" s="121">
        <v>4</v>
      </c>
      <c r="AF9" s="121">
        <v>5993</v>
      </c>
      <c r="AG9" s="121">
        <v>19479</v>
      </c>
      <c r="AH9" s="121">
        <v>8</v>
      </c>
      <c r="AI9" s="121">
        <v>11</v>
      </c>
      <c r="AJ9" s="121">
        <v>3</v>
      </c>
      <c r="AK9" s="121">
        <v>1</v>
      </c>
      <c r="AL9" s="121">
        <v>80</v>
      </c>
      <c r="AM9" s="121">
        <v>0</v>
      </c>
      <c r="AN9" s="121">
        <v>8</v>
      </c>
      <c r="AO9" s="121">
        <v>1</v>
      </c>
      <c r="AP9" s="121">
        <v>6</v>
      </c>
      <c r="AQ9" s="121">
        <v>4</v>
      </c>
      <c r="AR9" s="121">
        <v>0</v>
      </c>
      <c r="AS9" s="123">
        <v>5</v>
      </c>
    </row>
    <row r="10" spans="1:46" ht="14.65" thickBot="1">
      <c r="A10" s="118" t="s">
        <v>2126</v>
      </c>
      <c r="B10" s="124" t="s">
        <v>45</v>
      </c>
      <c r="C10" s="125" t="s">
        <v>47</v>
      </c>
      <c r="D10" s="125" t="s">
        <v>50</v>
      </c>
      <c r="E10" s="125" t="s">
        <v>55</v>
      </c>
      <c r="F10" s="125" t="s">
        <v>57</v>
      </c>
      <c r="G10" s="125" t="s">
        <v>59</v>
      </c>
      <c r="H10" s="125" t="s">
        <v>66</v>
      </c>
      <c r="I10" s="119">
        <v>2</v>
      </c>
      <c r="J10" s="125" t="s">
        <v>1536</v>
      </c>
      <c r="K10" s="125" t="s">
        <v>1538</v>
      </c>
      <c r="L10" s="125" t="s">
        <v>1546</v>
      </c>
      <c r="M10" s="125" t="s">
        <v>1549</v>
      </c>
      <c r="N10" s="125" t="s">
        <v>1550</v>
      </c>
      <c r="O10" s="125">
        <v>3</v>
      </c>
      <c r="P10" s="125">
        <v>-2</v>
      </c>
      <c r="Q10" s="125">
        <v>0</v>
      </c>
      <c r="R10" s="125">
        <v>49</v>
      </c>
      <c r="S10" s="125">
        <v>0</v>
      </c>
      <c r="T10" s="125"/>
      <c r="U10" s="125">
        <v>0</v>
      </c>
      <c r="V10" s="125">
        <v>1</v>
      </c>
      <c r="W10" s="125">
        <v>279</v>
      </c>
      <c r="X10" s="125">
        <v>8</v>
      </c>
      <c r="Y10" s="125" t="s">
        <v>1552</v>
      </c>
      <c r="Z10" s="125">
        <v>1</v>
      </c>
      <c r="AA10" s="125">
        <v>3</v>
      </c>
      <c r="AB10" s="125">
        <v>61</v>
      </c>
      <c r="AC10" s="125">
        <v>2</v>
      </c>
      <c r="AD10" s="125">
        <v>2</v>
      </c>
      <c r="AE10" s="125">
        <v>2</v>
      </c>
      <c r="AF10" s="125">
        <v>5130</v>
      </c>
      <c r="AG10" s="125">
        <v>24907</v>
      </c>
      <c r="AH10" s="125">
        <v>1</v>
      </c>
      <c r="AI10" s="125">
        <v>23</v>
      </c>
      <c r="AJ10" s="125">
        <v>4</v>
      </c>
      <c r="AK10" s="125">
        <v>4</v>
      </c>
      <c r="AL10" s="125">
        <v>80</v>
      </c>
      <c r="AM10" s="125">
        <v>1</v>
      </c>
      <c r="AN10" s="125">
        <v>10</v>
      </c>
      <c r="AO10" s="125">
        <v>3</v>
      </c>
      <c r="AP10" s="125">
        <v>10</v>
      </c>
      <c r="AQ10" s="125">
        <v>7</v>
      </c>
      <c r="AR10" s="125">
        <v>1</v>
      </c>
      <c r="AS10" s="127">
        <v>7</v>
      </c>
    </row>
    <row r="12" spans="1:46">
      <c r="B12" t="s">
        <v>2127</v>
      </c>
    </row>
    <row r="14" spans="1:46" ht="18.399999999999999" thickBot="1">
      <c r="B14" s="6" t="s">
        <v>2119</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c r="B16" t="s">
        <v>2121</v>
      </c>
    </row>
    <row r="18" spans="1:45">
      <c r="A18" s="9" t="s">
        <v>1640</v>
      </c>
      <c r="B18" t="s">
        <v>4</v>
      </c>
    </row>
    <row r="20" spans="1:45">
      <c r="B20" t="s">
        <v>2128</v>
      </c>
    </row>
    <row r="21" spans="1:45">
      <c r="B21" t="s">
        <v>2122</v>
      </c>
    </row>
    <row r="22" spans="1:45" ht="14.65" thickBot="1"/>
    <row r="23" spans="1:45" ht="14.65" thickBot="1">
      <c r="B23" s="128" t="s">
        <v>0</v>
      </c>
      <c r="C23" s="129" t="s">
        <v>1</v>
      </c>
      <c r="D23" s="129" t="s">
        <v>2</v>
      </c>
      <c r="E23" s="129" t="s">
        <v>3</v>
      </c>
      <c r="F23" s="129" t="s">
        <v>4</v>
      </c>
      <c r="G23" s="129" t="s">
        <v>5</v>
      </c>
      <c r="H23" s="129" t="s">
        <v>6</v>
      </c>
      <c r="I23" s="129" t="s">
        <v>7</v>
      </c>
      <c r="J23" s="129" t="s">
        <v>8</v>
      </c>
      <c r="K23" s="129" t="s">
        <v>9</v>
      </c>
      <c r="L23" s="129" t="s">
        <v>10</v>
      </c>
      <c r="M23" s="129" t="s">
        <v>11</v>
      </c>
      <c r="N23" s="129" t="s">
        <v>12</v>
      </c>
      <c r="O23" s="129" t="s">
        <v>13</v>
      </c>
      <c r="P23" s="129" t="s">
        <v>14</v>
      </c>
      <c r="Q23" s="129" t="s">
        <v>15</v>
      </c>
      <c r="R23" s="129" t="s">
        <v>16</v>
      </c>
      <c r="S23" s="129" t="s">
        <v>17</v>
      </c>
      <c r="T23" s="129" t="s">
        <v>18</v>
      </c>
      <c r="U23" s="129" t="s">
        <v>19</v>
      </c>
      <c r="V23" s="129" t="s">
        <v>20</v>
      </c>
      <c r="W23" s="129" t="s">
        <v>21</v>
      </c>
      <c r="X23" s="129" t="s">
        <v>22</v>
      </c>
      <c r="Y23" s="129" t="s">
        <v>23</v>
      </c>
      <c r="Z23" s="129" t="s">
        <v>24</v>
      </c>
      <c r="AA23" s="129" t="s">
        <v>25</v>
      </c>
      <c r="AB23" s="129" t="s">
        <v>26</v>
      </c>
      <c r="AC23" s="129" t="s">
        <v>27</v>
      </c>
      <c r="AD23" s="129" t="s">
        <v>28</v>
      </c>
      <c r="AE23" s="129" t="s">
        <v>29</v>
      </c>
      <c r="AF23" s="129" t="s">
        <v>30</v>
      </c>
      <c r="AG23" s="129" t="s">
        <v>31</v>
      </c>
      <c r="AH23" s="129" t="s">
        <v>32</v>
      </c>
      <c r="AI23" s="129" t="s">
        <v>33</v>
      </c>
      <c r="AJ23" s="129" t="s">
        <v>34</v>
      </c>
      <c r="AK23" s="129" t="s">
        <v>35</v>
      </c>
      <c r="AL23" s="129" t="s">
        <v>36</v>
      </c>
      <c r="AM23" s="129" t="s">
        <v>37</v>
      </c>
      <c r="AN23" s="129" t="s">
        <v>38</v>
      </c>
      <c r="AO23" s="129" t="s">
        <v>39</v>
      </c>
      <c r="AP23" s="129" t="s">
        <v>40</v>
      </c>
      <c r="AQ23" s="129" t="s">
        <v>41</v>
      </c>
      <c r="AR23" s="129" t="s">
        <v>42</v>
      </c>
      <c r="AS23" s="130" t="s">
        <v>43</v>
      </c>
    </row>
    <row r="24" spans="1:45">
      <c r="B24" s="131" t="s">
        <v>44</v>
      </c>
      <c r="C24" s="132" t="s">
        <v>46</v>
      </c>
      <c r="D24" s="132" t="s">
        <v>49</v>
      </c>
      <c r="E24" s="132" t="s">
        <v>54</v>
      </c>
      <c r="F24" s="133"/>
      <c r="G24" s="132" t="s">
        <v>60</v>
      </c>
      <c r="H24" s="132" t="s">
        <v>67</v>
      </c>
      <c r="I24" s="134">
        <v>4</v>
      </c>
      <c r="J24" s="132" t="s">
        <v>1536</v>
      </c>
      <c r="K24" s="132" t="s">
        <v>1539</v>
      </c>
      <c r="L24" s="132" t="s">
        <v>1545</v>
      </c>
      <c r="M24" s="132" t="s">
        <v>1548</v>
      </c>
      <c r="N24" s="132" t="s">
        <v>1550</v>
      </c>
      <c r="O24" s="132">
        <v>3</v>
      </c>
      <c r="P24" s="132">
        <v>-2</v>
      </c>
      <c r="Q24" s="132">
        <v>0</v>
      </c>
      <c r="R24" s="132">
        <v>37</v>
      </c>
      <c r="S24" s="132">
        <v>1</v>
      </c>
      <c r="T24" s="132">
        <v>1</v>
      </c>
      <c r="U24" s="132">
        <v>1</v>
      </c>
      <c r="V24" s="132">
        <v>0</v>
      </c>
      <c r="W24" s="132">
        <v>1373</v>
      </c>
      <c r="X24" s="132">
        <v>2</v>
      </c>
      <c r="Y24" s="132" t="s">
        <v>1551</v>
      </c>
      <c r="Z24" s="132">
        <v>1</v>
      </c>
      <c r="AA24" s="132">
        <v>4</v>
      </c>
      <c r="AB24" s="132">
        <v>92</v>
      </c>
      <c r="AC24" s="132">
        <v>2</v>
      </c>
      <c r="AD24" s="132">
        <v>1</v>
      </c>
      <c r="AE24" s="132">
        <v>3</v>
      </c>
      <c r="AF24" s="132">
        <v>2090</v>
      </c>
      <c r="AG24" s="132">
        <v>2396</v>
      </c>
      <c r="AH24" s="132">
        <v>6</v>
      </c>
      <c r="AI24" s="132">
        <v>15</v>
      </c>
      <c r="AJ24" s="132">
        <v>3</v>
      </c>
      <c r="AK24" s="132">
        <v>2</v>
      </c>
      <c r="AL24" s="132">
        <v>80</v>
      </c>
      <c r="AM24" s="132">
        <v>0</v>
      </c>
      <c r="AN24" s="132">
        <v>7</v>
      </c>
      <c r="AO24" s="132">
        <v>3</v>
      </c>
      <c r="AP24" s="132">
        <v>0</v>
      </c>
      <c r="AQ24" s="132">
        <v>0</v>
      </c>
      <c r="AR24" s="132">
        <v>0</v>
      </c>
      <c r="AS24" s="135">
        <v>0</v>
      </c>
    </row>
    <row r="25" spans="1:45">
      <c r="B25" s="120" t="s">
        <v>45</v>
      </c>
      <c r="C25" s="121" t="s">
        <v>47</v>
      </c>
      <c r="D25" s="121" t="s">
        <v>51</v>
      </c>
      <c r="E25" s="121" t="s">
        <v>55</v>
      </c>
      <c r="F25" s="122"/>
      <c r="G25" s="121" t="s">
        <v>59</v>
      </c>
      <c r="H25" s="121" t="s">
        <v>68</v>
      </c>
      <c r="I25" s="117">
        <v>5</v>
      </c>
      <c r="J25" s="121" t="s">
        <v>1535</v>
      </c>
      <c r="K25" s="121" t="s">
        <v>1538</v>
      </c>
      <c r="L25" s="121" t="s">
        <v>1546</v>
      </c>
      <c r="M25" s="121" t="s">
        <v>1548</v>
      </c>
      <c r="N25" s="121" t="s">
        <v>1550</v>
      </c>
      <c r="O25" s="121">
        <v>3</v>
      </c>
      <c r="P25" s="121">
        <v>-2</v>
      </c>
      <c r="Q25" s="121">
        <v>0</v>
      </c>
      <c r="R25" s="121">
        <v>33</v>
      </c>
      <c r="S25" s="121">
        <v>0</v>
      </c>
      <c r="T25" s="121"/>
      <c r="U25" s="121">
        <v>0</v>
      </c>
      <c r="V25" s="121">
        <v>1</v>
      </c>
      <c r="W25" s="121">
        <v>1392</v>
      </c>
      <c r="X25" s="121">
        <v>3</v>
      </c>
      <c r="Y25" s="121" t="s">
        <v>1553</v>
      </c>
      <c r="Z25" s="121">
        <v>1</v>
      </c>
      <c r="AA25" s="121">
        <v>4</v>
      </c>
      <c r="AB25" s="121">
        <v>56</v>
      </c>
      <c r="AC25" s="121">
        <v>3</v>
      </c>
      <c r="AD25" s="121">
        <v>1</v>
      </c>
      <c r="AE25" s="121">
        <v>3</v>
      </c>
      <c r="AF25" s="121">
        <v>2909</v>
      </c>
      <c r="AG25" s="121">
        <v>23159</v>
      </c>
      <c r="AH25" s="121">
        <v>1</v>
      </c>
      <c r="AI25" s="121">
        <v>11</v>
      </c>
      <c r="AJ25" s="121">
        <v>3</v>
      </c>
      <c r="AK25" s="121">
        <v>3</v>
      </c>
      <c r="AL25" s="121">
        <v>80</v>
      </c>
      <c r="AM25" s="121">
        <v>0</v>
      </c>
      <c r="AN25" s="121">
        <v>8</v>
      </c>
      <c r="AO25" s="121">
        <v>3</v>
      </c>
      <c r="AP25" s="121">
        <v>8</v>
      </c>
      <c r="AQ25" s="121">
        <v>7</v>
      </c>
      <c r="AR25" s="121">
        <v>3</v>
      </c>
      <c r="AS25" s="123">
        <v>0</v>
      </c>
    </row>
    <row r="26" spans="1:45">
      <c r="B26" s="120" t="s">
        <v>45</v>
      </c>
      <c r="C26" s="121" t="s">
        <v>46</v>
      </c>
      <c r="D26" s="121" t="s">
        <v>51</v>
      </c>
      <c r="E26" s="121" t="s">
        <v>55</v>
      </c>
      <c r="F26" s="122"/>
      <c r="G26" s="121" t="s">
        <v>61</v>
      </c>
      <c r="H26" s="121" t="s">
        <v>69</v>
      </c>
      <c r="I26" s="117">
        <v>7</v>
      </c>
      <c r="J26" s="121" t="s">
        <v>1536</v>
      </c>
      <c r="K26" s="121" t="s">
        <v>1539</v>
      </c>
      <c r="L26" s="121" t="s">
        <v>1546</v>
      </c>
      <c r="M26" s="121" t="s">
        <v>1549</v>
      </c>
      <c r="N26" s="121" t="s">
        <v>1550</v>
      </c>
      <c r="O26" s="121">
        <v>3</v>
      </c>
      <c r="P26" s="121">
        <v>-2</v>
      </c>
      <c r="Q26" s="121">
        <v>0</v>
      </c>
      <c r="R26" s="121">
        <v>27</v>
      </c>
      <c r="S26" s="121">
        <v>0</v>
      </c>
      <c r="T26" s="121"/>
      <c r="U26" s="121">
        <v>0</v>
      </c>
      <c r="V26" s="121">
        <v>1</v>
      </c>
      <c r="W26" s="121">
        <v>591</v>
      </c>
      <c r="X26" s="121">
        <v>2</v>
      </c>
      <c r="Y26" s="121" t="s">
        <v>1552</v>
      </c>
      <c r="Z26" s="121">
        <v>1</v>
      </c>
      <c r="AA26" s="121">
        <v>1</v>
      </c>
      <c r="AB26" s="121">
        <v>40</v>
      </c>
      <c r="AC26" s="121">
        <v>3</v>
      </c>
      <c r="AD26" s="121">
        <v>1</v>
      </c>
      <c r="AE26" s="121">
        <v>2</v>
      </c>
      <c r="AF26" s="121">
        <v>3468</v>
      </c>
      <c r="AG26" s="121">
        <v>16632</v>
      </c>
      <c r="AH26" s="121">
        <v>9</v>
      </c>
      <c r="AI26" s="121">
        <v>12</v>
      </c>
      <c r="AJ26" s="121">
        <v>3</v>
      </c>
      <c r="AK26" s="121">
        <v>4</v>
      </c>
      <c r="AL26" s="121">
        <v>80</v>
      </c>
      <c r="AM26" s="121">
        <v>1</v>
      </c>
      <c r="AN26" s="121">
        <v>6</v>
      </c>
      <c r="AO26" s="121">
        <v>3</v>
      </c>
      <c r="AP26" s="121">
        <v>2</v>
      </c>
      <c r="AQ26" s="121">
        <v>2</v>
      </c>
      <c r="AR26" s="121">
        <v>2</v>
      </c>
      <c r="AS26" s="123">
        <v>2</v>
      </c>
    </row>
    <row r="27" spans="1:45" ht="14.65" thickBot="1">
      <c r="B27" s="124" t="s">
        <v>45</v>
      </c>
      <c r="C27" s="125" t="s">
        <v>47</v>
      </c>
      <c r="D27" s="125" t="s">
        <v>51</v>
      </c>
      <c r="E27" s="125" t="s">
        <v>55</v>
      </c>
      <c r="F27" s="126"/>
      <c r="G27" s="125" t="s">
        <v>59</v>
      </c>
      <c r="H27" s="125" t="s">
        <v>70</v>
      </c>
      <c r="I27" s="119">
        <v>8</v>
      </c>
      <c r="J27" s="125" t="s">
        <v>1536</v>
      </c>
      <c r="K27" s="125" t="s">
        <v>1539</v>
      </c>
      <c r="L27" s="125" t="s">
        <v>1545</v>
      </c>
      <c r="M27" s="125" t="s">
        <v>1549</v>
      </c>
      <c r="N27" s="125" t="s">
        <v>1550</v>
      </c>
      <c r="O27" s="125">
        <v>2</v>
      </c>
      <c r="P27" s="125">
        <v>-2</v>
      </c>
      <c r="Q27" s="125">
        <v>0</v>
      </c>
      <c r="R27" s="125">
        <v>32</v>
      </c>
      <c r="S27" s="125">
        <v>0</v>
      </c>
      <c r="T27" s="125"/>
      <c r="U27" s="125">
        <v>0</v>
      </c>
      <c r="V27" s="125">
        <v>1</v>
      </c>
      <c r="W27" s="125">
        <v>1005</v>
      </c>
      <c r="X27" s="125">
        <v>2</v>
      </c>
      <c r="Y27" s="125" t="s">
        <v>1551</v>
      </c>
      <c r="Z27" s="125">
        <v>1</v>
      </c>
      <c r="AA27" s="125">
        <v>4</v>
      </c>
      <c r="AB27" s="125">
        <v>79</v>
      </c>
      <c r="AC27" s="125">
        <v>3</v>
      </c>
      <c r="AD27" s="125">
        <v>1</v>
      </c>
      <c r="AE27" s="125">
        <v>2</v>
      </c>
      <c r="AF27" s="125">
        <v>3068</v>
      </c>
      <c r="AG27" s="125">
        <v>11864</v>
      </c>
      <c r="AH27" s="125">
        <v>0</v>
      </c>
      <c r="AI27" s="125">
        <v>13</v>
      </c>
      <c r="AJ27" s="125">
        <v>3</v>
      </c>
      <c r="AK27" s="125">
        <v>3</v>
      </c>
      <c r="AL27" s="125">
        <v>80</v>
      </c>
      <c r="AM27" s="125">
        <v>0</v>
      </c>
      <c r="AN27" s="125">
        <v>8</v>
      </c>
      <c r="AO27" s="125">
        <v>2</v>
      </c>
      <c r="AP27" s="125">
        <v>7</v>
      </c>
      <c r="AQ27" s="125">
        <v>7</v>
      </c>
      <c r="AR27" s="125">
        <v>3</v>
      </c>
      <c r="AS27" s="127">
        <v>6</v>
      </c>
    </row>
    <row r="30" spans="1:45">
      <c r="A30" s="9" t="s">
        <v>1642</v>
      </c>
      <c r="B30" t="s">
        <v>9</v>
      </c>
    </row>
    <row r="32" spans="1:45">
      <c r="B32" t="s">
        <v>2129</v>
      </c>
    </row>
    <row r="33" spans="2:45">
      <c r="B33" t="s">
        <v>2122</v>
      </c>
    </row>
    <row r="34" spans="2:45" ht="14.65" thickBot="1"/>
    <row r="35" spans="2:45" ht="14.65" thickBot="1">
      <c r="B35" s="136" t="s">
        <v>0</v>
      </c>
      <c r="C35" s="137" t="s">
        <v>1</v>
      </c>
      <c r="D35" s="137" t="s">
        <v>2</v>
      </c>
      <c r="E35" s="137" t="s">
        <v>3</v>
      </c>
      <c r="F35" s="137" t="s">
        <v>4</v>
      </c>
      <c r="G35" s="137" t="s">
        <v>5</v>
      </c>
      <c r="H35" s="137" t="s">
        <v>6</v>
      </c>
      <c r="I35" s="137" t="s">
        <v>7</v>
      </c>
      <c r="J35" s="137" t="s">
        <v>8</v>
      </c>
      <c r="K35" s="137" t="s">
        <v>9</v>
      </c>
      <c r="L35" s="137" t="s">
        <v>10</v>
      </c>
      <c r="M35" s="137" t="s">
        <v>11</v>
      </c>
      <c r="N35" s="137" t="s">
        <v>12</v>
      </c>
      <c r="O35" s="137" t="s">
        <v>13</v>
      </c>
      <c r="P35" s="137" t="s">
        <v>14</v>
      </c>
      <c r="Q35" s="137" t="s">
        <v>15</v>
      </c>
      <c r="R35" s="137" t="s">
        <v>16</v>
      </c>
      <c r="S35" s="137" t="s">
        <v>17</v>
      </c>
      <c r="T35" s="137" t="s">
        <v>18</v>
      </c>
      <c r="U35" s="137" t="s">
        <v>19</v>
      </c>
      <c r="V35" s="137" t="s">
        <v>20</v>
      </c>
      <c r="W35" s="137" t="s">
        <v>21</v>
      </c>
      <c r="X35" s="137" t="s">
        <v>22</v>
      </c>
      <c r="Y35" s="137" t="s">
        <v>23</v>
      </c>
      <c r="Z35" s="137" t="s">
        <v>24</v>
      </c>
      <c r="AA35" s="137" t="s">
        <v>25</v>
      </c>
      <c r="AB35" s="137" t="s">
        <v>26</v>
      </c>
      <c r="AC35" s="137" t="s">
        <v>27</v>
      </c>
      <c r="AD35" s="137" t="s">
        <v>28</v>
      </c>
      <c r="AE35" s="137" t="s">
        <v>29</v>
      </c>
      <c r="AF35" s="137" t="s">
        <v>30</v>
      </c>
      <c r="AG35" s="137" t="s">
        <v>31</v>
      </c>
      <c r="AH35" s="137" t="s">
        <v>32</v>
      </c>
      <c r="AI35" s="137" t="s">
        <v>33</v>
      </c>
      <c r="AJ35" s="137" t="s">
        <v>34</v>
      </c>
      <c r="AK35" s="137" t="s">
        <v>35</v>
      </c>
      <c r="AL35" s="137" t="s">
        <v>36</v>
      </c>
      <c r="AM35" s="137" t="s">
        <v>37</v>
      </c>
      <c r="AN35" s="137" t="s">
        <v>38</v>
      </c>
      <c r="AO35" s="137" t="s">
        <v>39</v>
      </c>
      <c r="AP35" s="137" t="s">
        <v>40</v>
      </c>
      <c r="AQ35" s="137" t="s">
        <v>41</v>
      </c>
      <c r="AR35" s="137" t="s">
        <v>42</v>
      </c>
      <c r="AS35" s="138" t="s">
        <v>43</v>
      </c>
    </row>
    <row r="36" spans="2:45">
      <c r="B36" s="120" t="s">
        <v>45</v>
      </c>
      <c r="C36" s="121" t="s">
        <v>46</v>
      </c>
      <c r="D36" s="121" t="s">
        <v>51</v>
      </c>
      <c r="E36" s="121" t="s">
        <v>55</v>
      </c>
      <c r="F36" s="121" t="s">
        <v>57</v>
      </c>
      <c r="G36" s="121" t="s">
        <v>59</v>
      </c>
      <c r="H36" s="121" t="s">
        <v>72</v>
      </c>
      <c r="I36" s="117">
        <v>11</v>
      </c>
      <c r="J36" s="121" t="s">
        <v>1536</v>
      </c>
      <c r="K36" s="122"/>
      <c r="L36" s="121" t="s">
        <v>1547</v>
      </c>
      <c r="M36" s="121" t="s">
        <v>1549</v>
      </c>
      <c r="N36" s="121" t="s">
        <v>1550</v>
      </c>
      <c r="O36" s="121">
        <v>2</v>
      </c>
      <c r="P36" s="121">
        <v>-2</v>
      </c>
      <c r="Q36" s="121">
        <v>0</v>
      </c>
      <c r="R36" s="121">
        <v>30</v>
      </c>
      <c r="S36" s="121">
        <v>0</v>
      </c>
      <c r="T36" s="121"/>
      <c r="U36" s="121">
        <v>0</v>
      </c>
      <c r="V36" s="121">
        <v>1</v>
      </c>
      <c r="W36" s="121">
        <v>1358</v>
      </c>
      <c r="X36" s="121">
        <v>24</v>
      </c>
      <c r="Y36" s="121" t="s">
        <v>1552</v>
      </c>
      <c r="Z36" s="121">
        <v>1</v>
      </c>
      <c r="AA36" s="121">
        <v>4</v>
      </c>
      <c r="AB36" s="121">
        <v>67</v>
      </c>
      <c r="AC36" s="121">
        <v>3</v>
      </c>
      <c r="AD36" s="121">
        <v>1</v>
      </c>
      <c r="AE36" s="121">
        <v>2</v>
      </c>
      <c r="AF36" s="121">
        <v>2693</v>
      </c>
      <c r="AG36" s="121">
        <v>13335</v>
      </c>
      <c r="AH36" s="121">
        <v>1</v>
      </c>
      <c r="AI36" s="121">
        <v>22</v>
      </c>
      <c r="AJ36" s="121">
        <v>4</v>
      </c>
      <c r="AK36" s="121">
        <v>2</v>
      </c>
      <c r="AL36" s="121">
        <v>80</v>
      </c>
      <c r="AM36" s="121">
        <v>1</v>
      </c>
      <c r="AN36" s="121">
        <v>1</v>
      </c>
      <c r="AO36" s="121">
        <v>3</v>
      </c>
      <c r="AP36" s="121">
        <v>1</v>
      </c>
      <c r="AQ36" s="121">
        <v>0</v>
      </c>
      <c r="AR36" s="121">
        <v>0</v>
      </c>
      <c r="AS36" s="123">
        <v>0</v>
      </c>
    </row>
    <row r="37" spans="2:45">
      <c r="B37" s="120" t="s">
        <v>45</v>
      </c>
      <c r="C37" s="121" t="s">
        <v>47</v>
      </c>
      <c r="D37" s="121" t="s">
        <v>49</v>
      </c>
      <c r="E37" s="121" t="s">
        <v>55</v>
      </c>
      <c r="F37" s="121" t="s">
        <v>57</v>
      </c>
      <c r="G37" s="121" t="s">
        <v>59</v>
      </c>
      <c r="H37" s="121" t="s">
        <v>73</v>
      </c>
      <c r="I37" s="117">
        <v>12</v>
      </c>
      <c r="J37" s="121" t="s">
        <v>1536</v>
      </c>
      <c r="K37" s="122"/>
      <c r="L37" s="121" t="s">
        <v>1545</v>
      </c>
      <c r="M37" s="121" t="s">
        <v>1549</v>
      </c>
      <c r="N37" s="121" t="s">
        <v>1550</v>
      </c>
      <c r="O37" s="121">
        <v>2</v>
      </c>
      <c r="P37" s="121">
        <v>-2</v>
      </c>
      <c r="Q37" s="121">
        <v>0</v>
      </c>
      <c r="R37" s="121">
        <v>38</v>
      </c>
      <c r="S37" s="121">
        <v>0</v>
      </c>
      <c r="T37" s="121"/>
      <c r="U37" s="121">
        <v>0</v>
      </c>
      <c r="V37" s="121">
        <v>1</v>
      </c>
      <c r="W37" s="121">
        <v>216</v>
      </c>
      <c r="X37" s="121">
        <v>23</v>
      </c>
      <c r="Y37" s="121" t="s">
        <v>1554</v>
      </c>
      <c r="Z37" s="121">
        <v>1</v>
      </c>
      <c r="AA37" s="121">
        <v>4</v>
      </c>
      <c r="AB37" s="121">
        <v>44</v>
      </c>
      <c r="AC37" s="121">
        <v>2</v>
      </c>
      <c r="AD37" s="121">
        <v>3</v>
      </c>
      <c r="AE37" s="121">
        <v>2</v>
      </c>
      <c r="AF37" s="121">
        <v>9526</v>
      </c>
      <c r="AG37" s="121">
        <v>8787</v>
      </c>
      <c r="AH37" s="121">
        <v>0</v>
      </c>
      <c r="AI37" s="121">
        <v>21</v>
      </c>
      <c r="AJ37" s="121">
        <v>4</v>
      </c>
      <c r="AK37" s="121">
        <v>2</v>
      </c>
      <c r="AL37" s="121">
        <v>80</v>
      </c>
      <c r="AM37" s="121">
        <v>0</v>
      </c>
      <c r="AN37" s="121">
        <v>10</v>
      </c>
      <c r="AO37" s="121">
        <v>3</v>
      </c>
      <c r="AP37" s="121">
        <v>9</v>
      </c>
      <c r="AQ37" s="121">
        <v>7</v>
      </c>
      <c r="AR37" s="121">
        <v>1</v>
      </c>
      <c r="AS37" s="123">
        <v>8</v>
      </c>
    </row>
    <row r="38" spans="2:45">
      <c r="B38" s="120" t="s">
        <v>45</v>
      </c>
      <c r="C38" s="121" t="s">
        <v>46</v>
      </c>
      <c r="D38" s="121" t="s">
        <v>49</v>
      </c>
      <c r="E38" s="121" t="s">
        <v>55</v>
      </c>
      <c r="F38" s="121" t="s">
        <v>57</v>
      </c>
      <c r="G38" s="121" t="s">
        <v>61</v>
      </c>
      <c r="H38" s="121" t="s">
        <v>74</v>
      </c>
      <c r="I38" s="117">
        <v>13</v>
      </c>
      <c r="J38" s="121" t="s">
        <v>1536</v>
      </c>
      <c r="K38" s="122"/>
      <c r="L38" s="121" t="s">
        <v>1546</v>
      </c>
      <c r="M38" s="121" t="s">
        <v>1549</v>
      </c>
      <c r="N38" s="121" t="s">
        <v>1550</v>
      </c>
      <c r="O38" s="121">
        <v>3</v>
      </c>
      <c r="P38" s="121">
        <v>-2</v>
      </c>
      <c r="Q38" s="121">
        <v>0</v>
      </c>
      <c r="R38" s="121">
        <v>36</v>
      </c>
      <c r="S38" s="121">
        <v>0</v>
      </c>
      <c r="T38" s="121"/>
      <c r="U38" s="121">
        <v>0</v>
      </c>
      <c r="V38" s="121">
        <v>1</v>
      </c>
      <c r="W38" s="121">
        <v>1299</v>
      </c>
      <c r="X38" s="121">
        <v>27</v>
      </c>
      <c r="Y38" s="121" t="s">
        <v>1554</v>
      </c>
      <c r="Z38" s="121">
        <v>1</v>
      </c>
      <c r="AA38" s="121">
        <v>3</v>
      </c>
      <c r="AB38" s="121">
        <v>94</v>
      </c>
      <c r="AC38" s="121">
        <v>3</v>
      </c>
      <c r="AD38" s="121">
        <v>2</v>
      </c>
      <c r="AE38" s="121">
        <v>3</v>
      </c>
      <c r="AF38" s="121">
        <v>5237</v>
      </c>
      <c r="AG38" s="121">
        <v>16577</v>
      </c>
      <c r="AH38" s="121">
        <v>6</v>
      </c>
      <c r="AI38" s="121">
        <v>13</v>
      </c>
      <c r="AJ38" s="121">
        <v>3</v>
      </c>
      <c r="AK38" s="121">
        <v>2</v>
      </c>
      <c r="AL38" s="121">
        <v>80</v>
      </c>
      <c r="AM38" s="121">
        <v>2</v>
      </c>
      <c r="AN38" s="121">
        <v>17</v>
      </c>
      <c r="AO38" s="121">
        <v>2</v>
      </c>
      <c r="AP38" s="121">
        <v>7</v>
      </c>
      <c r="AQ38" s="121">
        <v>7</v>
      </c>
      <c r="AR38" s="121">
        <v>7</v>
      </c>
      <c r="AS38" s="123">
        <v>7</v>
      </c>
    </row>
    <row r="39" spans="2:45" ht="14.65" thickBot="1">
      <c r="B39" s="124" t="s">
        <v>45</v>
      </c>
      <c r="C39" s="125" t="s">
        <v>46</v>
      </c>
      <c r="D39" s="125" t="s">
        <v>49</v>
      </c>
      <c r="E39" s="125" t="s">
        <v>55</v>
      </c>
      <c r="F39" s="125" t="s">
        <v>57</v>
      </c>
      <c r="G39" s="125" t="s">
        <v>61</v>
      </c>
      <c r="H39" s="125" t="s">
        <v>75</v>
      </c>
      <c r="I39" s="119">
        <v>14</v>
      </c>
      <c r="J39" s="125" t="s">
        <v>1536</v>
      </c>
      <c r="K39" s="126"/>
      <c r="L39" s="125" t="s">
        <v>1546</v>
      </c>
      <c r="M39" s="125" t="s">
        <v>1549</v>
      </c>
      <c r="N39" s="125" t="s">
        <v>1550</v>
      </c>
      <c r="O39" s="125">
        <v>5</v>
      </c>
      <c r="P39" s="125">
        <v>-2</v>
      </c>
      <c r="Q39" s="125">
        <v>0</v>
      </c>
      <c r="R39" s="125">
        <v>35</v>
      </c>
      <c r="S39" s="125">
        <v>0</v>
      </c>
      <c r="T39" s="125"/>
      <c r="U39" s="125">
        <v>0</v>
      </c>
      <c r="V39" s="125">
        <v>1</v>
      </c>
      <c r="W39" s="125">
        <v>809</v>
      </c>
      <c r="X39" s="125">
        <v>16</v>
      </c>
      <c r="Y39" s="125" t="s">
        <v>1554</v>
      </c>
      <c r="Z39" s="125">
        <v>1</v>
      </c>
      <c r="AA39" s="125">
        <v>1</v>
      </c>
      <c r="AB39" s="125">
        <v>84</v>
      </c>
      <c r="AC39" s="125">
        <v>4</v>
      </c>
      <c r="AD39" s="125">
        <v>1</v>
      </c>
      <c r="AE39" s="125">
        <v>2</v>
      </c>
      <c r="AF39" s="125">
        <v>2426</v>
      </c>
      <c r="AG39" s="125">
        <v>16479</v>
      </c>
      <c r="AH39" s="125">
        <v>0</v>
      </c>
      <c r="AI39" s="125">
        <v>13</v>
      </c>
      <c r="AJ39" s="125">
        <v>3</v>
      </c>
      <c r="AK39" s="125">
        <v>3</v>
      </c>
      <c r="AL39" s="125">
        <v>80</v>
      </c>
      <c r="AM39" s="125">
        <v>1</v>
      </c>
      <c r="AN39" s="125">
        <v>6</v>
      </c>
      <c r="AO39" s="125">
        <v>3</v>
      </c>
      <c r="AP39" s="125">
        <v>5</v>
      </c>
      <c r="AQ39" s="125">
        <v>4</v>
      </c>
      <c r="AR39" s="125">
        <v>0</v>
      </c>
      <c r="AS39" s="127">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L1471"/>
  <sheetViews>
    <sheetView showGridLines="0" zoomScale="85" zoomScaleNormal="85" workbookViewId="0">
      <selection activeCell="G1" sqref="G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7" width="24.53125" customWidth="1"/>
    <col min="38" max="38" width="22.9296875" customWidth="1"/>
  </cols>
  <sheetData>
    <row r="1" spans="1:38">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c r="AH1" s="95" t="s">
        <v>2070</v>
      </c>
      <c r="AI1" s="95" t="s">
        <v>2069</v>
      </c>
      <c r="AJ1" s="95" t="s">
        <v>2068</v>
      </c>
      <c r="AK1" s="95" t="s">
        <v>2071</v>
      </c>
      <c r="AL1" s="101" t="s">
        <v>2072</v>
      </c>
    </row>
    <row r="2" spans="1:38">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100">
        <v>8</v>
      </c>
      <c r="AC2" s="35">
        <v>1</v>
      </c>
      <c r="AD2" s="100">
        <v>6</v>
      </c>
      <c r="AE2" s="35">
        <v>4</v>
      </c>
      <c r="AF2" s="35">
        <v>0</v>
      </c>
      <c r="AG2" s="100">
        <v>5</v>
      </c>
      <c r="AH2" s="35">
        <f>IF(Tabla134[[#This Row],[Business Travel]]="Travel_Frequently",2,IF(Tabla134[[#This Row],[Business Travel]]="Travel_Rarely",1,0))</f>
        <v>1</v>
      </c>
      <c r="AI2" s="35" t="str">
        <f>IF(Tabla134[[#This Row],[Monthly Income]]&lt;=10333.3333,"Bajo",IF(Tabla134[[#This Row],[Monthly Income]]&gt;18666.6666,"Alto","Medio"))</f>
        <v>Bajo</v>
      </c>
      <c r="AJ2" s="35" t="str">
        <f>IF(Tabla134[[#This Row],[Years Since Last Promotion]]&lt;1,"Este año","Más de un año")</f>
        <v>Este año</v>
      </c>
      <c r="AK2" s="100">
        <f>SUM(Tabla134[[#This Row],[Years At Company]],Tabla134[[#This Row],[Years With Curr Manager]])</f>
        <v>11</v>
      </c>
      <c r="AL2" s="35"/>
    </row>
    <row r="3" spans="1:38">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c r="AH3" s="35">
        <f>IF(Tabla134[[#This Row],[Business Travel]]="Travel_Frequently",2,IF(Tabla134[[#This Row],[Business Travel]]="Travel_Rarely",1,0))</f>
        <v>2</v>
      </c>
      <c r="AI3" s="35" t="str">
        <f>IF(Tabla134[[#This Row],[Monthly Income]]&lt;=10333.3333,"Bajo",IF(Tabla134[[#This Row],[Monthly Income]]&gt;18666.6666,"Alto","Medio"))</f>
        <v>Bajo</v>
      </c>
      <c r="AJ3" s="35" t="str">
        <f>IF(Tabla134[[#This Row],[Years Since Last Promotion]]&lt;1,"Este año","Más de un año")</f>
        <v>Más de un año</v>
      </c>
      <c r="AK3" s="100">
        <f>SUM(Tabla134[[#This Row],[Years At Company]],Tabla134[[#This Row],[Years With Curr Manager]])</f>
        <v>17</v>
      </c>
      <c r="AL3" s="35"/>
    </row>
    <row r="4" spans="1:38">
      <c r="A4" t="s">
        <v>44</v>
      </c>
      <c r="B4" t="s">
        <v>46</v>
      </c>
      <c r="C4" t="s">
        <v>49</v>
      </c>
      <c r="D4" s="96" t="s">
        <v>1944</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c r="AH4" s="35">
        <f>IF(Tabla134[[#This Row],[Business Travel]]="Travel_Frequently",2,IF(Tabla134[[#This Row],[Business Travel]]="Travel_Rarely",1,0))</f>
        <v>1</v>
      </c>
      <c r="AI4" s="35" t="str">
        <f>IF(Tabla134[[#This Row],[Monthly Income]]&lt;=10333.3333,"Bajo",IF(Tabla134[[#This Row],[Monthly Income]]&gt;18666.6666,"Alto","Medio"))</f>
        <v>Bajo</v>
      </c>
      <c r="AJ4" s="35" t="str">
        <f>IF(Tabla134[[#This Row],[Years Since Last Promotion]]&lt;1,"Este año","Más de un año")</f>
        <v>Este año</v>
      </c>
      <c r="AK4" s="100">
        <f>SUM(Tabla134[[#This Row],[Years At Company]],Tabla134[[#This Row],[Years With Curr Manager]])</f>
        <v>0</v>
      </c>
      <c r="AL4" s="35"/>
    </row>
    <row r="5" spans="1:38">
      <c r="A5" t="s">
        <v>1624</v>
      </c>
      <c r="B5" t="s">
        <v>47</v>
      </c>
      <c r="C5" t="s">
        <v>51</v>
      </c>
      <c r="D5" s="96" t="s">
        <v>1944</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c r="AH5" s="35">
        <f>IF(Tabla134[[#This Row],[Business Travel]]="Travel_Frequently",2,IF(Tabla134[[#This Row],[Business Travel]]="Travel_Rarely",1,0))</f>
        <v>2</v>
      </c>
      <c r="AI5" s="35" t="str">
        <f>IF(Tabla134[[#This Row],[Monthly Income]]&lt;=10333.3333,"Bajo",IF(Tabla134[[#This Row],[Monthly Income]]&gt;18666.6666,"Alto","Medio"))</f>
        <v>Bajo</v>
      </c>
      <c r="AJ5" s="35" t="str">
        <f>IF(Tabla134[[#This Row],[Years Since Last Promotion]]&lt;1,"Este año","Más de un año")</f>
        <v>Más de un año</v>
      </c>
      <c r="AK5" s="100">
        <f>SUM(Tabla134[[#This Row],[Years At Company]],Tabla134[[#This Row],[Years With Curr Manager]])</f>
        <v>8</v>
      </c>
      <c r="AL5" s="35"/>
    </row>
    <row r="6" spans="1:38">
      <c r="A6" t="s">
        <v>1624</v>
      </c>
      <c r="B6" t="s">
        <v>46</v>
      </c>
      <c r="C6" t="s">
        <v>51</v>
      </c>
      <c r="D6" s="96" t="s">
        <v>1944</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c r="AH6" s="35">
        <f>IF(Tabla134[[#This Row],[Business Travel]]="Travel_Frequently",2,IF(Tabla134[[#This Row],[Business Travel]]="Travel_Rarely",1,0))</f>
        <v>1</v>
      </c>
      <c r="AI6" s="35" t="str">
        <f>IF(Tabla134[[#This Row],[Monthly Income]]&lt;=10333.3333,"Bajo",IF(Tabla134[[#This Row],[Monthly Income]]&gt;18666.6666,"Alto","Medio"))</f>
        <v>Bajo</v>
      </c>
      <c r="AJ6" s="35" t="str">
        <f>IF(Tabla134[[#This Row],[Years Since Last Promotion]]&lt;1,"Este año","Más de un año")</f>
        <v>Más de un año</v>
      </c>
      <c r="AK6" s="100">
        <f>SUM(Tabla134[[#This Row],[Years At Company]],Tabla134[[#This Row],[Years With Curr Manager]])</f>
        <v>4</v>
      </c>
      <c r="AL6" s="35"/>
    </row>
    <row r="7" spans="1:38">
      <c r="A7" t="s">
        <v>1624</v>
      </c>
      <c r="B7" t="s">
        <v>47</v>
      </c>
      <c r="C7" t="s">
        <v>51</v>
      </c>
      <c r="D7" s="96" t="s">
        <v>1944</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c r="AH7" s="35">
        <f>IF(Tabla134[[#This Row],[Business Travel]]="Travel_Frequently",2,IF(Tabla134[[#This Row],[Business Travel]]="Travel_Rarely",1,0))</f>
        <v>2</v>
      </c>
      <c r="AI7" s="35" t="str">
        <f>IF(Tabla134[[#This Row],[Monthly Income]]&lt;=10333.3333,"Bajo",IF(Tabla134[[#This Row],[Monthly Income]]&gt;18666.6666,"Alto","Medio"))</f>
        <v>Bajo</v>
      </c>
      <c r="AJ7" s="35" t="str">
        <f>IF(Tabla134[[#This Row],[Years Since Last Promotion]]&lt;1,"Este año","Más de un año")</f>
        <v>Más de un año</v>
      </c>
      <c r="AK7" s="100">
        <f>SUM(Tabla134[[#This Row],[Years At Company]],Tabla134[[#This Row],[Years With Curr Manager]])</f>
        <v>13</v>
      </c>
      <c r="AL7" s="35"/>
    </row>
    <row r="8" spans="1:38">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c r="AH8" s="35">
        <f>IF(Tabla134[[#This Row],[Business Travel]]="Travel_Frequently",2,IF(Tabla134[[#This Row],[Business Travel]]="Travel_Rarely",1,0))</f>
        <v>1</v>
      </c>
      <c r="AI8" s="35" t="str">
        <f>IF(Tabla134[[#This Row],[Monthly Income]]&lt;=10333.3333,"Bajo",IF(Tabla134[[#This Row],[Monthly Income]]&gt;18666.6666,"Alto","Medio"))</f>
        <v>Bajo</v>
      </c>
      <c r="AJ8" s="35" t="str">
        <f>IF(Tabla134[[#This Row],[Years Since Last Promotion]]&lt;1,"Este año","Más de un año")</f>
        <v>Este año</v>
      </c>
      <c r="AK8" s="100">
        <f>SUM(Tabla134[[#This Row],[Years At Company]],Tabla134[[#This Row],[Years With Curr Manager]])</f>
        <v>1</v>
      </c>
      <c r="AL8" s="35"/>
    </row>
    <row r="9" spans="1:38">
      <c r="A9" t="s">
        <v>1624</v>
      </c>
      <c r="B9" t="s">
        <v>46</v>
      </c>
      <c r="C9" t="s">
        <v>51</v>
      </c>
      <c r="D9" t="s">
        <v>57</v>
      </c>
      <c r="E9" t="s">
        <v>59</v>
      </c>
      <c r="F9" t="s">
        <v>1536</v>
      </c>
      <c r="G9" s="96" t="s">
        <v>1944</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c r="AH9" s="35">
        <f>IF(Tabla134[[#This Row],[Business Travel]]="Travel_Frequently",2,IF(Tabla134[[#This Row],[Business Travel]]="Travel_Rarely",1,0))</f>
        <v>1</v>
      </c>
      <c r="AI9" s="35" t="str">
        <f>IF(Tabla134[[#This Row],[Monthly Income]]&lt;=10333.3333,"Bajo",IF(Tabla134[[#This Row],[Monthly Income]]&gt;18666.6666,"Alto","Medio"))</f>
        <v>Bajo</v>
      </c>
      <c r="AJ9" s="35" t="str">
        <f>IF(Tabla134[[#This Row],[Years Since Last Promotion]]&lt;1,"Este año","Más de un año")</f>
        <v>Este año</v>
      </c>
      <c r="AK9" s="100">
        <f>SUM(Tabla134[[#This Row],[Years At Company]],Tabla134[[#This Row],[Years With Curr Manager]])</f>
        <v>1</v>
      </c>
      <c r="AL9" s="35"/>
    </row>
    <row r="10" spans="1:38">
      <c r="A10" t="s">
        <v>1624</v>
      </c>
      <c r="B10" t="s">
        <v>47</v>
      </c>
      <c r="C10" t="s">
        <v>49</v>
      </c>
      <c r="D10" t="s">
        <v>57</v>
      </c>
      <c r="E10" t="s">
        <v>59</v>
      </c>
      <c r="F10" t="s">
        <v>1536</v>
      </c>
      <c r="G10" s="96" t="s">
        <v>1944</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c r="AH10" s="35">
        <f>IF(Tabla134[[#This Row],[Business Travel]]="Travel_Frequently",2,IF(Tabla134[[#This Row],[Business Travel]]="Travel_Rarely",1,0))</f>
        <v>2</v>
      </c>
      <c r="AI10" s="35" t="str">
        <f>IF(Tabla134[[#This Row],[Monthly Income]]&lt;=10333.3333,"Bajo",IF(Tabla134[[#This Row],[Monthly Income]]&gt;18666.6666,"Alto","Medio"))</f>
        <v>Bajo</v>
      </c>
      <c r="AJ10" s="35" t="str">
        <f>IF(Tabla134[[#This Row],[Years Since Last Promotion]]&lt;1,"Este año","Más de un año")</f>
        <v>Más de un año</v>
      </c>
      <c r="AK10" s="100">
        <f>SUM(Tabla134[[#This Row],[Years At Company]],Tabla134[[#This Row],[Years With Curr Manager]])</f>
        <v>17</v>
      </c>
      <c r="AL10" s="35"/>
    </row>
    <row r="11" spans="1:38">
      <c r="A11" t="s">
        <v>1624</v>
      </c>
      <c r="B11" t="s">
        <v>46</v>
      </c>
      <c r="C11" t="s">
        <v>49</v>
      </c>
      <c r="D11" t="s">
        <v>57</v>
      </c>
      <c r="E11" t="s">
        <v>61</v>
      </c>
      <c r="F11" t="s">
        <v>1536</v>
      </c>
      <c r="G11" s="96" t="s">
        <v>1944</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c r="AH11" s="35">
        <f>IF(Tabla134[[#This Row],[Business Travel]]="Travel_Frequently",2,IF(Tabla134[[#This Row],[Business Travel]]="Travel_Rarely",1,0))</f>
        <v>1</v>
      </c>
      <c r="AI11" s="35" t="str">
        <f>IF(Tabla134[[#This Row],[Monthly Income]]&lt;=10333.3333,"Bajo",IF(Tabla134[[#This Row],[Monthly Income]]&gt;18666.6666,"Alto","Medio"))</f>
        <v>Bajo</v>
      </c>
      <c r="AJ11" s="35" t="str">
        <f>IF(Tabla134[[#This Row],[Years Since Last Promotion]]&lt;1,"Este año","Más de un año")</f>
        <v>Más de un año</v>
      </c>
      <c r="AK11" s="100">
        <f>SUM(Tabla134[[#This Row],[Years At Company]],Tabla134[[#This Row],[Years With Curr Manager]])</f>
        <v>14</v>
      </c>
      <c r="AL11" s="35"/>
    </row>
    <row r="12" spans="1:38">
      <c r="A12" t="s">
        <v>1624</v>
      </c>
      <c r="B12" t="s">
        <v>46</v>
      </c>
      <c r="C12" t="s">
        <v>49</v>
      </c>
      <c r="D12" t="s">
        <v>57</v>
      </c>
      <c r="E12" t="s">
        <v>61</v>
      </c>
      <c r="F12" t="s">
        <v>1536</v>
      </c>
      <c r="G12" s="96" t="s">
        <v>1944</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c r="AH12" s="35">
        <f>IF(Tabla134[[#This Row],[Business Travel]]="Travel_Frequently",2,IF(Tabla134[[#This Row],[Business Travel]]="Travel_Rarely",1,0))</f>
        <v>1</v>
      </c>
      <c r="AI12" s="35" t="str">
        <f>IF(Tabla134[[#This Row],[Monthly Income]]&lt;=10333.3333,"Bajo",IF(Tabla134[[#This Row],[Monthly Income]]&gt;18666.6666,"Alto","Medio"))</f>
        <v>Bajo</v>
      </c>
      <c r="AJ12" s="35" t="str">
        <f>IF(Tabla134[[#This Row],[Years Since Last Promotion]]&lt;1,"Este año","Más de un año")</f>
        <v>Este año</v>
      </c>
      <c r="AK12" s="100">
        <f>SUM(Tabla134[[#This Row],[Years At Company]],Tabla134[[#This Row],[Years With Curr Manager]])</f>
        <v>8</v>
      </c>
      <c r="AL12" s="35"/>
    </row>
    <row r="13" spans="1:38">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c r="AH13" s="35">
        <f>IF(Tabla134[[#This Row],[Business Travel]]="Travel_Frequently",2,IF(Tabla134[[#This Row],[Business Travel]]="Travel_Rarely",1,0))</f>
        <v>1</v>
      </c>
      <c r="AI13" s="35" t="str">
        <f>IF(Tabla134[[#This Row],[Monthly Income]]&lt;=10333.3333,"Bajo",IF(Tabla134[[#This Row],[Monthly Income]]&gt;18666.6666,"Alto","Medio"))</f>
        <v>Bajo</v>
      </c>
      <c r="AJ13" s="35" t="str">
        <f>IF(Tabla134[[#This Row],[Years Since Last Promotion]]&lt;1,"Este año","Más de un año")</f>
        <v>Este año</v>
      </c>
      <c r="AK13" s="100">
        <f>SUM(Tabla134[[#This Row],[Years At Company]],Tabla134[[#This Row],[Years With Curr Manager]])</f>
        <v>17</v>
      </c>
      <c r="AL13" s="35"/>
    </row>
    <row r="14" spans="1:38">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c r="AH14" s="35">
        <f>IF(Tabla134[[#This Row],[Business Travel]]="Travel_Frequently",2,IF(Tabla134[[#This Row],[Business Travel]]="Travel_Rarely",1,0))</f>
        <v>1</v>
      </c>
      <c r="AI14" s="35" t="str">
        <f>IF(Tabla134[[#This Row],[Monthly Income]]&lt;=10333.3333,"Bajo",IF(Tabla134[[#This Row],[Monthly Income]]&gt;18666.6666,"Alto","Medio"))</f>
        <v>Bajo</v>
      </c>
      <c r="AJ14" s="35" t="str">
        <f>IF(Tabla134[[#This Row],[Years Since Last Promotion]]&lt;1,"Este año","Más de un año")</f>
        <v>Más de un año</v>
      </c>
      <c r="AK14" s="100">
        <f>SUM(Tabla134[[#This Row],[Years At Company]],Tabla134[[#This Row],[Years With Curr Manager]])</f>
        <v>8</v>
      </c>
      <c r="AL14" s="35"/>
    </row>
    <row r="15" spans="1:38">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c r="AH15" s="35">
        <f>IF(Tabla134[[#This Row],[Business Travel]]="Travel_Frequently",2,IF(Tabla134[[#This Row],[Business Travel]]="Travel_Rarely",1,0))</f>
        <v>1</v>
      </c>
      <c r="AI15" s="35" t="str">
        <f>IF(Tabla134[[#This Row],[Monthly Income]]&lt;=10333.3333,"Bajo",IF(Tabla134[[#This Row],[Monthly Income]]&gt;18666.6666,"Alto","Medio"))</f>
        <v>Bajo</v>
      </c>
      <c r="AJ15" s="35" t="str">
        <f>IF(Tabla134[[#This Row],[Years Since Last Promotion]]&lt;1,"Este año","Más de un año")</f>
        <v>Más de un año</v>
      </c>
      <c r="AK15" s="100">
        <f>SUM(Tabla134[[#This Row],[Years At Company]],Tabla134[[#This Row],[Years With Curr Manager]])</f>
        <v>4</v>
      </c>
      <c r="AL15" s="35"/>
    </row>
    <row r="16" spans="1:38">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c r="AH16" s="35">
        <f>IF(Tabla134[[#This Row],[Business Travel]]="Travel_Frequently",2,IF(Tabla134[[#This Row],[Business Travel]]="Travel_Rarely",1,0))</f>
        <v>1</v>
      </c>
      <c r="AI16" s="35" t="str">
        <f>IF(Tabla134[[#This Row],[Monthly Income]]&lt;=10333.3333,"Bajo",IF(Tabla134[[#This Row],[Monthly Income]]&gt;18666.6666,"Alto","Medio"))</f>
        <v>Bajo</v>
      </c>
      <c r="AJ16" s="35" t="str">
        <f>IF(Tabla134[[#This Row],[Years Since Last Promotion]]&lt;1,"Este año","Más de un año")</f>
        <v>Este año</v>
      </c>
      <c r="AK16" s="100">
        <f>SUM(Tabla134[[#This Row],[Years At Company]],Tabla134[[#This Row],[Years With Curr Manager]])</f>
        <v>7</v>
      </c>
      <c r="AL16" s="35"/>
    </row>
    <row r="17" spans="1:38">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c r="AH17" s="35">
        <f>IF(Tabla134[[#This Row],[Business Travel]]="Travel_Frequently",2,IF(Tabla134[[#This Row],[Business Travel]]="Travel_Rarely",1,0))</f>
        <v>1</v>
      </c>
      <c r="AI17" s="35" t="str">
        <f>IF(Tabla134[[#This Row],[Monthly Income]]&lt;=10333.3333,"Bajo",IF(Tabla134[[#This Row],[Monthly Income]]&gt;18666.6666,"Alto","Medio"))</f>
        <v>Bajo</v>
      </c>
      <c r="AJ17" s="35" t="str">
        <f>IF(Tabla134[[#This Row],[Years Since Last Promotion]]&lt;1,"Este año","Más de un año")</f>
        <v>Más de un año</v>
      </c>
      <c r="AK17" s="100">
        <f>SUM(Tabla134[[#This Row],[Years At Company]],Tabla134[[#This Row],[Years With Curr Manager]])</f>
        <v>18</v>
      </c>
      <c r="AL17" s="35"/>
    </row>
    <row r="18" spans="1:38">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c r="AH18" s="35">
        <f>IF(Tabla134[[#This Row],[Business Travel]]="Travel_Frequently",2,IF(Tabla134[[#This Row],[Business Travel]]="Travel_Rarely",1,0))</f>
        <v>1</v>
      </c>
      <c r="AI18" s="35" t="str">
        <f>IF(Tabla134[[#This Row],[Monthly Income]]&lt;=10333.3333,"Bajo",IF(Tabla134[[#This Row],[Monthly Income]]&gt;18666.6666,"Alto","Medio"))</f>
        <v>Bajo</v>
      </c>
      <c r="AJ18" s="35" t="str">
        <f>IF(Tabla134[[#This Row],[Years Since Last Promotion]]&lt;1,"Este año","Más de un año")</f>
        <v>Este año</v>
      </c>
      <c r="AK18" s="100">
        <f>SUM(Tabla134[[#This Row],[Years At Company]],Tabla134[[#This Row],[Years With Curr Manager]])</f>
        <v>11</v>
      </c>
      <c r="AL18" s="35"/>
    </row>
    <row r="19" spans="1:38">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c r="AH19" s="35">
        <f>IF(Tabla134[[#This Row],[Business Travel]]="Travel_Frequently",2,IF(Tabla134[[#This Row],[Business Travel]]="Travel_Rarely",1,0))</f>
        <v>0</v>
      </c>
      <c r="AI19" s="35" t="str">
        <f>IF(Tabla134[[#This Row],[Monthly Income]]&lt;=10333.3333,"Bajo",IF(Tabla134[[#This Row],[Monthly Income]]&gt;18666.6666,"Alto","Medio"))</f>
        <v>Bajo</v>
      </c>
      <c r="AJ19" s="35" t="str">
        <f>IF(Tabla134[[#This Row],[Years Since Last Promotion]]&lt;1,"Este año","Más de un año")</f>
        <v>Este año</v>
      </c>
      <c r="AK19" s="100">
        <f>SUM(Tabla134[[#This Row],[Years At Company]],Tabla134[[#This Row],[Years With Curr Manager]])</f>
        <v>1</v>
      </c>
      <c r="AL19" s="35"/>
    </row>
    <row r="20" spans="1:38">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c r="AH20" s="35">
        <f>IF(Tabla134[[#This Row],[Business Travel]]="Travel_Frequently",2,IF(Tabla134[[#This Row],[Business Travel]]="Travel_Rarely",1,0))</f>
        <v>1</v>
      </c>
      <c r="AI20" s="35" t="str">
        <f>IF(Tabla134[[#This Row],[Monthly Income]]&lt;=10333.3333,"Bajo",IF(Tabla134[[#This Row],[Monthly Income]]&gt;18666.6666,"Alto","Medio"))</f>
        <v>Medio</v>
      </c>
      <c r="AJ20" s="35" t="str">
        <f>IF(Tabla134[[#This Row],[Years Since Last Promotion]]&lt;1,"Este año","Más de un año")</f>
        <v>Más de un año</v>
      </c>
      <c r="AK20" s="100">
        <f>SUM(Tabla134[[#This Row],[Years At Company]],Tabla134[[#This Row],[Years With Curr Manager]])</f>
        <v>32</v>
      </c>
      <c r="AL20" s="35"/>
    </row>
    <row r="21" spans="1:38">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c r="AH21" s="35">
        <f>IF(Tabla134[[#This Row],[Business Travel]]="Travel_Frequently",2,IF(Tabla134[[#This Row],[Business Travel]]="Travel_Rarely",1,0))</f>
        <v>1</v>
      </c>
      <c r="AI21" s="35" t="str">
        <f>IF(Tabla134[[#This Row],[Monthly Income]]&lt;=10333.3333,"Bajo",IF(Tabla134[[#This Row],[Monthly Income]]&gt;18666.6666,"Alto","Medio"))</f>
        <v>Bajo</v>
      </c>
      <c r="AJ21" s="35" t="str">
        <f>IF(Tabla134[[#This Row],[Years Since Last Promotion]]&lt;1,"Este año","Más de un año")</f>
        <v>Más de un año</v>
      </c>
      <c r="AK21" s="100">
        <f>SUM(Tabla134[[#This Row],[Years At Company]],Tabla134[[#This Row],[Years With Curr Manager]])</f>
        <v>5</v>
      </c>
      <c r="AL21" s="35"/>
    </row>
    <row r="22" spans="1:38">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c r="AH22" s="35">
        <f>IF(Tabla134[[#This Row],[Business Travel]]="Travel_Frequently",2,IF(Tabla134[[#This Row],[Business Travel]]="Travel_Rarely",1,0))</f>
        <v>0</v>
      </c>
      <c r="AI22" s="35" t="str">
        <f>IF(Tabla134[[#This Row],[Monthly Income]]&lt;=10333.3333,"Bajo",IF(Tabla134[[#This Row],[Monthly Income]]&gt;18666.6666,"Alto","Medio"))</f>
        <v>Bajo</v>
      </c>
      <c r="AJ22" s="35" t="str">
        <f>IF(Tabla134[[#This Row],[Years Since Last Promotion]]&lt;1,"Este año","Más de un año")</f>
        <v>Más de un año</v>
      </c>
      <c r="AK22" s="100">
        <f>SUM(Tabla134[[#This Row],[Years At Company]],Tabla134[[#This Row],[Years With Curr Manager]])</f>
        <v>7</v>
      </c>
      <c r="AL22" s="35"/>
    </row>
    <row r="23" spans="1:38">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c r="AH23" s="35">
        <f>IF(Tabla134[[#This Row],[Business Travel]]="Travel_Frequently",2,IF(Tabla134[[#This Row],[Business Travel]]="Travel_Rarely",1,0))</f>
        <v>1</v>
      </c>
      <c r="AI23" s="35" t="str">
        <f>IF(Tabla134[[#This Row],[Monthly Income]]&lt;=10333.3333,"Bajo",IF(Tabla134[[#This Row],[Monthly Income]]&gt;18666.6666,"Alto","Medio"))</f>
        <v>Bajo</v>
      </c>
      <c r="AJ23" s="35" t="str">
        <f>IF(Tabla134[[#This Row],[Years Since Last Promotion]]&lt;1,"Este año","Más de un año")</f>
        <v>Este año</v>
      </c>
      <c r="AK23" s="100">
        <f>SUM(Tabla134[[#This Row],[Years At Company]],Tabla134[[#This Row],[Years With Curr Manager]])</f>
        <v>8</v>
      </c>
      <c r="AL23" s="35"/>
    </row>
    <row r="24" spans="1:38">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c r="AH24" s="35">
        <f>IF(Tabla134[[#This Row],[Business Travel]]="Travel_Frequently",2,IF(Tabla134[[#This Row],[Business Travel]]="Travel_Rarely",1,0))</f>
        <v>1</v>
      </c>
      <c r="AI24" s="35" t="str">
        <f>IF(Tabla134[[#This Row],[Monthly Income]]&lt;=10333.3333,"Bajo",IF(Tabla134[[#This Row],[Monthly Income]]&gt;18666.6666,"Alto","Medio"))</f>
        <v>Medio</v>
      </c>
      <c r="AJ24" s="35" t="str">
        <f>IF(Tabla134[[#This Row],[Years Since Last Promotion]]&lt;1,"Este año","Más de un año")</f>
        <v>Más de un año</v>
      </c>
      <c r="AK24" s="100">
        <f>SUM(Tabla134[[#This Row],[Years At Company]],Tabla134[[#This Row],[Years With Curr Manager]])</f>
        <v>23</v>
      </c>
      <c r="AL24" s="35"/>
    </row>
    <row r="25" spans="1:38">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c r="AH25" s="35">
        <f>IF(Tabla134[[#This Row],[Business Travel]]="Travel_Frequently",2,IF(Tabla134[[#This Row],[Business Travel]]="Travel_Rarely",1,0))</f>
        <v>1</v>
      </c>
      <c r="AI25" s="35" t="str">
        <f>IF(Tabla134[[#This Row],[Monthly Income]]&lt;=10333.3333,"Bajo",IF(Tabla134[[#This Row],[Monthly Income]]&gt;18666.6666,"Alto","Medio"))</f>
        <v>Bajo</v>
      </c>
      <c r="AJ25" s="35" t="str">
        <f>IF(Tabla134[[#This Row],[Years Since Last Promotion]]&lt;1,"Este año","Más de un año")</f>
        <v>Este año</v>
      </c>
      <c r="AK25" s="100">
        <f>SUM(Tabla134[[#This Row],[Years At Company]],Tabla134[[#This Row],[Years With Curr Manager]])</f>
        <v>0</v>
      </c>
      <c r="AL25" s="35"/>
    </row>
    <row r="26" spans="1:38">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c r="AH26" s="35">
        <f>IF(Tabla134[[#This Row],[Business Travel]]="Travel_Frequently",2,IF(Tabla134[[#This Row],[Business Travel]]="Travel_Rarely",1,0))</f>
        <v>1</v>
      </c>
      <c r="AI26" s="35" t="str">
        <f>IF(Tabla134[[#This Row],[Monthly Income]]&lt;=10333.3333,"Bajo",IF(Tabla134[[#This Row],[Monthly Income]]&gt;18666.6666,"Alto","Medio"))</f>
        <v>Bajo</v>
      </c>
      <c r="AJ26" s="35" t="str">
        <f>IF(Tabla134[[#This Row],[Years Since Last Promotion]]&lt;1,"Este año","Más de un año")</f>
        <v>Más de un año</v>
      </c>
      <c r="AK26" s="100">
        <f>SUM(Tabla134[[#This Row],[Years At Company]],Tabla134[[#This Row],[Years With Curr Manager]])</f>
        <v>7</v>
      </c>
      <c r="AL26" s="35"/>
    </row>
    <row r="27" spans="1:38">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c r="AH27" s="35">
        <f>IF(Tabla134[[#This Row],[Business Travel]]="Travel_Frequently",2,IF(Tabla134[[#This Row],[Business Travel]]="Travel_Rarely",1,0))</f>
        <v>1</v>
      </c>
      <c r="AI27" s="35" t="str">
        <f>IF(Tabla134[[#This Row],[Monthly Income]]&lt;=10333.3333,"Bajo",IF(Tabla134[[#This Row],[Monthly Income]]&gt;18666.6666,"Alto","Medio"))</f>
        <v>Alto</v>
      </c>
      <c r="AJ27" s="35" t="str">
        <f>IF(Tabla134[[#This Row],[Years Since Last Promotion]]&lt;1,"Este año","Más de un año")</f>
        <v>Más de un año</v>
      </c>
      <c r="AK27" s="100">
        <f>SUM(Tabla134[[#This Row],[Years At Company]],Tabla134[[#This Row],[Years With Curr Manager]])</f>
        <v>22</v>
      </c>
      <c r="AL27" s="35"/>
    </row>
    <row r="28" spans="1:38">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c r="AH28" s="35">
        <f>IF(Tabla134[[#This Row],[Business Travel]]="Travel_Frequently",2,IF(Tabla134[[#This Row],[Business Travel]]="Travel_Rarely",1,0))</f>
        <v>2</v>
      </c>
      <c r="AI28" s="35" t="str">
        <f>IF(Tabla134[[#This Row],[Monthly Income]]&lt;=10333.3333,"Bajo",IF(Tabla134[[#This Row],[Monthly Income]]&gt;18666.6666,"Alto","Medio"))</f>
        <v>Bajo</v>
      </c>
      <c r="AJ28" s="35" t="str">
        <f>IF(Tabla134[[#This Row],[Years Since Last Promotion]]&lt;1,"Este año","Más de un año")</f>
        <v>Más de un año</v>
      </c>
      <c r="AK28" s="100">
        <f>SUM(Tabla134[[#This Row],[Years At Company]],Tabla134[[#This Row],[Years With Curr Manager]])</f>
        <v>17</v>
      </c>
      <c r="AL28" s="35"/>
    </row>
    <row r="29" spans="1:38">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c r="AH29" s="35">
        <f>IF(Tabla134[[#This Row],[Business Travel]]="Travel_Frequently",2,IF(Tabla134[[#This Row],[Business Travel]]="Travel_Rarely",1,0))</f>
        <v>1</v>
      </c>
      <c r="AI29" s="35" t="str">
        <f>IF(Tabla134[[#This Row],[Monthly Income]]&lt;=10333.3333,"Bajo",IF(Tabla134[[#This Row],[Monthly Income]]&gt;18666.6666,"Alto","Medio"))</f>
        <v>Bajo</v>
      </c>
      <c r="AJ29" s="35" t="str">
        <f>IF(Tabla134[[#This Row],[Years Since Last Promotion]]&lt;1,"Este año","Más de un año")</f>
        <v>Más de un año</v>
      </c>
      <c r="AK29" s="100">
        <f>SUM(Tabla134[[#This Row],[Years At Company]],Tabla134[[#This Row],[Years With Curr Manager]])</f>
        <v>11</v>
      </c>
      <c r="AL29" s="35"/>
    </row>
    <row r="30" spans="1:38">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c r="AH30" s="35">
        <f>IF(Tabla134[[#This Row],[Business Travel]]="Travel_Frequently",2,IF(Tabla134[[#This Row],[Business Travel]]="Travel_Rarely",1,0))</f>
        <v>1</v>
      </c>
      <c r="AI30" s="35" t="str">
        <f>IF(Tabla134[[#This Row],[Monthly Income]]&lt;=10333.3333,"Bajo",IF(Tabla134[[#This Row],[Monthly Income]]&gt;18666.6666,"Alto","Medio"))</f>
        <v>Bajo</v>
      </c>
      <c r="AJ30" s="35" t="str">
        <f>IF(Tabla134[[#This Row],[Years Since Last Promotion]]&lt;1,"Este año","Más de un año")</f>
        <v>Más de un año</v>
      </c>
      <c r="AK30" s="100">
        <f>SUM(Tabla134[[#This Row],[Years At Company]],Tabla134[[#This Row],[Years With Curr Manager]])</f>
        <v>39</v>
      </c>
      <c r="AL30" s="35"/>
    </row>
    <row r="31" spans="1:38">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c r="AH31" s="35">
        <f>IF(Tabla134[[#This Row],[Business Travel]]="Travel_Frequently",2,IF(Tabla134[[#This Row],[Business Travel]]="Travel_Rarely",1,0))</f>
        <v>1</v>
      </c>
      <c r="AI31" s="35" t="str">
        <f>IF(Tabla134[[#This Row],[Monthly Income]]&lt;=10333.3333,"Bajo",IF(Tabla134[[#This Row],[Monthly Income]]&gt;18666.6666,"Alto","Medio"))</f>
        <v>Alto</v>
      </c>
      <c r="AJ31" s="35" t="str">
        <f>IF(Tabla134[[#This Row],[Years Since Last Promotion]]&lt;1,"Este año","Más de un año")</f>
        <v>Más de un año</v>
      </c>
      <c r="AK31" s="100">
        <f>SUM(Tabla134[[#This Row],[Years At Company]],Tabla134[[#This Row],[Years With Curr Manager]])</f>
        <v>3</v>
      </c>
      <c r="AL31" s="35"/>
    </row>
    <row r="32" spans="1:38">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c r="AH32" s="35">
        <f>IF(Tabla134[[#This Row],[Business Travel]]="Travel_Frequently",2,IF(Tabla134[[#This Row],[Business Travel]]="Travel_Rarely",1,0))</f>
        <v>1</v>
      </c>
      <c r="AI32" s="35" t="str">
        <f>IF(Tabla134[[#This Row],[Monthly Income]]&lt;=10333.3333,"Bajo",IF(Tabla134[[#This Row],[Monthly Income]]&gt;18666.6666,"Alto","Medio"))</f>
        <v>Bajo</v>
      </c>
      <c r="AJ32" s="35" t="str">
        <f>IF(Tabla134[[#This Row],[Years Since Last Promotion]]&lt;1,"Este año","Más de un año")</f>
        <v>Este año</v>
      </c>
      <c r="AK32" s="100">
        <f>SUM(Tabla134[[#This Row],[Years At Company]],Tabla134[[#This Row],[Years With Curr Manager]])</f>
        <v>1</v>
      </c>
      <c r="AL32" s="35"/>
    </row>
    <row r="33" spans="1:38">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c r="AH33" s="35">
        <f>IF(Tabla134[[#This Row],[Business Travel]]="Travel_Frequently",2,IF(Tabla134[[#This Row],[Business Travel]]="Travel_Rarely",1,0))</f>
        <v>1</v>
      </c>
      <c r="AI33" s="35" t="str">
        <f>IF(Tabla134[[#This Row],[Monthly Income]]&lt;=10333.3333,"Bajo",IF(Tabla134[[#This Row],[Monthly Income]]&gt;18666.6666,"Alto","Medio"))</f>
        <v>Bajo</v>
      </c>
      <c r="AJ33" s="35" t="str">
        <f>IF(Tabla134[[#This Row],[Years Since Last Promotion]]&lt;1,"Este año","Más de un año")</f>
        <v>Más de un año</v>
      </c>
      <c r="AK33" s="100">
        <f>SUM(Tabla134[[#This Row],[Years At Company]],Tabla134[[#This Row],[Years With Curr Manager]])</f>
        <v>7</v>
      </c>
      <c r="AL33" s="35"/>
    </row>
    <row r="34" spans="1:38">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c r="AH34" s="35">
        <f>IF(Tabla134[[#This Row],[Business Travel]]="Travel_Frequently",2,IF(Tabla134[[#This Row],[Business Travel]]="Travel_Rarely",1,0))</f>
        <v>1</v>
      </c>
      <c r="AI34" s="35" t="str">
        <f>IF(Tabla134[[#This Row],[Monthly Income]]&lt;=10333.3333,"Bajo",IF(Tabla134[[#This Row],[Monthly Income]]&gt;18666.6666,"Alto","Medio"))</f>
        <v>Bajo</v>
      </c>
      <c r="AJ34" s="35" t="str">
        <f>IF(Tabla134[[#This Row],[Years Since Last Promotion]]&lt;1,"Este año","Más de un año")</f>
        <v>Más de un año</v>
      </c>
      <c r="AK34" s="100">
        <f>SUM(Tabla134[[#This Row],[Years At Company]],Tabla134[[#This Row],[Years With Curr Manager]])</f>
        <v>18</v>
      </c>
      <c r="AL34" s="35"/>
    </row>
    <row r="35" spans="1:38">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c r="AH35" s="35">
        <f>IF(Tabla134[[#This Row],[Business Travel]]="Travel_Frequently",2,IF(Tabla134[[#This Row],[Business Travel]]="Travel_Rarely",1,0))</f>
        <v>1</v>
      </c>
      <c r="AI35" s="35" t="str">
        <f>IF(Tabla134[[#This Row],[Monthly Income]]&lt;=10333.3333,"Bajo",IF(Tabla134[[#This Row],[Monthly Income]]&gt;18666.6666,"Alto","Medio"))</f>
        <v>Bajo</v>
      </c>
      <c r="AJ35" s="35" t="str">
        <f>IF(Tabla134[[#This Row],[Years Since Last Promotion]]&lt;1,"Este año","Más de un año")</f>
        <v>Este año</v>
      </c>
      <c r="AK35" s="100">
        <f>SUM(Tabla134[[#This Row],[Years At Company]],Tabla134[[#This Row],[Years With Curr Manager]])</f>
        <v>1</v>
      </c>
      <c r="AL35" s="35"/>
    </row>
    <row r="36" spans="1:38">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c r="AH36" s="35">
        <f>IF(Tabla134[[#This Row],[Business Travel]]="Travel_Frequently",2,IF(Tabla134[[#This Row],[Business Travel]]="Travel_Rarely",1,0))</f>
        <v>1</v>
      </c>
      <c r="AI36" s="35" t="str">
        <f>IF(Tabla134[[#This Row],[Monthly Income]]&lt;=10333.3333,"Bajo",IF(Tabla134[[#This Row],[Monthly Income]]&gt;18666.6666,"Alto","Medio"))</f>
        <v>Bajo</v>
      </c>
      <c r="AJ36" s="35" t="str">
        <f>IF(Tabla134[[#This Row],[Years Since Last Promotion]]&lt;1,"Este año","Más de un año")</f>
        <v>Más de un año</v>
      </c>
      <c r="AK36" s="100">
        <f>SUM(Tabla134[[#This Row],[Years At Company]],Tabla134[[#This Row],[Years With Curr Manager]])</f>
        <v>2</v>
      </c>
      <c r="AL36" s="35"/>
    </row>
    <row r="37" spans="1:38">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c r="AH37" s="35">
        <f>IF(Tabla134[[#This Row],[Business Travel]]="Travel_Frequently",2,IF(Tabla134[[#This Row],[Business Travel]]="Travel_Rarely",1,0))</f>
        <v>1</v>
      </c>
      <c r="AI37" s="35" t="str">
        <f>IF(Tabla134[[#This Row],[Monthly Income]]&lt;=10333.3333,"Bajo",IF(Tabla134[[#This Row],[Monthly Income]]&gt;18666.6666,"Alto","Medio"))</f>
        <v>Bajo</v>
      </c>
      <c r="AJ37" s="35" t="str">
        <f>IF(Tabla134[[#This Row],[Years Since Last Promotion]]&lt;1,"Este año","Más de un año")</f>
        <v>Más de un año</v>
      </c>
      <c r="AK37" s="100">
        <f>SUM(Tabla134[[#This Row],[Years At Company]],Tabla134[[#This Row],[Years With Curr Manager]])</f>
        <v>9</v>
      </c>
      <c r="AL37" s="35"/>
    </row>
    <row r="38" spans="1:38">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c r="AH38" s="35">
        <f>IF(Tabla134[[#This Row],[Business Travel]]="Travel_Frequently",2,IF(Tabla134[[#This Row],[Business Travel]]="Travel_Rarely",1,0))</f>
        <v>1</v>
      </c>
      <c r="AI38" s="35" t="str">
        <f>IF(Tabla134[[#This Row],[Monthly Income]]&lt;=10333.3333,"Bajo",IF(Tabla134[[#This Row],[Monthly Income]]&gt;18666.6666,"Alto","Medio"))</f>
        <v>Bajo</v>
      </c>
      <c r="AJ38" s="35" t="str">
        <f>IF(Tabla134[[#This Row],[Years Since Last Promotion]]&lt;1,"Este año","Más de un año")</f>
        <v>Este año</v>
      </c>
      <c r="AK38" s="100">
        <f>SUM(Tabla134[[#This Row],[Years At Company]],Tabla134[[#This Row],[Years With Curr Manager]])</f>
        <v>5</v>
      </c>
      <c r="AL38" s="35"/>
    </row>
    <row r="39" spans="1:38">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c r="AH39" s="35">
        <f>IF(Tabla134[[#This Row],[Business Travel]]="Travel_Frequently",2,IF(Tabla134[[#This Row],[Business Travel]]="Travel_Rarely",1,0))</f>
        <v>1</v>
      </c>
      <c r="AI39" s="35" t="str">
        <f>IF(Tabla134[[#This Row],[Monthly Income]]&lt;=10333.3333,"Bajo",IF(Tabla134[[#This Row],[Monthly Income]]&gt;18666.6666,"Alto","Medio"))</f>
        <v>Bajo</v>
      </c>
      <c r="AJ39" s="35" t="str">
        <f>IF(Tabla134[[#This Row],[Years Since Last Promotion]]&lt;1,"Este año","Más de un año")</f>
        <v>Más de un año</v>
      </c>
      <c r="AK39" s="100">
        <f>SUM(Tabla134[[#This Row],[Years At Company]],Tabla134[[#This Row],[Years With Curr Manager]])</f>
        <v>4</v>
      </c>
      <c r="AL39" s="35"/>
    </row>
    <row r="40" spans="1:38">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c r="AH40" s="35">
        <f>IF(Tabla134[[#This Row],[Business Travel]]="Travel_Frequently",2,IF(Tabla134[[#This Row],[Business Travel]]="Travel_Rarely",1,0))</f>
        <v>1</v>
      </c>
      <c r="AI40" s="35" t="str">
        <f>IF(Tabla134[[#This Row],[Monthly Income]]&lt;=10333.3333,"Bajo",IF(Tabla134[[#This Row],[Monthly Income]]&gt;18666.6666,"Alto","Medio"))</f>
        <v>Bajo</v>
      </c>
      <c r="AJ40" s="35" t="str">
        <f>IF(Tabla134[[#This Row],[Years Since Last Promotion]]&lt;1,"Este año","Más de un año")</f>
        <v>Este año</v>
      </c>
      <c r="AK40" s="100">
        <f>SUM(Tabla134[[#This Row],[Years At Company]],Tabla134[[#This Row],[Years With Curr Manager]])</f>
        <v>1</v>
      </c>
      <c r="AL40" s="35"/>
    </row>
    <row r="41" spans="1:38">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c r="AH41" s="35">
        <f>IF(Tabla134[[#This Row],[Business Travel]]="Travel_Frequently",2,IF(Tabla134[[#This Row],[Business Travel]]="Travel_Rarely",1,0))</f>
        <v>2</v>
      </c>
      <c r="AI41" s="35" t="str">
        <f>IF(Tabla134[[#This Row],[Monthly Income]]&lt;=10333.3333,"Bajo",IF(Tabla134[[#This Row],[Monthly Income]]&gt;18666.6666,"Alto","Medio"))</f>
        <v>Bajo</v>
      </c>
      <c r="AJ41" s="35" t="str">
        <f>IF(Tabla134[[#This Row],[Years Since Last Promotion]]&lt;1,"Este año","Más de un año")</f>
        <v>Más de un año</v>
      </c>
      <c r="AK41" s="100">
        <f>SUM(Tabla134[[#This Row],[Years At Company]],Tabla134[[#This Row],[Years With Curr Manager]])</f>
        <v>8</v>
      </c>
      <c r="AL41" s="35"/>
    </row>
    <row r="42" spans="1:38">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c r="AH42" s="35">
        <f>IF(Tabla134[[#This Row],[Business Travel]]="Travel_Frequently",2,IF(Tabla134[[#This Row],[Business Travel]]="Travel_Rarely",1,0))</f>
        <v>1</v>
      </c>
      <c r="AI42" s="35" t="str">
        <f>IF(Tabla134[[#This Row],[Monthly Income]]&lt;=10333.3333,"Bajo",IF(Tabla134[[#This Row],[Monthly Income]]&gt;18666.6666,"Alto","Medio"))</f>
        <v>Bajo</v>
      </c>
      <c r="AJ42" s="35" t="str">
        <f>IF(Tabla134[[#This Row],[Years Since Last Promotion]]&lt;1,"Este año","Más de un año")</f>
        <v>Este año</v>
      </c>
      <c r="AK42" s="100">
        <f>SUM(Tabla134[[#This Row],[Years At Company]],Tabla134[[#This Row],[Years With Curr Manager]])</f>
        <v>1</v>
      </c>
      <c r="AL42" s="35"/>
    </row>
    <row r="43" spans="1:38">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c r="AH43" s="35">
        <f>IF(Tabla134[[#This Row],[Business Travel]]="Travel_Frequently",2,IF(Tabla134[[#This Row],[Business Travel]]="Travel_Rarely",1,0))</f>
        <v>1</v>
      </c>
      <c r="AI43" s="35" t="str">
        <f>IF(Tabla134[[#This Row],[Monthly Income]]&lt;=10333.3333,"Bajo",IF(Tabla134[[#This Row],[Monthly Income]]&gt;18666.6666,"Alto","Medio"))</f>
        <v>Bajo</v>
      </c>
      <c r="AJ43" s="35" t="str">
        <f>IF(Tabla134[[#This Row],[Years Since Last Promotion]]&lt;1,"Este año","Más de un año")</f>
        <v>Este año</v>
      </c>
      <c r="AK43" s="100">
        <f>SUM(Tabla134[[#This Row],[Years At Company]],Tabla134[[#This Row],[Years With Curr Manager]])</f>
        <v>1</v>
      </c>
      <c r="AL43" s="35"/>
    </row>
    <row r="44" spans="1:38">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c r="AH44" s="35">
        <f>IF(Tabla134[[#This Row],[Business Travel]]="Travel_Frequently",2,IF(Tabla134[[#This Row],[Business Travel]]="Travel_Rarely",1,0))</f>
        <v>1</v>
      </c>
      <c r="AI44" s="35" t="str">
        <f>IF(Tabla134[[#This Row],[Monthly Income]]&lt;=10333.3333,"Bajo",IF(Tabla134[[#This Row],[Monthly Income]]&gt;18666.6666,"Alto","Medio"))</f>
        <v>Bajo</v>
      </c>
      <c r="AJ44" s="35" t="str">
        <f>IF(Tabla134[[#This Row],[Years Since Last Promotion]]&lt;1,"Este año","Más de un año")</f>
        <v>Este año</v>
      </c>
      <c r="AK44" s="100">
        <f>SUM(Tabla134[[#This Row],[Years At Company]],Tabla134[[#This Row],[Years With Curr Manager]])</f>
        <v>2</v>
      </c>
      <c r="AL44" s="35"/>
    </row>
    <row r="45" spans="1:38">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c r="AH45" s="35">
        <f>IF(Tabla134[[#This Row],[Business Travel]]="Travel_Frequently",2,IF(Tabla134[[#This Row],[Business Travel]]="Travel_Rarely",1,0))</f>
        <v>2</v>
      </c>
      <c r="AI45" s="35" t="str">
        <f>IF(Tabla134[[#This Row],[Monthly Income]]&lt;=10333.3333,"Bajo",IF(Tabla134[[#This Row],[Monthly Income]]&gt;18666.6666,"Alto","Medio"))</f>
        <v>Bajo</v>
      </c>
      <c r="AJ45" s="35" t="str">
        <f>IF(Tabla134[[#This Row],[Years Since Last Promotion]]&lt;1,"Este año","Más de un año")</f>
        <v>Más de un año</v>
      </c>
      <c r="AK45" s="100">
        <f>SUM(Tabla134[[#This Row],[Years At Company]],Tabla134[[#This Row],[Years With Curr Manager]])</f>
        <v>16</v>
      </c>
      <c r="AL45" s="35"/>
    </row>
    <row r="46" spans="1:38">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c r="AH46" s="35">
        <f>IF(Tabla134[[#This Row],[Business Travel]]="Travel_Frequently",2,IF(Tabla134[[#This Row],[Business Travel]]="Travel_Rarely",1,0))</f>
        <v>2</v>
      </c>
      <c r="AI46" s="35" t="str">
        <f>IF(Tabla134[[#This Row],[Monthly Income]]&lt;=10333.3333,"Bajo",IF(Tabla134[[#This Row],[Monthly Income]]&gt;18666.6666,"Alto","Medio"))</f>
        <v>Bajo</v>
      </c>
      <c r="AJ46" s="35" t="str">
        <f>IF(Tabla134[[#This Row],[Years Since Last Promotion]]&lt;1,"Este año","Más de un año")</f>
        <v>Más de un año</v>
      </c>
      <c r="AK46" s="100">
        <f>SUM(Tabla134[[#This Row],[Years At Company]],Tabla134[[#This Row],[Years With Curr Manager]])</f>
        <v>19</v>
      </c>
      <c r="AL46" s="35"/>
    </row>
    <row r="47" spans="1:38">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c r="AH47" s="35">
        <f>IF(Tabla134[[#This Row],[Business Travel]]="Travel_Frequently",2,IF(Tabla134[[#This Row],[Business Travel]]="Travel_Rarely",1,0))</f>
        <v>1</v>
      </c>
      <c r="AI47" s="35" t="str">
        <f>IF(Tabla134[[#This Row],[Monthly Income]]&lt;=10333.3333,"Bajo",IF(Tabla134[[#This Row],[Monthly Income]]&gt;18666.6666,"Alto","Medio"))</f>
        <v>Alto</v>
      </c>
      <c r="AJ47" s="35" t="str">
        <f>IF(Tabla134[[#This Row],[Years Since Last Promotion]]&lt;1,"Este año","Más de un año")</f>
        <v>Más de un año</v>
      </c>
      <c r="AK47" s="100">
        <f>SUM(Tabla134[[#This Row],[Years At Company]],Tabla134[[#This Row],[Years With Curr Manager]])</f>
        <v>30</v>
      </c>
      <c r="AL47" s="35"/>
    </row>
    <row r="48" spans="1:38">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c r="AH48" s="35">
        <f>IF(Tabla134[[#This Row],[Business Travel]]="Travel_Frequently",2,IF(Tabla134[[#This Row],[Business Travel]]="Travel_Rarely",1,0))</f>
        <v>0</v>
      </c>
      <c r="AI48" s="35" t="str">
        <f>IF(Tabla134[[#This Row],[Monthly Income]]&lt;=10333.3333,"Bajo",IF(Tabla134[[#This Row],[Monthly Income]]&gt;18666.6666,"Alto","Medio"))</f>
        <v>Bajo</v>
      </c>
      <c r="AJ48" s="35" t="str">
        <f>IF(Tabla134[[#This Row],[Years Since Last Promotion]]&lt;1,"Este año","Más de un año")</f>
        <v>Más de un año</v>
      </c>
      <c r="AK48" s="100">
        <f>SUM(Tabla134[[#This Row],[Years At Company]],Tabla134[[#This Row],[Years With Curr Manager]])</f>
        <v>16</v>
      </c>
      <c r="AL48" s="35"/>
    </row>
    <row r="49" spans="1:38">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c r="AH49" s="35">
        <f>IF(Tabla134[[#This Row],[Business Travel]]="Travel_Frequently",2,IF(Tabla134[[#This Row],[Business Travel]]="Travel_Rarely",1,0))</f>
        <v>1</v>
      </c>
      <c r="AI49" s="35" t="str">
        <f>IF(Tabla134[[#This Row],[Monthly Income]]&lt;=10333.3333,"Bajo",IF(Tabla134[[#This Row],[Monthly Income]]&gt;18666.6666,"Alto","Medio"))</f>
        <v>Bajo</v>
      </c>
      <c r="AJ49" s="35" t="str">
        <f>IF(Tabla134[[#This Row],[Years Since Last Promotion]]&lt;1,"Este año","Más de un año")</f>
        <v>Este año</v>
      </c>
      <c r="AK49" s="100">
        <f>SUM(Tabla134[[#This Row],[Years At Company]],Tabla134[[#This Row],[Years With Curr Manager]])</f>
        <v>1</v>
      </c>
      <c r="AL49" s="35"/>
    </row>
    <row r="50" spans="1:38">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c r="AH50" s="35">
        <f>IF(Tabla134[[#This Row],[Business Travel]]="Travel_Frequently",2,IF(Tabla134[[#This Row],[Business Travel]]="Travel_Rarely",1,0))</f>
        <v>2</v>
      </c>
      <c r="AI50" s="35" t="str">
        <f>IF(Tabla134[[#This Row],[Monthly Income]]&lt;=10333.3333,"Bajo",IF(Tabla134[[#This Row],[Monthly Income]]&gt;18666.6666,"Alto","Medio"))</f>
        <v>Bajo</v>
      </c>
      <c r="AJ50" s="35" t="str">
        <f>IF(Tabla134[[#This Row],[Years Since Last Promotion]]&lt;1,"Este año","Más de un año")</f>
        <v>Este año</v>
      </c>
      <c r="AK50" s="100">
        <f>SUM(Tabla134[[#This Row],[Years At Company]],Tabla134[[#This Row],[Years With Curr Manager]])</f>
        <v>17</v>
      </c>
      <c r="AL50" s="35"/>
    </row>
    <row r="51" spans="1:38">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c r="AH51" s="35">
        <f>IF(Tabla134[[#This Row],[Business Travel]]="Travel_Frequently",2,IF(Tabla134[[#This Row],[Business Travel]]="Travel_Rarely",1,0))</f>
        <v>1</v>
      </c>
      <c r="AI51" s="35" t="str">
        <f>IF(Tabla134[[#This Row],[Monthly Income]]&lt;=10333.3333,"Bajo",IF(Tabla134[[#This Row],[Monthly Income]]&gt;18666.6666,"Alto","Medio"))</f>
        <v>Bajo</v>
      </c>
      <c r="AJ51" s="35" t="str">
        <f>IF(Tabla134[[#This Row],[Years Since Last Promotion]]&lt;1,"Este año","Más de un año")</f>
        <v>Este año</v>
      </c>
      <c r="AK51" s="100">
        <f>SUM(Tabla134[[#This Row],[Years At Company]],Tabla134[[#This Row],[Years With Curr Manager]])</f>
        <v>2</v>
      </c>
      <c r="AL51" s="35"/>
    </row>
    <row r="52" spans="1:38">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c r="AH52" s="35">
        <f>IF(Tabla134[[#This Row],[Business Travel]]="Travel_Frequently",2,IF(Tabla134[[#This Row],[Business Travel]]="Travel_Rarely",1,0))</f>
        <v>1</v>
      </c>
      <c r="AI52" s="35" t="str">
        <f>IF(Tabla134[[#This Row],[Monthly Income]]&lt;=10333.3333,"Bajo",IF(Tabla134[[#This Row],[Monthly Income]]&gt;18666.6666,"Alto","Medio"))</f>
        <v>Bajo</v>
      </c>
      <c r="AJ52" s="35" t="str">
        <f>IF(Tabla134[[#This Row],[Years Since Last Promotion]]&lt;1,"Este año","Más de un año")</f>
        <v>Este año</v>
      </c>
      <c r="AK52" s="100">
        <f>SUM(Tabla134[[#This Row],[Years At Company]],Tabla134[[#This Row],[Years With Curr Manager]])</f>
        <v>1</v>
      </c>
      <c r="AL52" s="35"/>
    </row>
    <row r="53" spans="1:38">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c r="AH53" s="35">
        <f>IF(Tabla134[[#This Row],[Business Travel]]="Travel_Frequently",2,IF(Tabla134[[#This Row],[Business Travel]]="Travel_Rarely",1,0))</f>
        <v>1</v>
      </c>
      <c r="AI53" s="35" t="str">
        <f>IF(Tabla134[[#This Row],[Monthly Income]]&lt;=10333.3333,"Bajo",IF(Tabla134[[#This Row],[Monthly Income]]&gt;18666.6666,"Alto","Medio"))</f>
        <v>Bajo</v>
      </c>
      <c r="AJ53" s="35" t="str">
        <f>IF(Tabla134[[#This Row],[Years Since Last Promotion]]&lt;1,"Este año","Más de un año")</f>
        <v>Más de un año</v>
      </c>
      <c r="AK53" s="100">
        <f>SUM(Tabla134[[#This Row],[Years At Company]],Tabla134[[#This Row],[Years With Curr Manager]])</f>
        <v>4</v>
      </c>
      <c r="AL53" s="35"/>
    </row>
    <row r="54" spans="1:38">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c r="AH54" s="35">
        <f>IF(Tabla134[[#This Row],[Business Travel]]="Travel_Frequently",2,IF(Tabla134[[#This Row],[Business Travel]]="Travel_Rarely",1,0))</f>
        <v>1</v>
      </c>
      <c r="AI54" s="35" t="str">
        <f>IF(Tabla134[[#This Row],[Monthly Income]]&lt;=10333.3333,"Bajo",IF(Tabla134[[#This Row],[Monthly Income]]&gt;18666.6666,"Alto","Medio"))</f>
        <v>Bajo</v>
      </c>
      <c r="AJ54" s="35" t="str">
        <f>IF(Tabla134[[#This Row],[Years Since Last Promotion]]&lt;1,"Este año","Más de un año")</f>
        <v>Más de un año</v>
      </c>
      <c r="AK54" s="100">
        <f>SUM(Tabla134[[#This Row],[Years At Company]],Tabla134[[#This Row],[Years With Curr Manager]])</f>
        <v>7</v>
      </c>
      <c r="AL54" s="35"/>
    </row>
    <row r="55" spans="1:38">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c r="AH55" s="35">
        <f>IF(Tabla134[[#This Row],[Business Travel]]="Travel_Frequently",2,IF(Tabla134[[#This Row],[Business Travel]]="Travel_Rarely",1,0))</f>
        <v>0</v>
      </c>
      <c r="AI55" s="35" t="str">
        <f>IF(Tabla134[[#This Row],[Monthly Income]]&lt;=10333.3333,"Bajo",IF(Tabla134[[#This Row],[Monthly Income]]&gt;18666.6666,"Alto","Medio"))</f>
        <v>Bajo</v>
      </c>
      <c r="AJ55" s="35" t="str">
        <f>IF(Tabla134[[#This Row],[Years Since Last Promotion]]&lt;1,"Este año","Más de un año")</f>
        <v>Más de un año</v>
      </c>
      <c r="AK55" s="100">
        <f>SUM(Tabla134[[#This Row],[Years At Company]],Tabla134[[#This Row],[Years With Curr Manager]])</f>
        <v>7</v>
      </c>
      <c r="AL55" s="35"/>
    </row>
    <row r="56" spans="1:38">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c r="AH56" s="35">
        <f>IF(Tabla134[[#This Row],[Business Travel]]="Travel_Frequently",2,IF(Tabla134[[#This Row],[Business Travel]]="Travel_Rarely",1,0))</f>
        <v>1</v>
      </c>
      <c r="AI56" s="35" t="str">
        <f>IF(Tabla134[[#This Row],[Monthly Income]]&lt;=10333.3333,"Bajo",IF(Tabla134[[#This Row],[Monthly Income]]&gt;18666.6666,"Alto","Medio"))</f>
        <v>Bajo</v>
      </c>
      <c r="AJ56" s="35" t="str">
        <f>IF(Tabla134[[#This Row],[Years Since Last Promotion]]&lt;1,"Este año","Más de un año")</f>
        <v>Este año</v>
      </c>
      <c r="AK56" s="100">
        <f>SUM(Tabla134[[#This Row],[Years At Company]],Tabla134[[#This Row],[Years With Curr Manager]])</f>
        <v>2</v>
      </c>
      <c r="AL56" s="35"/>
    </row>
    <row r="57" spans="1:38">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c r="AH57" s="35">
        <f>IF(Tabla134[[#This Row],[Business Travel]]="Travel_Frequently",2,IF(Tabla134[[#This Row],[Business Travel]]="Travel_Rarely",1,0))</f>
        <v>2</v>
      </c>
      <c r="AI57" s="35" t="str">
        <f>IF(Tabla134[[#This Row],[Monthly Income]]&lt;=10333.3333,"Bajo",IF(Tabla134[[#This Row],[Monthly Income]]&gt;18666.6666,"Alto","Medio"))</f>
        <v>Medio</v>
      </c>
      <c r="AJ57" s="35" t="str">
        <f>IF(Tabla134[[#This Row],[Years Since Last Promotion]]&lt;1,"Este año","Más de un año")</f>
        <v>Más de un año</v>
      </c>
      <c r="AK57" s="100">
        <f>SUM(Tabla134[[#This Row],[Years At Company]],Tabla134[[#This Row],[Years With Curr Manager]])</f>
        <v>27</v>
      </c>
      <c r="AL57" s="35"/>
    </row>
    <row r="58" spans="1:38">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c r="AH58" s="35">
        <f>IF(Tabla134[[#This Row],[Business Travel]]="Travel_Frequently",2,IF(Tabla134[[#This Row],[Business Travel]]="Travel_Rarely",1,0))</f>
        <v>2</v>
      </c>
      <c r="AI58" s="35" t="str">
        <f>IF(Tabla134[[#This Row],[Monthly Income]]&lt;=10333.3333,"Bajo",IF(Tabla134[[#This Row],[Monthly Income]]&gt;18666.6666,"Alto","Medio"))</f>
        <v>Bajo</v>
      </c>
      <c r="AJ58" s="35" t="str">
        <f>IF(Tabla134[[#This Row],[Years Since Last Promotion]]&lt;1,"Este año","Más de un año")</f>
        <v>Más de un año</v>
      </c>
      <c r="AK58" s="100">
        <f>SUM(Tabla134[[#This Row],[Years At Company]],Tabla134[[#This Row],[Years With Curr Manager]])</f>
        <v>17</v>
      </c>
      <c r="AL58" s="35"/>
    </row>
    <row r="59" spans="1:38">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c r="AH59" s="35">
        <f>IF(Tabla134[[#This Row],[Business Travel]]="Travel_Frequently",2,IF(Tabla134[[#This Row],[Business Travel]]="Travel_Rarely",1,0))</f>
        <v>1</v>
      </c>
      <c r="AI59" s="35" t="str">
        <f>IF(Tabla134[[#This Row],[Monthly Income]]&lt;=10333.3333,"Bajo",IF(Tabla134[[#This Row],[Monthly Income]]&gt;18666.6666,"Alto","Medio"))</f>
        <v>Bajo</v>
      </c>
      <c r="AJ59" s="35" t="str">
        <f>IF(Tabla134[[#This Row],[Years Since Last Promotion]]&lt;1,"Este año","Más de un año")</f>
        <v>Más de un año</v>
      </c>
      <c r="AK59" s="100">
        <f>SUM(Tabla134[[#This Row],[Years At Company]],Tabla134[[#This Row],[Years With Curr Manager]])</f>
        <v>4</v>
      </c>
      <c r="AL59" s="35"/>
    </row>
    <row r="60" spans="1:38">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c r="AH60" s="35">
        <f>IF(Tabla134[[#This Row],[Business Travel]]="Travel_Frequently",2,IF(Tabla134[[#This Row],[Business Travel]]="Travel_Rarely",1,0))</f>
        <v>1</v>
      </c>
      <c r="AI60" s="35" t="str">
        <f>IF(Tabla134[[#This Row],[Monthly Income]]&lt;=10333.3333,"Bajo",IF(Tabla134[[#This Row],[Monthly Income]]&gt;18666.6666,"Alto","Medio"))</f>
        <v>Bajo</v>
      </c>
      <c r="AJ60" s="35" t="str">
        <f>IF(Tabla134[[#This Row],[Years Since Last Promotion]]&lt;1,"Este año","Más de un año")</f>
        <v>Más de un año</v>
      </c>
      <c r="AK60" s="100">
        <f>SUM(Tabla134[[#This Row],[Years At Company]],Tabla134[[#This Row],[Years With Curr Manager]])</f>
        <v>14</v>
      </c>
      <c r="AL60" s="35"/>
    </row>
    <row r="61" spans="1:38">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c r="AH61" s="35">
        <f>IF(Tabla134[[#This Row],[Business Travel]]="Travel_Frequently",2,IF(Tabla134[[#This Row],[Business Travel]]="Travel_Rarely",1,0))</f>
        <v>1</v>
      </c>
      <c r="AI61" s="35" t="str">
        <f>IF(Tabla134[[#This Row],[Monthly Income]]&lt;=10333.3333,"Bajo",IF(Tabla134[[#This Row],[Monthly Income]]&gt;18666.6666,"Alto","Medio"))</f>
        <v>Bajo</v>
      </c>
      <c r="AJ61" s="35" t="str">
        <f>IF(Tabla134[[#This Row],[Years Since Last Promotion]]&lt;1,"Este año","Más de un año")</f>
        <v>Este año</v>
      </c>
      <c r="AK61" s="100">
        <f>SUM(Tabla134[[#This Row],[Years At Company]],Tabla134[[#This Row],[Years With Curr Manager]])</f>
        <v>14</v>
      </c>
      <c r="AL61" s="35"/>
    </row>
    <row r="62" spans="1:38">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c r="AH62" s="35">
        <f>IF(Tabla134[[#This Row],[Business Travel]]="Travel_Frequently",2,IF(Tabla134[[#This Row],[Business Travel]]="Travel_Rarely",1,0))</f>
        <v>1</v>
      </c>
      <c r="AI62" s="35" t="str">
        <f>IF(Tabla134[[#This Row],[Monthly Income]]&lt;=10333.3333,"Bajo",IF(Tabla134[[#This Row],[Monthly Income]]&gt;18666.6666,"Alto","Medio"))</f>
        <v>Bajo</v>
      </c>
      <c r="AJ62" s="35" t="str">
        <f>IF(Tabla134[[#This Row],[Years Since Last Promotion]]&lt;1,"Este año","Más de un año")</f>
        <v>Más de un año</v>
      </c>
      <c r="AK62" s="100">
        <f>SUM(Tabla134[[#This Row],[Years At Company]],Tabla134[[#This Row],[Years With Curr Manager]])</f>
        <v>17</v>
      </c>
      <c r="AL62" s="35"/>
    </row>
    <row r="63" spans="1:38">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c r="AH63" s="35">
        <f>IF(Tabla134[[#This Row],[Business Travel]]="Travel_Frequently",2,IF(Tabla134[[#This Row],[Business Travel]]="Travel_Rarely",1,0))</f>
        <v>2</v>
      </c>
      <c r="AI63" s="35" t="str">
        <f>IF(Tabla134[[#This Row],[Monthly Income]]&lt;=10333.3333,"Bajo",IF(Tabla134[[#This Row],[Monthly Income]]&gt;18666.6666,"Alto","Medio"))</f>
        <v>Bajo</v>
      </c>
      <c r="AJ63" s="35" t="str">
        <f>IF(Tabla134[[#This Row],[Years Since Last Promotion]]&lt;1,"Este año","Más de un año")</f>
        <v>Más de un año</v>
      </c>
      <c r="AK63" s="100">
        <f>SUM(Tabla134[[#This Row],[Years At Company]],Tabla134[[#This Row],[Years With Curr Manager]])</f>
        <v>19</v>
      </c>
      <c r="AL63" s="35"/>
    </row>
    <row r="64" spans="1:38">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c r="AH64" s="35">
        <f>IF(Tabla134[[#This Row],[Business Travel]]="Travel_Frequently",2,IF(Tabla134[[#This Row],[Business Travel]]="Travel_Rarely",1,0))</f>
        <v>1</v>
      </c>
      <c r="AI64" s="35" t="str">
        <f>IF(Tabla134[[#This Row],[Monthly Income]]&lt;=10333.3333,"Bajo",IF(Tabla134[[#This Row],[Monthly Income]]&gt;18666.6666,"Alto","Medio"))</f>
        <v>Alto</v>
      </c>
      <c r="AJ64" s="35" t="str">
        <f>IF(Tabla134[[#This Row],[Years Since Last Promotion]]&lt;1,"Este año","Más de un año")</f>
        <v>Más de un año</v>
      </c>
      <c r="AK64" s="100">
        <f>SUM(Tabla134[[#This Row],[Years At Company]],Tabla134[[#This Row],[Years With Curr Manager]])</f>
        <v>35</v>
      </c>
      <c r="AL64" s="35"/>
    </row>
    <row r="65" spans="1:38">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c r="AH65" s="35">
        <f>IF(Tabla134[[#This Row],[Business Travel]]="Travel_Frequently",2,IF(Tabla134[[#This Row],[Business Travel]]="Travel_Rarely",1,0))</f>
        <v>1</v>
      </c>
      <c r="AI65" s="35" t="str">
        <f>IF(Tabla134[[#This Row],[Monthly Income]]&lt;=10333.3333,"Bajo",IF(Tabla134[[#This Row],[Monthly Income]]&gt;18666.6666,"Alto","Medio"))</f>
        <v>Bajo</v>
      </c>
      <c r="AJ65" s="35" t="str">
        <f>IF(Tabla134[[#This Row],[Years Since Last Promotion]]&lt;1,"Este año","Más de un año")</f>
        <v>Más de un año</v>
      </c>
      <c r="AK65" s="100">
        <f>SUM(Tabla134[[#This Row],[Years At Company]],Tabla134[[#This Row],[Years With Curr Manager]])</f>
        <v>30</v>
      </c>
      <c r="AL65" s="35"/>
    </row>
    <row r="66" spans="1:38">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c r="AH66" s="35">
        <f>IF(Tabla134[[#This Row],[Business Travel]]="Travel_Frequently",2,IF(Tabla134[[#This Row],[Business Travel]]="Travel_Rarely",1,0))</f>
        <v>1</v>
      </c>
      <c r="AI66" s="35" t="str">
        <f>IF(Tabla134[[#This Row],[Monthly Income]]&lt;=10333.3333,"Bajo",IF(Tabla134[[#This Row],[Monthly Income]]&gt;18666.6666,"Alto","Medio"))</f>
        <v>Bajo</v>
      </c>
      <c r="AJ66" s="35" t="str">
        <f>IF(Tabla134[[#This Row],[Years Since Last Promotion]]&lt;1,"Este año","Más de un año")</f>
        <v>Más de un año</v>
      </c>
      <c r="AK66" s="100">
        <f>SUM(Tabla134[[#This Row],[Years At Company]],Tabla134[[#This Row],[Years With Curr Manager]])</f>
        <v>25</v>
      </c>
      <c r="AL66" s="35"/>
    </row>
    <row r="67" spans="1:38">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c r="AH67" s="35">
        <f>IF(Tabla134[[#This Row],[Business Travel]]="Travel_Frequently",2,IF(Tabla134[[#This Row],[Business Travel]]="Travel_Rarely",1,0))</f>
        <v>1</v>
      </c>
      <c r="AI67" s="35" t="str">
        <f>IF(Tabla134[[#This Row],[Monthly Income]]&lt;=10333.3333,"Bajo",IF(Tabla134[[#This Row],[Monthly Income]]&gt;18666.6666,"Alto","Medio"))</f>
        <v>Medio</v>
      </c>
      <c r="AJ67" s="35" t="str">
        <f>IF(Tabla134[[#This Row],[Years Since Last Promotion]]&lt;1,"Este año","Más de un año")</f>
        <v>Este año</v>
      </c>
      <c r="AK67" s="100">
        <f>SUM(Tabla134[[#This Row],[Years At Company]],Tabla134[[#This Row],[Years With Curr Manager]])</f>
        <v>7</v>
      </c>
      <c r="AL67" s="35"/>
    </row>
    <row r="68" spans="1:38">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c r="AH68" s="35">
        <f>IF(Tabla134[[#This Row],[Business Travel]]="Travel_Frequently",2,IF(Tabla134[[#This Row],[Business Travel]]="Travel_Rarely",1,0))</f>
        <v>2</v>
      </c>
      <c r="AI68" s="35" t="str">
        <f>IF(Tabla134[[#This Row],[Monthly Income]]&lt;=10333.3333,"Bajo",IF(Tabla134[[#This Row],[Monthly Income]]&gt;18666.6666,"Alto","Medio"))</f>
        <v>Bajo</v>
      </c>
      <c r="AJ68" s="35" t="str">
        <f>IF(Tabla134[[#This Row],[Years Since Last Promotion]]&lt;1,"Este año","Más de un año")</f>
        <v>Este año</v>
      </c>
      <c r="AK68" s="100">
        <f>SUM(Tabla134[[#This Row],[Years At Company]],Tabla134[[#This Row],[Years With Curr Manager]])</f>
        <v>9</v>
      </c>
      <c r="AL68" s="35"/>
    </row>
    <row r="69" spans="1:38">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c r="AH69" s="35">
        <f>IF(Tabla134[[#This Row],[Business Travel]]="Travel_Frequently",2,IF(Tabla134[[#This Row],[Business Travel]]="Travel_Rarely",1,0))</f>
        <v>1</v>
      </c>
      <c r="AI69" s="35" t="str">
        <f>IF(Tabla134[[#This Row],[Monthly Income]]&lt;=10333.3333,"Bajo",IF(Tabla134[[#This Row],[Monthly Income]]&gt;18666.6666,"Alto","Medio"))</f>
        <v>Bajo</v>
      </c>
      <c r="AJ69" s="35" t="str">
        <f>IF(Tabla134[[#This Row],[Years Since Last Promotion]]&lt;1,"Este año","Más de un año")</f>
        <v>Este año</v>
      </c>
      <c r="AK69" s="100">
        <f>SUM(Tabla134[[#This Row],[Years At Company]],Tabla134[[#This Row],[Years With Curr Manager]])</f>
        <v>1</v>
      </c>
      <c r="AL69" s="35"/>
    </row>
    <row r="70" spans="1:38">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c r="AH70" s="35">
        <f>IF(Tabla134[[#This Row],[Business Travel]]="Travel_Frequently",2,IF(Tabla134[[#This Row],[Business Travel]]="Travel_Rarely",1,0))</f>
        <v>2</v>
      </c>
      <c r="AI70" s="35" t="str">
        <f>IF(Tabla134[[#This Row],[Monthly Income]]&lt;=10333.3333,"Bajo",IF(Tabla134[[#This Row],[Monthly Income]]&gt;18666.6666,"Alto","Medio"))</f>
        <v>Bajo</v>
      </c>
      <c r="AJ70" s="35" t="str">
        <f>IF(Tabla134[[#This Row],[Years Since Last Promotion]]&lt;1,"Este año","Más de un año")</f>
        <v>Más de un año</v>
      </c>
      <c r="AK70" s="100">
        <f>SUM(Tabla134[[#This Row],[Years At Company]],Tabla134[[#This Row],[Years With Curr Manager]])</f>
        <v>5</v>
      </c>
      <c r="AL70" s="35"/>
    </row>
    <row r="71" spans="1:38">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c r="AH71" s="35">
        <f>IF(Tabla134[[#This Row],[Business Travel]]="Travel_Frequently",2,IF(Tabla134[[#This Row],[Business Travel]]="Travel_Rarely",1,0))</f>
        <v>1</v>
      </c>
      <c r="AI71" s="35" t="str">
        <f>IF(Tabla134[[#This Row],[Monthly Income]]&lt;=10333.3333,"Bajo",IF(Tabla134[[#This Row],[Monthly Income]]&gt;18666.6666,"Alto","Medio"))</f>
        <v>Bajo</v>
      </c>
      <c r="AJ71" s="35" t="str">
        <f>IF(Tabla134[[#This Row],[Years Since Last Promotion]]&lt;1,"Este año","Más de un año")</f>
        <v>Este año</v>
      </c>
      <c r="AK71" s="100">
        <f>SUM(Tabla134[[#This Row],[Years At Company]],Tabla134[[#This Row],[Years With Curr Manager]])</f>
        <v>1</v>
      </c>
      <c r="AL71" s="35"/>
    </row>
    <row r="72" spans="1:38">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c r="AH72" s="35">
        <f>IF(Tabla134[[#This Row],[Business Travel]]="Travel_Frequently",2,IF(Tabla134[[#This Row],[Business Travel]]="Travel_Rarely",1,0))</f>
        <v>2</v>
      </c>
      <c r="AI72" s="35" t="str">
        <f>IF(Tabla134[[#This Row],[Monthly Income]]&lt;=10333.3333,"Bajo",IF(Tabla134[[#This Row],[Monthly Income]]&gt;18666.6666,"Alto","Medio"))</f>
        <v>Bajo</v>
      </c>
      <c r="AJ72" s="35" t="str">
        <f>IF(Tabla134[[#This Row],[Years Since Last Promotion]]&lt;1,"Este año","Más de un año")</f>
        <v>Más de un año</v>
      </c>
      <c r="AK72" s="100">
        <f>SUM(Tabla134[[#This Row],[Years At Company]],Tabla134[[#This Row],[Years With Curr Manager]])</f>
        <v>7</v>
      </c>
      <c r="AL72" s="35"/>
    </row>
    <row r="73" spans="1:38">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c r="AH73" s="35">
        <f>IF(Tabla134[[#This Row],[Business Travel]]="Travel_Frequently",2,IF(Tabla134[[#This Row],[Business Travel]]="Travel_Rarely",1,0))</f>
        <v>1</v>
      </c>
      <c r="AI73" s="35" t="str">
        <f>IF(Tabla134[[#This Row],[Monthly Income]]&lt;=10333.3333,"Bajo",IF(Tabla134[[#This Row],[Monthly Income]]&gt;18666.6666,"Alto","Medio"))</f>
        <v>Bajo</v>
      </c>
      <c r="AJ73" s="35" t="str">
        <f>IF(Tabla134[[#This Row],[Years Since Last Promotion]]&lt;1,"Este año","Más de un año")</f>
        <v>Este año</v>
      </c>
      <c r="AK73" s="100">
        <f>SUM(Tabla134[[#This Row],[Years At Company]],Tabla134[[#This Row],[Years With Curr Manager]])</f>
        <v>9</v>
      </c>
      <c r="AL73" s="35"/>
    </row>
    <row r="74" spans="1:38">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c r="AH74" s="35">
        <f>IF(Tabla134[[#This Row],[Business Travel]]="Travel_Frequently",2,IF(Tabla134[[#This Row],[Business Travel]]="Travel_Rarely",1,0))</f>
        <v>1</v>
      </c>
      <c r="AI74" s="35" t="str">
        <f>IF(Tabla134[[#This Row],[Monthly Income]]&lt;=10333.3333,"Bajo",IF(Tabla134[[#This Row],[Monthly Income]]&gt;18666.6666,"Alto","Medio"))</f>
        <v>Bajo</v>
      </c>
      <c r="AJ74" s="35" t="str">
        <f>IF(Tabla134[[#This Row],[Years Since Last Promotion]]&lt;1,"Este año","Más de un año")</f>
        <v>Más de un año</v>
      </c>
      <c r="AK74" s="100">
        <f>SUM(Tabla134[[#This Row],[Years At Company]],Tabla134[[#This Row],[Years With Curr Manager]])</f>
        <v>1</v>
      </c>
      <c r="AL74" s="35"/>
    </row>
    <row r="75" spans="1:38">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c r="AH75" s="35">
        <f>IF(Tabla134[[#This Row],[Business Travel]]="Travel_Frequently",2,IF(Tabla134[[#This Row],[Business Travel]]="Travel_Rarely",1,0))</f>
        <v>1</v>
      </c>
      <c r="AI75" s="35" t="str">
        <f>IF(Tabla134[[#This Row],[Monthly Income]]&lt;=10333.3333,"Bajo",IF(Tabla134[[#This Row],[Monthly Income]]&gt;18666.6666,"Alto","Medio"))</f>
        <v>Bajo</v>
      </c>
      <c r="AJ75" s="35" t="str">
        <f>IF(Tabla134[[#This Row],[Years Since Last Promotion]]&lt;1,"Este año","Más de un año")</f>
        <v>Este año</v>
      </c>
      <c r="AK75" s="100">
        <f>SUM(Tabla134[[#This Row],[Years At Company]],Tabla134[[#This Row],[Years With Curr Manager]])</f>
        <v>19</v>
      </c>
      <c r="AL75" s="35"/>
    </row>
    <row r="76" spans="1:38">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c r="AH76" s="35">
        <f>IF(Tabla134[[#This Row],[Business Travel]]="Travel_Frequently",2,IF(Tabla134[[#This Row],[Business Travel]]="Travel_Rarely",1,0))</f>
        <v>1</v>
      </c>
      <c r="AI76" s="35" t="str">
        <f>IF(Tabla134[[#This Row],[Monthly Income]]&lt;=10333.3333,"Bajo",IF(Tabla134[[#This Row],[Monthly Income]]&gt;18666.6666,"Alto","Medio"))</f>
        <v>Bajo</v>
      </c>
      <c r="AJ76" s="35" t="str">
        <f>IF(Tabla134[[#This Row],[Years Since Last Promotion]]&lt;1,"Este año","Más de un año")</f>
        <v>Este año</v>
      </c>
      <c r="AK76" s="100">
        <f>SUM(Tabla134[[#This Row],[Years At Company]],Tabla134[[#This Row],[Years With Curr Manager]])</f>
        <v>1</v>
      </c>
      <c r="AL76" s="35"/>
    </row>
    <row r="77" spans="1:38">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c r="AH77" s="35">
        <f>IF(Tabla134[[#This Row],[Business Travel]]="Travel_Frequently",2,IF(Tabla134[[#This Row],[Business Travel]]="Travel_Rarely",1,0))</f>
        <v>1</v>
      </c>
      <c r="AI77" s="35" t="str">
        <f>IF(Tabla134[[#This Row],[Monthly Income]]&lt;=10333.3333,"Bajo",IF(Tabla134[[#This Row],[Monthly Income]]&gt;18666.6666,"Alto","Medio"))</f>
        <v>Bajo</v>
      </c>
      <c r="AJ77" s="35" t="str">
        <f>IF(Tabla134[[#This Row],[Years Since Last Promotion]]&lt;1,"Este año","Más de un año")</f>
        <v>Más de un año</v>
      </c>
      <c r="AK77" s="100">
        <f>SUM(Tabla134[[#This Row],[Years At Company]],Tabla134[[#This Row],[Years With Curr Manager]])</f>
        <v>19</v>
      </c>
      <c r="AL77" s="35"/>
    </row>
    <row r="78" spans="1:38">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c r="AH78" s="35">
        <f>IF(Tabla134[[#This Row],[Business Travel]]="Travel_Frequently",2,IF(Tabla134[[#This Row],[Business Travel]]="Travel_Rarely",1,0))</f>
        <v>1</v>
      </c>
      <c r="AI78" s="35" t="str">
        <f>IF(Tabla134[[#This Row],[Monthly Income]]&lt;=10333.3333,"Bajo",IF(Tabla134[[#This Row],[Monthly Income]]&gt;18666.6666,"Alto","Medio"))</f>
        <v>Bajo</v>
      </c>
      <c r="AJ78" s="35" t="str">
        <f>IF(Tabla134[[#This Row],[Years Since Last Promotion]]&lt;1,"Este año","Más de un año")</f>
        <v>Más de un año</v>
      </c>
      <c r="AK78" s="100">
        <f>SUM(Tabla134[[#This Row],[Years At Company]],Tabla134[[#This Row],[Years With Curr Manager]])</f>
        <v>23</v>
      </c>
      <c r="AL78" s="35"/>
    </row>
    <row r="79" spans="1:38">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c r="AH79" s="35">
        <f>IF(Tabla134[[#This Row],[Business Travel]]="Travel_Frequently",2,IF(Tabla134[[#This Row],[Business Travel]]="Travel_Rarely",1,0))</f>
        <v>1</v>
      </c>
      <c r="AI79" s="35" t="str">
        <f>IF(Tabla134[[#This Row],[Monthly Income]]&lt;=10333.3333,"Bajo",IF(Tabla134[[#This Row],[Monthly Income]]&gt;18666.6666,"Alto","Medio"))</f>
        <v>Medio</v>
      </c>
      <c r="AJ79" s="35" t="str">
        <f>IF(Tabla134[[#This Row],[Years Since Last Promotion]]&lt;1,"Este año","Más de un año")</f>
        <v>Este año</v>
      </c>
      <c r="AK79" s="100">
        <f>SUM(Tabla134[[#This Row],[Years At Company]],Tabla134[[#This Row],[Years With Curr Manager]])</f>
        <v>0</v>
      </c>
      <c r="AL79" s="35"/>
    </row>
    <row r="80" spans="1:38">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c r="AH80" s="35">
        <f>IF(Tabla134[[#This Row],[Business Travel]]="Travel_Frequently",2,IF(Tabla134[[#This Row],[Business Travel]]="Travel_Rarely",1,0))</f>
        <v>1</v>
      </c>
      <c r="AI80" s="35" t="str">
        <f>IF(Tabla134[[#This Row],[Monthly Income]]&lt;=10333.3333,"Bajo",IF(Tabla134[[#This Row],[Monthly Income]]&gt;18666.6666,"Alto","Medio"))</f>
        <v>Medio</v>
      </c>
      <c r="AJ80" s="35" t="str">
        <f>IF(Tabla134[[#This Row],[Years Since Last Promotion]]&lt;1,"Este año","Más de un año")</f>
        <v>Este año</v>
      </c>
      <c r="AK80" s="100">
        <f>SUM(Tabla134[[#This Row],[Years At Company]],Tabla134[[#This Row],[Years With Curr Manager]])</f>
        <v>7</v>
      </c>
      <c r="AL80" s="35"/>
    </row>
    <row r="81" spans="1:38">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c r="AH81" s="35">
        <f>IF(Tabla134[[#This Row],[Business Travel]]="Travel_Frequently",2,IF(Tabla134[[#This Row],[Business Travel]]="Travel_Rarely",1,0))</f>
        <v>1</v>
      </c>
      <c r="AI81" s="35" t="str">
        <f>IF(Tabla134[[#This Row],[Monthly Income]]&lt;=10333.3333,"Bajo",IF(Tabla134[[#This Row],[Monthly Income]]&gt;18666.6666,"Alto","Medio"))</f>
        <v>Bajo</v>
      </c>
      <c r="AJ81" s="35" t="str">
        <f>IF(Tabla134[[#This Row],[Years Since Last Promotion]]&lt;1,"Este año","Más de un año")</f>
        <v>Este año</v>
      </c>
      <c r="AK81" s="100">
        <f>SUM(Tabla134[[#This Row],[Years At Company]],Tabla134[[#This Row],[Years With Curr Manager]])</f>
        <v>6</v>
      </c>
      <c r="AL81" s="35"/>
    </row>
    <row r="82" spans="1:38">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c r="AH82" s="35">
        <f>IF(Tabla134[[#This Row],[Business Travel]]="Travel_Frequently",2,IF(Tabla134[[#This Row],[Business Travel]]="Travel_Rarely",1,0))</f>
        <v>1</v>
      </c>
      <c r="AI82" s="35" t="str">
        <f>IF(Tabla134[[#This Row],[Monthly Income]]&lt;=10333.3333,"Bajo",IF(Tabla134[[#This Row],[Monthly Income]]&gt;18666.6666,"Alto","Medio"))</f>
        <v>Bajo</v>
      </c>
      <c r="AJ82" s="35" t="str">
        <f>IF(Tabla134[[#This Row],[Years Since Last Promotion]]&lt;1,"Este año","Más de un año")</f>
        <v>Más de un año</v>
      </c>
      <c r="AK82" s="100">
        <f>SUM(Tabla134[[#This Row],[Years At Company]],Tabla134[[#This Row],[Years With Curr Manager]])</f>
        <v>10</v>
      </c>
      <c r="AL82" s="35"/>
    </row>
    <row r="83" spans="1:38">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c r="AH83" s="35">
        <f>IF(Tabla134[[#This Row],[Business Travel]]="Travel_Frequently",2,IF(Tabla134[[#This Row],[Business Travel]]="Travel_Rarely",1,0))</f>
        <v>1</v>
      </c>
      <c r="AI83" s="35" t="str">
        <f>IF(Tabla134[[#This Row],[Monthly Income]]&lt;=10333.3333,"Bajo",IF(Tabla134[[#This Row],[Monthly Income]]&gt;18666.6666,"Alto","Medio"))</f>
        <v>Bajo</v>
      </c>
      <c r="AJ83" s="35" t="str">
        <f>IF(Tabla134[[#This Row],[Years Since Last Promotion]]&lt;1,"Este año","Más de un año")</f>
        <v>Este año</v>
      </c>
      <c r="AK83" s="100">
        <f>SUM(Tabla134[[#This Row],[Years At Company]],Tabla134[[#This Row],[Years With Curr Manager]])</f>
        <v>10</v>
      </c>
      <c r="AL83" s="35"/>
    </row>
    <row r="84" spans="1:38">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c r="AH84" s="35">
        <f>IF(Tabla134[[#This Row],[Business Travel]]="Travel_Frequently",2,IF(Tabla134[[#This Row],[Business Travel]]="Travel_Rarely",1,0))</f>
        <v>1</v>
      </c>
      <c r="AI84" s="35" t="str">
        <f>IF(Tabla134[[#This Row],[Monthly Income]]&lt;=10333.3333,"Bajo",IF(Tabla134[[#This Row],[Monthly Income]]&gt;18666.6666,"Alto","Medio"))</f>
        <v>Bajo</v>
      </c>
      <c r="AJ84" s="35" t="str">
        <f>IF(Tabla134[[#This Row],[Years Since Last Promotion]]&lt;1,"Este año","Más de un año")</f>
        <v>Más de un año</v>
      </c>
      <c r="AK84" s="100">
        <f>SUM(Tabla134[[#This Row],[Years At Company]],Tabla134[[#This Row],[Years With Curr Manager]])</f>
        <v>1</v>
      </c>
      <c r="AL84" s="35"/>
    </row>
    <row r="85" spans="1:38">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c r="AH85" s="35">
        <f>IF(Tabla134[[#This Row],[Business Travel]]="Travel_Frequently",2,IF(Tabla134[[#This Row],[Business Travel]]="Travel_Rarely",1,0))</f>
        <v>0</v>
      </c>
      <c r="AI85" s="35" t="str">
        <f>IF(Tabla134[[#This Row],[Monthly Income]]&lt;=10333.3333,"Bajo",IF(Tabla134[[#This Row],[Monthly Income]]&gt;18666.6666,"Alto","Medio"))</f>
        <v>Bajo</v>
      </c>
      <c r="AJ85" s="35" t="str">
        <f>IF(Tabla134[[#This Row],[Years Since Last Promotion]]&lt;1,"Este año","Más de un año")</f>
        <v>Más de un año</v>
      </c>
      <c r="AK85" s="100">
        <f>SUM(Tabla134[[#This Row],[Years At Company]],Tabla134[[#This Row],[Years With Curr Manager]])</f>
        <v>22</v>
      </c>
      <c r="AL85" s="35"/>
    </row>
    <row r="86" spans="1:38">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c r="AH86" s="35">
        <f>IF(Tabla134[[#This Row],[Business Travel]]="Travel_Frequently",2,IF(Tabla134[[#This Row],[Business Travel]]="Travel_Rarely",1,0))</f>
        <v>1</v>
      </c>
      <c r="AI86" s="35" t="str">
        <f>IF(Tabla134[[#This Row],[Monthly Income]]&lt;=10333.3333,"Bajo",IF(Tabla134[[#This Row],[Monthly Income]]&gt;18666.6666,"Alto","Medio"))</f>
        <v>Bajo</v>
      </c>
      <c r="AJ86" s="35" t="str">
        <f>IF(Tabla134[[#This Row],[Years Since Last Promotion]]&lt;1,"Este año","Más de un año")</f>
        <v>Más de un año</v>
      </c>
      <c r="AK86" s="100">
        <f>SUM(Tabla134[[#This Row],[Years At Company]],Tabla134[[#This Row],[Years With Curr Manager]])</f>
        <v>8</v>
      </c>
      <c r="AL86" s="35"/>
    </row>
    <row r="87" spans="1:38">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c r="AH87" s="35">
        <f>IF(Tabla134[[#This Row],[Business Travel]]="Travel_Frequently",2,IF(Tabla134[[#This Row],[Business Travel]]="Travel_Rarely",1,0))</f>
        <v>1</v>
      </c>
      <c r="AI87" s="35" t="str">
        <f>IF(Tabla134[[#This Row],[Monthly Income]]&lt;=10333.3333,"Bajo",IF(Tabla134[[#This Row],[Monthly Income]]&gt;18666.6666,"Alto","Medio"))</f>
        <v>Bajo</v>
      </c>
      <c r="AJ87" s="35" t="str">
        <f>IF(Tabla134[[#This Row],[Years Since Last Promotion]]&lt;1,"Este año","Más de un año")</f>
        <v>Este año</v>
      </c>
      <c r="AK87" s="100">
        <f>SUM(Tabla134[[#This Row],[Years At Company]],Tabla134[[#This Row],[Years With Curr Manager]])</f>
        <v>8</v>
      </c>
      <c r="AL87" s="35"/>
    </row>
    <row r="88" spans="1:38">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c r="AH88" s="35">
        <f>IF(Tabla134[[#This Row],[Business Travel]]="Travel_Frequently",2,IF(Tabla134[[#This Row],[Business Travel]]="Travel_Rarely",1,0))</f>
        <v>1</v>
      </c>
      <c r="AI88" s="35" t="str">
        <f>IF(Tabla134[[#This Row],[Monthly Income]]&lt;=10333.3333,"Bajo",IF(Tabla134[[#This Row],[Monthly Income]]&gt;18666.6666,"Alto","Medio"))</f>
        <v>Bajo</v>
      </c>
      <c r="AJ88" s="35" t="str">
        <f>IF(Tabla134[[#This Row],[Years Since Last Promotion]]&lt;1,"Este año","Más de un año")</f>
        <v>Este año</v>
      </c>
      <c r="AK88" s="100">
        <f>SUM(Tabla134[[#This Row],[Years At Company]],Tabla134[[#This Row],[Years With Curr Manager]])</f>
        <v>0</v>
      </c>
      <c r="AL88" s="35"/>
    </row>
    <row r="89" spans="1:38">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c r="AH89" s="35">
        <f>IF(Tabla134[[#This Row],[Business Travel]]="Travel_Frequently",2,IF(Tabla134[[#This Row],[Business Travel]]="Travel_Rarely",1,0))</f>
        <v>1</v>
      </c>
      <c r="AI89" s="35" t="str">
        <f>IF(Tabla134[[#This Row],[Monthly Income]]&lt;=10333.3333,"Bajo",IF(Tabla134[[#This Row],[Monthly Income]]&gt;18666.6666,"Alto","Medio"))</f>
        <v>Bajo</v>
      </c>
      <c r="AJ89" s="35" t="str">
        <f>IF(Tabla134[[#This Row],[Years Since Last Promotion]]&lt;1,"Este año","Más de un año")</f>
        <v>Este año</v>
      </c>
      <c r="AK89" s="100">
        <f>SUM(Tabla134[[#This Row],[Years At Company]],Tabla134[[#This Row],[Years With Curr Manager]])</f>
        <v>7</v>
      </c>
      <c r="AL89" s="35"/>
    </row>
    <row r="90" spans="1:38">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c r="AH90" s="35">
        <f>IF(Tabla134[[#This Row],[Business Travel]]="Travel_Frequently",2,IF(Tabla134[[#This Row],[Business Travel]]="Travel_Rarely",1,0))</f>
        <v>1</v>
      </c>
      <c r="AI90" s="35" t="str">
        <f>IF(Tabla134[[#This Row],[Monthly Income]]&lt;=10333.3333,"Bajo",IF(Tabla134[[#This Row],[Monthly Income]]&gt;18666.6666,"Alto","Medio"))</f>
        <v>Bajo</v>
      </c>
      <c r="AJ90" s="35" t="str">
        <f>IF(Tabla134[[#This Row],[Years Since Last Promotion]]&lt;1,"Este año","Más de un año")</f>
        <v>Más de un año</v>
      </c>
      <c r="AK90" s="100">
        <f>SUM(Tabla134[[#This Row],[Years At Company]],Tabla134[[#This Row],[Years With Curr Manager]])</f>
        <v>19</v>
      </c>
      <c r="AL90" s="35"/>
    </row>
    <row r="91" spans="1:38">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c r="AH91" s="35">
        <f>IF(Tabla134[[#This Row],[Business Travel]]="Travel_Frequently",2,IF(Tabla134[[#This Row],[Business Travel]]="Travel_Rarely",1,0))</f>
        <v>1</v>
      </c>
      <c r="AI91" s="35" t="str">
        <f>IF(Tabla134[[#This Row],[Monthly Income]]&lt;=10333.3333,"Bajo",IF(Tabla134[[#This Row],[Monthly Income]]&gt;18666.6666,"Alto","Medio"))</f>
        <v>Bajo</v>
      </c>
      <c r="AJ91" s="35" t="str">
        <f>IF(Tabla134[[#This Row],[Years Since Last Promotion]]&lt;1,"Este año","Más de un año")</f>
        <v>Más de un año</v>
      </c>
      <c r="AK91" s="100">
        <f>SUM(Tabla134[[#This Row],[Years At Company]],Tabla134[[#This Row],[Years With Curr Manager]])</f>
        <v>16</v>
      </c>
      <c r="AL91" s="35"/>
    </row>
    <row r="92" spans="1:38">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c r="AH92" s="35">
        <f>IF(Tabla134[[#This Row],[Business Travel]]="Travel_Frequently",2,IF(Tabla134[[#This Row],[Business Travel]]="Travel_Rarely",1,0))</f>
        <v>2</v>
      </c>
      <c r="AI92" s="35" t="str">
        <f>IF(Tabla134[[#This Row],[Monthly Income]]&lt;=10333.3333,"Bajo",IF(Tabla134[[#This Row],[Monthly Income]]&gt;18666.6666,"Alto","Medio"))</f>
        <v>Medio</v>
      </c>
      <c r="AJ92" s="35" t="str">
        <f>IF(Tabla134[[#This Row],[Years Since Last Promotion]]&lt;1,"Este año","Más de un año")</f>
        <v>Más de un año</v>
      </c>
      <c r="AK92" s="100">
        <f>SUM(Tabla134[[#This Row],[Years At Company]],Tabla134[[#This Row],[Years With Curr Manager]])</f>
        <v>33</v>
      </c>
      <c r="AL92" s="35"/>
    </row>
    <row r="93" spans="1:38">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c r="AH93" s="35">
        <f>IF(Tabla134[[#This Row],[Business Travel]]="Travel_Frequently",2,IF(Tabla134[[#This Row],[Business Travel]]="Travel_Rarely",1,0))</f>
        <v>1</v>
      </c>
      <c r="AI93" s="35" t="str">
        <f>IF(Tabla134[[#This Row],[Monthly Income]]&lt;=10333.3333,"Bajo",IF(Tabla134[[#This Row],[Monthly Income]]&gt;18666.6666,"Alto","Medio"))</f>
        <v>Bajo</v>
      </c>
      <c r="AJ93" s="35" t="str">
        <f>IF(Tabla134[[#This Row],[Years Since Last Promotion]]&lt;1,"Este año","Más de un año")</f>
        <v>Más de un año</v>
      </c>
      <c r="AK93" s="100">
        <f>SUM(Tabla134[[#This Row],[Years At Company]],Tabla134[[#This Row],[Years With Curr Manager]])</f>
        <v>10</v>
      </c>
      <c r="AL93" s="35"/>
    </row>
    <row r="94" spans="1:38">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c r="AH94" s="35">
        <f>IF(Tabla134[[#This Row],[Business Travel]]="Travel_Frequently",2,IF(Tabla134[[#This Row],[Business Travel]]="Travel_Rarely",1,0))</f>
        <v>1</v>
      </c>
      <c r="AI94" s="35" t="str">
        <f>IF(Tabla134[[#This Row],[Monthly Income]]&lt;=10333.3333,"Bajo",IF(Tabla134[[#This Row],[Monthly Income]]&gt;18666.6666,"Alto","Medio"))</f>
        <v>Bajo</v>
      </c>
      <c r="AJ94" s="35" t="str">
        <f>IF(Tabla134[[#This Row],[Years Since Last Promotion]]&lt;1,"Este año","Más de un año")</f>
        <v>Más de un año</v>
      </c>
      <c r="AK94" s="100">
        <f>SUM(Tabla134[[#This Row],[Years At Company]],Tabla134[[#This Row],[Years With Curr Manager]])</f>
        <v>18</v>
      </c>
      <c r="AL94" s="35"/>
    </row>
    <row r="95" spans="1:38">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c r="AH95" s="35">
        <f>IF(Tabla134[[#This Row],[Business Travel]]="Travel_Frequently",2,IF(Tabla134[[#This Row],[Business Travel]]="Travel_Rarely",1,0))</f>
        <v>2</v>
      </c>
      <c r="AI95" s="35" t="str">
        <f>IF(Tabla134[[#This Row],[Monthly Income]]&lt;=10333.3333,"Bajo",IF(Tabla134[[#This Row],[Monthly Income]]&gt;18666.6666,"Alto","Medio"))</f>
        <v>Medio</v>
      </c>
      <c r="AJ95" s="35" t="str">
        <f>IF(Tabla134[[#This Row],[Years Since Last Promotion]]&lt;1,"Este año","Más de un año")</f>
        <v>Más de un año</v>
      </c>
      <c r="AK95" s="100">
        <f>SUM(Tabla134[[#This Row],[Years At Company]],Tabla134[[#This Row],[Years With Curr Manager]])</f>
        <v>15</v>
      </c>
      <c r="AL95" s="35"/>
    </row>
    <row r="96" spans="1:38">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c r="AH96" s="35">
        <f>IF(Tabla134[[#This Row],[Business Travel]]="Travel_Frequently",2,IF(Tabla134[[#This Row],[Business Travel]]="Travel_Rarely",1,0))</f>
        <v>1</v>
      </c>
      <c r="AI96" s="35" t="str">
        <f>IF(Tabla134[[#This Row],[Monthly Income]]&lt;=10333.3333,"Bajo",IF(Tabla134[[#This Row],[Monthly Income]]&gt;18666.6666,"Alto","Medio"))</f>
        <v>Bajo</v>
      </c>
      <c r="AJ96" s="35" t="str">
        <f>IF(Tabla134[[#This Row],[Years Since Last Promotion]]&lt;1,"Este año","Más de un año")</f>
        <v>Más de un año</v>
      </c>
      <c r="AK96" s="100">
        <f>SUM(Tabla134[[#This Row],[Years At Company]],Tabla134[[#This Row],[Years With Curr Manager]])</f>
        <v>18</v>
      </c>
      <c r="AL96" s="35"/>
    </row>
    <row r="97" spans="1:38">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c r="AH97" s="35">
        <f>IF(Tabla134[[#This Row],[Business Travel]]="Travel_Frequently",2,IF(Tabla134[[#This Row],[Business Travel]]="Travel_Rarely",1,0))</f>
        <v>1</v>
      </c>
      <c r="AI97" s="35" t="str">
        <f>IF(Tabla134[[#This Row],[Monthly Income]]&lt;=10333.3333,"Bajo",IF(Tabla134[[#This Row],[Monthly Income]]&gt;18666.6666,"Alto","Medio"))</f>
        <v>Medio</v>
      </c>
      <c r="AJ97" s="35" t="str">
        <f>IF(Tabla134[[#This Row],[Years Since Last Promotion]]&lt;1,"Este año","Más de un año")</f>
        <v>Este año</v>
      </c>
      <c r="AK97" s="100">
        <f>SUM(Tabla134[[#This Row],[Years At Company]],Tabla134[[#This Row],[Years With Curr Manager]])</f>
        <v>7</v>
      </c>
      <c r="AL97" s="35"/>
    </row>
    <row r="98" spans="1:38">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c r="AH98" s="35">
        <f>IF(Tabla134[[#This Row],[Business Travel]]="Travel_Frequently",2,IF(Tabla134[[#This Row],[Business Travel]]="Travel_Rarely",1,0))</f>
        <v>1</v>
      </c>
      <c r="AI98" s="35" t="str">
        <f>IF(Tabla134[[#This Row],[Monthly Income]]&lt;=10333.3333,"Bajo",IF(Tabla134[[#This Row],[Monthly Income]]&gt;18666.6666,"Alto","Medio"))</f>
        <v>Bajo</v>
      </c>
      <c r="AJ98" s="35" t="str">
        <f>IF(Tabla134[[#This Row],[Years Since Last Promotion]]&lt;1,"Este año","Más de un año")</f>
        <v>Este año</v>
      </c>
      <c r="AK98" s="100">
        <f>SUM(Tabla134[[#This Row],[Years At Company]],Tabla134[[#This Row],[Years With Curr Manager]])</f>
        <v>5</v>
      </c>
      <c r="AL98" s="35"/>
    </row>
    <row r="99" spans="1:38">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c r="AH99" s="35">
        <f>IF(Tabla134[[#This Row],[Business Travel]]="Travel_Frequently",2,IF(Tabla134[[#This Row],[Business Travel]]="Travel_Rarely",1,0))</f>
        <v>0</v>
      </c>
      <c r="AI99" s="35" t="str">
        <f>IF(Tabla134[[#This Row],[Monthly Income]]&lt;=10333.3333,"Bajo",IF(Tabla134[[#This Row],[Monthly Income]]&gt;18666.6666,"Alto","Medio"))</f>
        <v>Bajo</v>
      </c>
      <c r="AJ99" s="35" t="str">
        <f>IF(Tabla134[[#This Row],[Years Since Last Promotion]]&lt;1,"Este año","Más de un año")</f>
        <v>Este año</v>
      </c>
      <c r="AK99" s="100">
        <f>SUM(Tabla134[[#This Row],[Years At Company]],Tabla134[[#This Row],[Years With Curr Manager]])</f>
        <v>9</v>
      </c>
      <c r="AL99" s="35"/>
    </row>
    <row r="100" spans="1:38">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c r="AH100" s="35">
        <f>IF(Tabla134[[#This Row],[Business Travel]]="Travel_Frequently",2,IF(Tabla134[[#This Row],[Business Travel]]="Travel_Rarely",1,0))</f>
        <v>1</v>
      </c>
      <c r="AI100" s="35" t="str">
        <f>IF(Tabla134[[#This Row],[Monthly Income]]&lt;=10333.3333,"Bajo",IF(Tabla134[[#This Row],[Monthly Income]]&gt;18666.6666,"Alto","Medio"))</f>
        <v>Medio</v>
      </c>
      <c r="AJ100" s="35" t="str">
        <f>IF(Tabla134[[#This Row],[Years Since Last Promotion]]&lt;1,"Este año","Más de un año")</f>
        <v>Más de un año</v>
      </c>
      <c r="AK100" s="100">
        <f>SUM(Tabla134[[#This Row],[Years At Company]],Tabla134[[#This Row],[Years With Curr Manager]])</f>
        <v>45</v>
      </c>
      <c r="AL100" s="35"/>
    </row>
    <row r="101" spans="1:38">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c r="AH101" s="35">
        <f>IF(Tabla134[[#This Row],[Business Travel]]="Travel_Frequently",2,IF(Tabla134[[#This Row],[Business Travel]]="Travel_Rarely",1,0))</f>
        <v>0</v>
      </c>
      <c r="AI101" s="35" t="str">
        <f>IF(Tabla134[[#This Row],[Monthly Income]]&lt;=10333.3333,"Bajo",IF(Tabla134[[#This Row],[Monthly Income]]&gt;18666.6666,"Alto","Medio"))</f>
        <v>Bajo</v>
      </c>
      <c r="AJ101" s="35" t="str">
        <f>IF(Tabla134[[#This Row],[Years Since Last Promotion]]&lt;1,"Este año","Más de un año")</f>
        <v>Más de un año</v>
      </c>
      <c r="AK101" s="100">
        <f>SUM(Tabla134[[#This Row],[Years At Company]],Tabla134[[#This Row],[Years With Curr Manager]])</f>
        <v>5</v>
      </c>
      <c r="AL101" s="35"/>
    </row>
    <row r="102" spans="1:38">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c r="AH102" s="35">
        <f>IF(Tabla134[[#This Row],[Business Travel]]="Travel_Frequently",2,IF(Tabla134[[#This Row],[Business Travel]]="Travel_Rarely",1,0))</f>
        <v>1</v>
      </c>
      <c r="AI102" s="35" t="str">
        <f>IF(Tabla134[[#This Row],[Monthly Income]]&lt;=10333.3333,"Bajo",IF(Tabla134[[#This Row],[Monthly Income]]&gt;18666.6666,"Alto","Medio"))</f>
        <v>Bajo</v>
      </c>
      <c r="AJ102" s="35" t="str">
        <f>IF(Tabla134[[#This Row],[Years Since Last Promotion]]&lt;1,"Este año","Más de un año")</f>
        <v>Este año</v>
      </c>
      <c r="AK102" s="100">
        <f>SUM(Tabla134[[#This Row],[Years At Company]],Tabla134[[#This Row],[Years With Curr Manager]])</f>
        <v>5</v>
      </c>
      <c r="AL102" s="35"/>
    </row>
    <row r="103" spans="1:38">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c r="AH103" s="35">
        <f>IF(Tabla134[[#This Row],[Business Travel]]="Travel_Frequently",2,IF(Tabla134[[#This Row],[Business Travel]]="Travel_Rarely",1,0))</f>
        <v>1</v>
      </c>
      <c r="AI103" s="35" t="str">
        <f>IF(Tabla134[[#This Row],[Monthly Income]]&lt;=10333.3333,"Bajo",IF(Tabla134[[#This Row],[Monthly Income]]&gt;18666.6666,"Alto","Medio"))</f>
        <v>Bajo</v>
      </c>
      <c r="AJ103" s="35" t="str">
        <f>IF(Tabla134[[#This Row],[Years Since Last Promotion]]&lt;1,"Este año","Más de un año")</f>
        <v>Este año</v>
      </c>
      <c r="AK103" s="100">
        <f>SUM(Tabla134[[#This Row],[Years At Company]],Tabla134[[#This Row],[Years With Curr Manager]])</f>
        <v>1</v>
      </c>
      <c r="AL103" s="35"/>
    </row>
    <row r="104" spans="1:38">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c r="AH104" s="35">
        <f>IF(Tabla134[[#This Row],[Business Travel]]="Travel_Frequently",2,IF(Tabla134[[#This Row],[Business Travel]]="Travel_Rarely",1,0))</f>
        <v>2</v>
      </c>
      <c r="AI104" s="35" t="str">
        <f>IF(Tabla134[[#This Row],[Monthly Income]]&lt;=10333.3333,"Bajo",IF(Tabla134[[#This Row],[Monthly Income]]&gt;18666.6666,"Alto","Medio"))</f>
        <v>Bajo</v>
      </c>
      <c r="AJ104" s="35" t="str">
        <f>IF(Tabla134[[#This Row],[Years Since Last Promotion]]&lt;1,"Este año","Más de un año")</f>
        <v>Más de un año</v>
      </c>
      <c r="AK104" s="100">
        <f>SUM(Tabla134[[#This Row],[Years At Company]],Tabla134[[#This Row],[Years With Curr Manager]])</f>
        <v>1</v>
      </c>
      <c r="AL104" s="35"/>
    </row>
    <row r="105" spans="1:38">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c r="AH105" s="35">
        <f>IF(Tabla134[[#This Row],[Business Travel]]="Travel_Frequently",2,IF(Tabla134[[#This Row],[Business Travel]]="Travel_Rarely",1,0))</f>
        <v>1</v>
      </c>
      <c r="AI105" s="35" t="str">
        <f>IF(Tabla134[[#This Row],[Monthly Income]]&lt;=10333.3333,"Bajo",IF(Tabla134[[#This Row],[Monthly Income]]&gt;18666.6666,"Alto","Medio"))</f>
        <v>Bajo</v>
      </c>
      <c r="AJ105" s="35" t="str">
        <f>IF(Tabla134[[#This Row],[Years Since Last Promotion]]&lt;1,"Este año","Más de un año")</f>
        <v>Más de un año</v>
      </c>
      <c r="AK105" s="100">
        <f>SUM(Tabla134[[#This Row],[Years At Company]],Tabla134[[#This Row],[Years With Curr Manager]])</f>
        <v>26</v>
      </c>
      <c r="AL105" s="35"/>
    </row>
    <row r="106" spans="1:38">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c r="AH106" s="35">
        <f>IF(Tabla134[[#This Row],[Business Travel]]="Travel_Frequently",2,IF(Tabla134[[#This Row],[Business Travel]]="Travel_Rarely",1,0))</f>
        <v>0</v>
      </c>
      <c r="AI106" s="35" t="str">
        <f>IF(Tabla134[[#This Row],[Monthly Income]]&lt;=10333.3333,"Bajo",IF(Tabla134[[#This Row],[Monthly Income]]&gt;18666.6666,"Alto","Medio"))</f>
        <v>Bajo</v>
      </c>
      <c r="AJ106" s="35" t="str">
        <f>IF(Tabla134[[#This Row],[Years Since Last Promotion]]&lt;1,"Este año","Más de un año")</f>
        <v>Este año</v>
      </c>
      <c r="AK106" s="100">
        <f>SUM(Tabla134[[#This Row],[Years At Company]],Tabla134[[#This Row],[Years With Curr Manager]])</f>
        <v>1</v>
      </c>
      <c r="AL106" s="35"/>
    </row>
    <row r="107" spans="1:38">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c r="AH107" s="35">
        <f>IF(Tabla134[[#This Row],[Business Travel]]="Travel_Frequently",2,IF(Tabla134[[#This Row],[Business Travel]]="Travel_Rarely",1,0))</f>
        <v>0</v>
      </c>
      <c r="AI107" s="35" t="str">
        <f>IF(Tabla134[[#This Row],[Monthly Income]]&lt;=10333.3333,"Bajo",IF(Tabla134[[#This Row],[Monthly Income]]&gt;18666.6666,"Alto","Medio"))</f>
        <v>Alto</v>
      </c>
      <c r="AJ107" s="35" t="str">
        <f>IF(Tabla134[[#This Row],[Years Since Last Promotion]]&lt;1,"Este año","Más de un año")</f>
        <v>Más de un año</v>
      </c>
      <c r="AK107" s="100">
        <f>SUM(Tabla134[[#This Row],[Years At Company]],Tabla134[[#This Row],[Years With Curr Manager]])</f>
        <v>5</v>
      </c>
      <c r="AL107" s="35"/>
    </row>
    <row r="108" spans="1:38">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c r="AH108" s="35">
        <f>IF(Tabla134[[#This Row],[Business Travel]]="Travel_Frequently",2,IF(Tabla134[[#This Row],[Business Travel]]="Travel_Rarely",1,0))</f>
        <v>2</v>
      </c>
      <c r="AI108" s="35" t="str">
        <f>IF(Tabla134[[#This Row],[Monthly Income]]&lt;=10333.3333,"Bajo",IF(Tabla134[[#This Row],[Monthly Income]]&gt;18666.6666,"Alto","Medio"))</f>
        <v>Medio</v>
      </c>
      <c r="AJ108" s="35" t="str">
        <f>IF(Tabla134[[#This Row],[Years Since Last Promotion]]&lt;1,"Este año","Más de un año")</f>
        <v>Este año</v>
      </c>
      <c r="AK108" s="100">
        <f>SUM(Tabla134[[#This Row],[Years At Company]],Tabla134[[#This Row],[Years With Curr Manager]])</f>
        <v>15</v>
      </c>
      <c r="AL108" s="35"/>
    </row>
    <row r="109" spans="1:38">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c r="AH109" s="35">
        <f>IF(Tabla134[[#This Row],[Business Travel]]="Travel_Frequently",2,IF(Tabla134[[#This Row],[Business Travel]]="Travel_Rarely",1,0))</f>
        <v>1</v>
      </c>
      <c r="AI109" s="35" t="str">
        <f>IF(Tabla134[[#This Row],[Monthly Income]]&lt;=10333.3333,"Bajo",IF(Tabla134[[#This Row],[Monthly Income]]&gt;18666.6666,"Alto","Medio"))</f>
        <v>Bajo</v>
      </c>
      <c r="AJ109" s="35" t="str">
        <f>IF(Tabla134[[#This Row],[Years Since Last Promotion]]&lt;1,"Este año","Más de un año")</f>
        <v>Este año</v>
      </c>
      <c r="AK109" s="100">
        <f>SUM(Tabla134[[#This Row],[Years At Company]],Tabla134[[#This Row],[Years With Curr Manager]])</f>
        <v>9</v>
      </c>
      <c r="AL109" s="35"/>
    </row>
    <row r="110" spans="1:38">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c r="AH110" s="35">
        <f>IF(Tabla134[[#This Row],[Business Travel]]="Travel_Frequently",2,IF(Tabla134[[#This Row],[Business Travel]]="Travel_Rarely",1,0))</f>
        <v>1</v>
      </c>
      <c r="AI110" s="35" t="str">
        <f>IF(Tabla134[[#This Row],[Monthly Income]]&lt;=10333.3333,"Bajo",IF(Tabla134[[#This Row],[Monthly Income]]&gt;18666.6666,"Alto","Medio"))</f>
        <v>Bajo</v>
      </c>
      <c r="AJ110" s="35" t="str">
        <f>IF(Tabla134[[#This Row],[Years Since Last Promotion]]&lt;1,"Este año","Más de un año")</f>
        <v>Más de un año</v>
      </c>
      <c r="AK110" s="100">
        <f>SUM(Tabla134[[#This Row],[Years At Company]],Tabla134[[#This Row],[Years With Curr Manager]])</f>
        <v>3</v>
      </c>
      <c r="AL110" s="35"/>
    </row>
    <row r="111" spans="1:38">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c r="AH111" s="35">
        <f>IF(Tabla134[[#This Row],[Business Travel]]="Travel_Frequently",2,IF(Tabla134[[#This Row],[Business Travel]]="Travel_Rarely",1,0))</f>
        <v>1</v>
      </c>
      <c r="AI111" s="35" t="str">
        <f>IF(Tabla134[[#This Row],[Monthly Income]]&lt;=10333.3333,"Bajo",IF(Tabla134[[#This Row],[Monthly Income]]&gt;18666.6666,"Alto","Medio"))</f>
        <v>Bajo</v>
      </c>
      <c r="AJ111" s="35" t="str">
        <f>IF(Tabla134[[#This Row],[Years Since Last Promotion]]&lt;1,"Este año","Más de un año")</f>
        <v>Este año</v>
      </c>
      <c r="AK111" s="100">
        <f>SUM(Tabla134[[#This Row],[Years At Company]],Tabla134[[#This Row],[Years With Curr Manager]])</f>
        <v>0</v>
      </c>
      <c r="AL111" s="35"/>
    </row>
    <row r="112" spans="1:38">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c r="AH112" s="35">
        <f>IF(Tabla134[[#This Row],[Business Travel]]="Travel_Frequently",2,IF(Tabla134[[#This Row],[Business Travel]]="Travel_Rarely",1,0))</f>
        <v>2</v>
      </c>
      <c r="AI112" s="35" t="str">
        <f>IF(Tabla134[[#This Row],[Monthly Income]]&lt;=10333.3333,"Bajo",IF(Tabla134[[#This Row],[Monthly Income]]&gt;18666.6666,"Alto","Medio"))</f>
        <v>Bajo</v>
      </c>
      <c r="AJ112" s="35" t="str">
        <f>IF(Tabla134[[#This Row],[Years Since Last Promotion]]&lt;1,"Este año","Más de un año")</f>
        <v>Más de un año</v>
      </c>
      <c r="AK112" s="100">
        <f>SUM(Tabla134[[#This Row],[Years At Company]],Tabla134[[#This Row],[Years With Curr Manager]])</f>
        <v>21</v>
      </c>
      <c r="AL112" s="35"/>
    </row>
    <row r="113" spans="1:38">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c r="AH113" s="35">
        <f>IF(Tabla134[[#This Row],[Business Travel]]="Travel_Frequently",2,IF(Tabla134[[#This Row],[Business Travel]]="Travel_Rarely",1,0))</f>
        <v>2</v>
      </c>
      <c r="AI113" s="35" t="str">
        <f>IF(Tabla134[[#This Row],[Monthly Income]]&lt;=10333.3333,"Bajo",IF(Tabla134[[#This Row],[Monthly Income]]&gt;18666.6666,"Alto","Medio"))</f>
        <v>Bajo</v>
      </c>
      <c r="AJ113" s="35" t="str">
        <f>IF(Tabla134[[#This Row],[Years Since Last Promotion]]&lt;1,"Este año","Más de un año")</f>
        <v>Este año</v>
      </c>
      <c r="AK113" s="100">
        <f>SUM(Tabla134[[#This Row],[Years At Company]],Tabla134[[#This Row],[Years With Curr Manager]])</f>
        <v>15</v>
      </c>
      <c r="AL113" s="35"/>
    </row>
    <row r="114" spans="1:38">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c r="AH114" s="35">
        <f>IF(Tabla134[[#This Row],[Business Travel]]="Travel_Frequently",2,IF(Tabla134[[#This Row],[Business Travel]]="Travel_Rarely",1,0))</f>
        <v>0</v>
      </c>
      <c r="AI114" s="35" t="str">
        <f>IF(Tabla134[[#This Row],[Monthly Income]]&lt;=10333.3333,"Bajo",IF(Tabla134[[#This Row],[Monthly Income]]&gt;18666.6666,"Alto","Medio"))</f>
        <v>Medio</v>
      </c>
      <c r="AJ114" s="35" t="str">
        <f>IF(Tabla134[[#This Row],[Years Since Last Promotion]]&lt;1,"Este año","Más de un año")</f>
        <v>Más de un año</v>
      </c>
      <c r="AK114" s="100">
        <f>SUM(Tabla134[[#This Row],[Years At Company]],Tabla134[[#This Row],[Years With Curr Manager]])</f>
        <v>9</v>
      </c>
      <c r="AL114" s="35"/>
    </row>
    <row r="115" spans="1:38">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c r="AH115" s="35">
        <f>IF(Tabla134[[#This Row],[Business Travel]]="Travel_Frequently",2,IF(Tabla134[[#This Row],[Business Travel]]="Travel_Rarely",1,0))</f>
        <v>1</v>
      </c>
      <c r="AI115" s="35" t="str">
        <f>IF(Tabla134[[#This Row],[Monthly Income]]&lt;=10333.3333,"Bajo",IF(Tabla134[[#This Row],[Monthly Income]]&gt;18666.6666,"Alto","Medio"))</f>
        <v>Bajo</v>
      </c>
      <c r="AJ115" s="35" t="str">
        <f>IF(Tabla134[[#This Row],[Years Since Last Promotion]]&lt;1,"Este año","Más de un año")</f>
        <v>Más de un año</v>
      </c>
      <c r="AK115" s="100">
        <f>SUM(Tabla134[[#This Row],[Years At Company]],Tabla134[[#This Row],[Years With Curr Manager]])</f>
        <v>7</v>
      </c>
      <c r="AL115" s="35"/>
    </row>
    <row r="116" spans="1:38">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c r="AH116" s="35">
        <f>IF(Tabla134[[#This Row],[Business Travel]]="Travel_Frequently",2,IF(Tabla134[[#This Row],[Business Travel]]="Travel_Rarely",1,0))</f>
        <v>1</v>
      </c>
      <c r="AI116" s="35" t="str">
        <f>IF(Tabla134[[#This Row],[Monthly Income]]&lt;=10333.3333,"Bajo",IF(Tabla134[[#This Row],[Monthly Income]]&gt;18666.6666,"Alto","Medio"))</f>
        <v>Bajo</v>
      </c>
      <c r="AJ116" s="35" t="str">
        <f>IF(Tabla134[[#This Row],[Years Since Last Promotion]]&lt;1,"Este año","Más de un año")</f>
        <v>Este año</v>
      </c>
      <c r="AK116" s="100">
        <f>SUM(Tabla134[[#This Row],[Years At Company]],Tabla134[[#This Row],[Years With Curr Manager]])</f>
        <v>1</v>
      </c>
      <c r="AL116" s="35"/>
    </row>
    <row r="117" spans="1:38">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c r="AH117" s="35">
        <f>IF(Tabla134[[#This Row],[Business Travel]]="Travel_Frequently",2,IF(Tabla134[[#This Row],[Business Travel]]="Travel_Rarely",1,0))</f>
        <v>1</v>
      </c>
      <c r="AI117" s="35" t="str">
        <f>IF(Tabla134[[#This Row],[Monthly Income]]&lt;=10333.3333,"Bajo",IF(Tabla134[[#This Row],[Monthly Income]]&gt;18666.6666,"Alto","Medio"))</f>
        <v>Bajo</v>
      </c>
      <c r="AJ117" s="35" t="str">
        <f>IF(Tabla134[[#This Row],[Years Since Last Promotion]]&lt;1,"Este año","Más de un año")</f>
        <v>Más de un año</v>
      </c>
      <c r="AK117" s="100">
        <f>SUM(Tabla134[[#This Row],[Years At Company]],Tabla134[[#This Row],[Years With Curr Manager]])</f>
        <v>8</v>
      </c>
      <c r="AL117" s="35"/>
    </row>
    <row r="118" spans="1:38">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c r="AH118" s="35">
        <f>IF(Tabla134[[#This Row],[Business Travel]]="Travel_Frequently",2,IF(Tabla134[[#This Row],[Business Travel]]="Travel_Rarely",1,0))</f>
        <v>1</v>
      </c>
      <c r="AI118" s="35" t="str">
        <f>IF(Tabla134[[#This Row],[Monthly Income]]&lt;=10333.3333,"Bajo",IF(Tabla134[[#This Row],[Monthly Income]]&gt;18666.6666,"Alto","Medio"))</f>
        <v>Medio</v>
      </c>
      <c r="AJ118" s="35" t="str">
        <f>IF(Tabla134[[#This Row],[Years Since Last Promotion]]&lt;1,"Este año","Más de un año")</f>
        <v>Más de un año</v>
      </c>
      <c r="AK118" s="100">
        <f>SUM(Tabla134[[#This Row],[Years At Company]],Tabla134[[#This Row],[Years With Curr Manager]])</f>
        <v>19</v>
      </c>
      <c r="AL118" s="35"/>
    </row>
    <row r="119" spans="1:38">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c r="AH119" s="35">
        <f>IF(Tabla134[[#This Row],[Business Travel]]="Travel_Frequently",2,IF(Tabla134[[#This Row],[Business Travel]]="Travel_Rarely",1,0))</f>
        <v>2</v>
      </c>
      <c r="AI119" s="35" t="str">
        <f>IF(Tabla134[[#This Row],[Monthly Income]]&lt;=10333.3333,"Bajo",IF(Tabla134[[#This Row],[Monthly Income]]&gt;18666.6666,"Alto","Medio"))</f>
        <v>Bajo</v>
      </c>
      <c r="AJ119" s="35" t="str">
        <f>IF(Tabla134[[#This Row],[Years Since Last Promotion]]&lt;1,"Este año","Más de un año")</f>
        <v>Más de un año</v>
      </c>
      <c r="AK119" s="100">
        <f>SUM(Tabla134[[#This Row],[Years At Company]],Tabla134[[#This Row],[Years With Curr Manager]])</f>
        <v>17</v>
      </c>
      <c r="AL119" s="35"/>
    </row>
    <row r="120" spans="1:38">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c r="AH120" s="35">
        <f>IF(Tabla134[[#This Row],[Business Travel]]="Travel_Frequently",2,IF(Tabla134[[#This Row],[Business Travel]]="Travel_Rarely",1,0))</f>
        <v>1</v>
      </c>
      <c r="AI120" s="35" t="str">
        <f>IF(Tabla134[[#This Row],[Monthly Income]]&lt;=10333.3333,"Bajo",IF(Tabla134[[#This Row],[Monthly Income]]&gt;18666.6666,"Alto","Medio"))</f>
        <v>Bajo</v>
      </c>
      <c r="AJ120" s="35" t="str">
        <f>IF(Tabla134[[#This Row],[Years Since Last Promotion]]&lt;1,"Este año","Más de un año")</f>
        <v>Este año</v>
      </c>
      <c r="AK120" s="100">
        <f>SUM(Tabla134[[#This Row],[Years At Company]],Tabla134[[#This Row],[Years With Curr Manager]])</f>
        <v>1</v>
      </c>
      <c r="AL120" s="35"/>
    </row>
    <row r="121" spans="1:38">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c r="AH121" s="35">
        <f>IF(Tabla134[[#This Row],[Business Travel]]="Travel_Frequently",2,IF(Tabla134[[#This Row],[Business Travel]]="Travel_Rarely",1,0))</f>
        <v>2</v>
      </c>
      <c r="AI121" s="35" t="str">
        <f>IF(Tabla134[[#This Row],[Monthly Income]]&lt;=10333.3333,"Bajo",IF(Tabla134[[#This Row],[Monthly Income]]&gt;18666.6666,"Alto","Medio"))</f>
        <v>Medio</v>
      </c>
      <c r="AJ121" s="35" t="str">
        <f>IF(Tabla134[[#This Row],[Years Since Last Promotion]]&lt;1,"Este año","Más de un año")</f>
        <v>Más de un año</v>
      </c>
      <c r="AK121" s="100">
        <f>SUM(Tabla134[[#This Row],[Years At Company]],Tabla134[[#This Row],[Years With Curr Manager]])</f>
        <v>37</v>
      </c>
      <c r="AL121" s="35"/>
    </row>
    <row r="122" spans="1:38">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c r="AH122" s="35">
        <f>IF(Tabla134[[#This Row],[Business Travel]]="Travel_Frequently",2,IF(Tabla134[[#This Row],[Business Travel]]="Travel_Rarely",1,0))</f>
        <v>2</v>
      </c>
      <c r="AI122" s="35" t="str">
        <f>IF(Tabla134[[#This Row],[Monthly Income]]&lt;=10333.3333,"Bajo",IF(Tabla134[[#This Row],[Monthly Income]]&gt;18666.6666,"Alto","Medio"))</f>
        <v>Bajo</v>
      </c>
      <c r="AJ122" s="35" t="str">
        <f>IF(Tabla134[[#This Row],[Years Since Last Promotion]]&lt;1,"Este año","Más de un año")</f>
        <v>Este año</v>
      </c>
      <c r="AK122" s="100">
        <f>SUM(Tabla134[[#This Row],[Years At Company]],Tabla134[[#This Row],[Years With Curr Manager]])</f>
        <v>19</v>
      </c>
      <c r="AL122" s="35"/>
    </row>
    <row r="123" spans="1:38">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c r="AH123" s="35">
        <f>IF(Tabla134[[#This Row],[Business Travel]]="Travel_Frequently",2,IF(Tabla134[[#This Row],[Business Travel]]="Travel_Rarely",1,0))</f>
        <v>0</v>
      </c>
      <c r="AI123" s="35" t="str">
        <f>IF(Tabla134[[#This Row],[Monthly Income]]&lt;=10333.3333,"Bajo",IF(Tabla134[[#This Row],[Monthly Income]]&gt;18666.6666,"Alto","Medio"))</f>
        <v>Bajo</v>
      </c>
      <c r="AJ123" s="35" t="str">
        <f>IF(Tabla134[[#This Row],[Years Since Last Promotion]]&lt;1,"Este año","Más de un año")</f>
        <v>Este año</v>
      </c>
      <c r="AK123" s="100">
        <f>SUM(Tabla134[[#This Row],[Years At Company]],Tabla134[[#This Row],[Years With Curr Manager]])</f>
        <v>14</v>
      </c>
      <c r="AL123" s="35"/>
    </row>
    <row r="124" spans="1:38">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c r="AH124" s="35">
        <f>IF(Tabla134[[#This Row],[Business Travel]]="Travel_Frequently",2,IF(Tabla134[[#This Row],[Business Travel]]="Travel_Rarely",1,0))</f>
        <v>1</v>
      </c>
      <c r="AI124" s="35" t="str">
        <f>IF(Tabla134[[#This Row],[Monthly Income]]&lt;=10333.3333,"Bajo",IF(Tabla134[[#This Row],[Monthly Income]]&gt;18666.6666,"Alto","Medio"))</f>
        <v>Bajo</v>
      </c>
      <c r="AJ124" s="35" t="str">
        <f>IF(Tabla134[[#This Row],[Years Since Last Promotion]]&lt;1,"Este año","Más de un año")</f>
        <v>Más de un año</v>
      </c>
      <c r="AK124" s="100">
        <f>SUM(Tabla134[[#This Row],[Years At Company]],Tabla134[[#This Row],[Years With Curr Manager]])</f>
        <v>8</v>
      </c>
      <c r="AL124" s="35"/>
    </row>
    <row r="125" spans="1:38">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c r="AH125" s="35">
        <f>IF(Tabla134[[#This Row],[Business Travel]]="Travel_Frequently",2,IF(Tabla134[[#This Row],[Business Travel]]="Travel_Rarely",1,0))</f>
        <v>1</v>
      </c>
      <c r="AI125" s="35" t="str">
        <f>IF(Tabla134[[#This Row],[Monthly Income]]&lt;=10333.3333,"Bajo",IF(Tabla134[[#This Row],[Monthly Income]]&gt;18666.6666,"Alto","Medio"))</f>
        <v>Alto</v>
      </c>
      <c r="AJ125" s="35" t="str">
        <f>IF(Tabla134[[#This Row],[Years Since Last Promotion]]&lt;1,"Este año","Más de un año")</f>
        <v>Más de un año</v>
      </c>
      <c r="AK125" s="100">
        <f>SUM(Tabla134[[#This Row],[Years At Company]],Tabla134[[#This Row],[Years With Curr Manager]])</f>
        <v>35</v>
      </c>
      <c r="AL125" s="35"/>
    </row>
    <row r="126" spans="1:38">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c r="AH126" s="35">
        <f>IF(Tabla134[[#This Row],[Business Travel]]="Travel_Frequently",2,IF(Tabla134[[#This Row],[Business Travel]]="Travel_Rarely",1,0))</f>
        <v>1</v>
      </c>
      <c r="AI126" s="35" t="str">
        <f>IF(Tabla134[[#This Row],[Monthly Income]]&lt;=10333.3333,"Bajo",IF(Tabla134[[#This Row],[Monthly Income]]&gt;18666.6666,"Alto","Medio"))</f>
        <v>Bajo</v>
      </c>
      <c r="AJ126" s="35" t="str">
        <f>IF(Tabla134[[#This Row],[Years Since Last Promotion]]&lt;1,"Este año","Más de un año")</f>
        <v>Más de un año</v>
      </c>
      <c r="AK126" s="100">
        <f>SUM(Tabla134[[#This Row],[Years At Company]],Tabla134[[#This Row],[Years With Curr Manager]])</f>
        <v>14</v>
      </c>
      <c r="AL126" s="35"/>
    </row>
    <row r="127" spans="1:38">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c r="AH127" s="35">
        <f>IF(Tabla134[[#This Row],[Business Travel]]="Travel_Frequently",2,IF(Tabla134[[#This Row],[Business Travel]]="Travel_Rarely",1,0))</f>
        <v>1</v>
      </c>
      <c r="AI127" s="35" t="str">
        <f>IF(Tabla134[[#This Row],[Monthly Income]]&lt;=10333.3333,"Bajo",IF(Tabla134[[#This Row],[Monthly Income]]&gt;18666.6666,"Alto","Medio"))</f>
        <v>Bajo</v>
      </c>
      <c r="AJ127" s="35" t="str">
        <f>IF(Tabla134[[#This Row],[Years Since Last Promotion]]&lt;1,"Este año","Más de un año")</f>
        <v>Más de un año</v>
      </c>
      <c r="AK127" s="100">
        <f>SUM(Tabla134[[#This Row],[Years At Company]],Tabla134[[#This Row],[Years With Curr Manager]])</f>
        <v>8</v>
      </c>
      <c r="AL127" s="35"/>
    </row>
    <row r="128" spans="1:38">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c r="AH128" s="35">
        <f>IF(Tabla134[[#This Row],[Business Travel]]="Travel_Frequently",2,IF(Tabla134[[#This Row],[Business Travel]]="Travel_Rarely",1,0))</f>
        <v>1</v>
      </c>
      <c r="AI128" s="35" t="str">
        <f>IF(Tabla134[[#This Row],[Monthly Income]]&lt;=10333.3333,"Bajo",IF(Tabla134[[#This Row],[Monthly Income]]&gt;18666.6666,"Alto","Medio"))</f>
        <v>Bajo</v>
      </c>
      <c r="AJ128" s="35" t="str">
        <f>IF(Tabla134[[#This Row],[Years Since Last Promotion]]&lt;1,"Este año","Más de un año")</f>
        <v>Más de un año</v>
      </c>
      <c r="AK128" s="100">
        <f>SUM(Tabla134[[#This Row],[Years At Company]],Tabla134[[#This Row],[Years With Curr Manager]])</f>
        <v>46</v>
      </c>
      <c r="AL128" s="35"/>
    </row>
    <row r="129" spans="1:38">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c r="AH129" s="35">
        <f>IF(Tabla134[[#This Row],[Business Travel]]="Travel_Frequently",2,IF(Tabla134[[#This Row],[Business Travel]]="Travel_Rarely",1,0))</f>
        <v>1</v>
      </c>
      <c r="AI129" s="35" t="str">
        <f>IF(Tabla134[[#This Row],[Monthly Income]]&lt;=10333.3333,"Bajo",IF(Tabla134[[#This Row],[Monthly Income]]&gt;18666.6666,"Alto","Medio"))</f>
        <v>Bajo</v>
      </c>
      <c r="AJ129" s="35" t="str">
        <f>IF(Tabla134[[#This Row],[Years Since Last Promotion]]&lt;1,"Este año","Más de un año")</f>
        <v>Este año</v>
      </c>
      <c r="AK129" s="100">
        <f>SUM(Tabla134[[#This Row],[Years At Company]],Tabla134[[#This Row],[Years With Curr Manager]])</f>
        <v>0</v>
      </c>
      <c r="AL129" s="35"/>
    </row>
    <row r="130" spans="1:38">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c r="AH130" s="35">
        <f>IF(Tabla134[[#This Row],[Business Travel]]="Travel_Frequently",2,IF(Tabla134[[#This Row],[Business Travel]]="Travel_Rarely",1,0))</f>
        <v>1</v>
      </c>
      <c r="AI130" s="35" t="str">
        <f>IF(Tabla134[[#This Row],[Monthly Income]]&lt;=10333.3333,"Bajo",IF(Tabla134[[#This Row],[Monthly Income]]&gt;18666.6666,"Alto","Medio"))</f>
        <v>Bajo</v>
      </c>
      <c r="AJ130" s="35" t="str">
        <f>IF(Tabla134[[#This Row],[Years Since Last Promotion]]&lt;1,"Este año","Más de un año")</f>
        <v>Más de un año</v>
      </c>
      <c r="AK130" s="100">
        <f>SUM(Tabla134[[#This Row],[Years At Company]],Tabla134[[#This Row],[Years With Curr Manager]])</f>
        <v>3</v>
      </c>
      <c r="AL130" s="35"/>
    </row>
    <row r="131" spans="1:38">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c r="AH131" s="35">
        <f>IF(Tabla134[[#This Row],[Business Travel]]="Travel_Frequently",2,IF(Tabla134[[#This Row],[Business Travel]]="Travel_Rarely",1,0))</f>
        <v>1</v>
      </c>
      <c r="AI131" s="35" t="str">
        <f>IF(Tabla134[[#This Row],[Monthly Income]]&lt;=10333.3333,"Bajo",IF(Tabla134[[#This Row],[Monthly Income]]&gt;18666.6666,"Alto","Medio"))</f>
        <v>Bajo</v>
      </c>
      <c r="AJ131" s="35" t="str">
        <f>IF(Tabla134[[#This Row],[Years Since Last Promotion]]&lt;1,"Este año","Más de un año")</f>
        <v>Más de un año</v>
      </c>
      <c r="AK131" s="100">
        <f>SUM(Tabla134[[#This Row],[Years At Company]],Tabla134[[#This Row],[Years With Curr Manager]])</f>
        <v>26</v>
      </c>
      <c r="AL131" s="35"/>
    </row>
    <row r="132" spans="1:38">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c r="AH132" s="35">
        <f>IF(Tabla134[[#This Row],[Business Travel]]="Travel_Frequently",2,IF(Tabla134[[#This Row],[Business Travel]]="Travel_Rarely",1,0))</f>
        <v>2</v>
      </c>
      <c r="AI132" s="35" t="str">
        <f>IF(Tabla134[[#This Row],[Monthly Income]]&lt;=10333.3333,"Bajo",IF(Tabla134[[#This Row],[Monthly Income]]&gt;18666.6666,"Alto","Medio"))</f>
        <v>Bajo</v>
      </c>
      <c r="AJ132" s="35" t="str">
        <f>IF(Tabla134[[#This Row],[Years Since Last Promotion]]&lt;1,"Este año","Más de un año")</f>
        <v>Más de un año</v>
      </c>
      <c r="AK132" s="100">
        <f>SUM(Tabla134[[#This Row],[Years At Company]],Tabla134[[#This Row],[Years With Curr Manager]])</f>
        <v>5</v>
      </c>
      <c r="AL132" s="35"/>
    </row>
    <row r="133" spans="1:38">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c r="AH133" s="35">
        <f>IF(Tabla134[[#This Row],[Business Travel]]="Travel_Frequently",2,IF(Tabla134[[#This Row],[Business Travel]]="Travel_Rarely",1,0))</f>
        <v>2</v>
      </c>
      <c r="AI133" s="35" t="str">
        <f>IF(Tabla134[[#This Row],[Monthly Income]]&lt;=10333.3333,"Bajo",IF(Tabla134[[#This Row],[Monthly Income]]&gt;18666.6666,"Alto","Medio"))</f>
        <v>Bajo</v>
      </c>
      <c r="AJ133" s="35" t="str">
        <f>IF(Tabla134[[#This Row],[Years Since Last Promotion]]&lt;1,"Este año","Más de un año")</f>
        <v>Más de un año</v>
      </c>
      <c r="AK133" s="100">
        <f>SUM(Tabla134[[#This Row],[Years At Company]],Tabla134[[#This Row],[Years With Curr Manager]])</f>
        <v>3</v>
      </c>
      <c r="AL133" s="35"/>
    </row>
    <row r="134" spans="1:38">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c r="AH134" s="35">
        <f>IF(Tabla134[[#This Row],[Business Travel]]="Travel_Frequently",2,IF(Tabla134[[#This Row],[Business Travel]]="Travel_Rarely",1,0))</f>
        <v>1</v>
      </c>
      <c r="AI134" s="35" t="str">
        <f>IF(Tabla134[[#This Row],[Monthly Income]]&lt;=10333.3333,"Bajo",IF(Tabla134[[#This Row],[Monthly Income]]&gt;18666.6666,"Alto","Medio"))</f>
        <v>Bajo</v>
      </c>
      <c r="AJ134" s="35" t="str">
        <f>IF(Tabla134[[#This Row],[Years Since Last Promotion]]&lt;1,"Este año","Más de un año")</f>
        <v>Más de un año</v>
      </c>
      <c r="AK134" s="100">
        <f>SUM(Tabla134[[#This Row],[Years At Company]],Tabla134[[#This Row],[Years With Curr Manager]])</f>
        <v>4</v>
      </c>
      <c r="AL134" s="35"/>
    </row>
    <row r="135" spans="1:38">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c r="AH135" s="35">
        <f>IF(Tabla134[[#This Row],[Business Travel]]="Travel_Frequently",2,IF(Tabla134[[#This Row],[Business Travel]]="Travel_Rarely",1,0))</f>
        <v>1</v>
      </c>
      <c r="AI135" s="35" t="str">
        <f>IF(Tabla134[[#This Row],[Monthly Income]]&lt;=10333.3333,"Bajo",IF(Tabla134[[#This Row],[Monthly Income]]&gt;18666.6666,"Alto","Medio"))</f>
        <v>Bajo</v>
      </c>
      <c r="AJ135" s="35" t="str">
        <f>IF(Tabla134[[#This Row],[Years Since Last Promotion]]&lt;1,"Este año","Más de un año")</f>
        <v>Este año</v>
      </c>
      <c r="AK135" s="100">
        <f>SUM(Tabla134[[#This Row],[Years At Company]],Tabla134[[#This Row],[Years With Curr Manager]])</f>
        <v>16</v>
      </c>
      <c r="AL135" s="35"/>
    </row>
    <row r="136" spans="1:38">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c r="AH136" s="35">
        <f>IF(Tabla134[[#This Row],[Business Travel]]="Travel_Frequently",2,IF(Tabla134[[#This Row],[Business Travel]]="Travel_Rarely",1,0))</f>
        <v>1</v>
      </c>
      <c r="AI136" s="35" t="str">
        <f>IF(Tabla134[[#This Row],[Monthly Income]]&lt;=10333.3333,"Bajo",IF(Tabla134[[#This Row],[Monthly Income]]&gt;18666.6666,"Alto","Medio"))</f>
        <v>Bajo</v>
      </c>
      <c r="AJ136" s="35" t="str">
        <f>IF(Tabla134[[#This Row],[Years Since Last Promotion]]&lt;1,"Este año","Más de un año")</f>
        <v>Más de un año</v>
      </c>
      <c r="AK136" s="100">
        <f>SUM(Tabla134[[#This Row],[Years At Company]],Tabla134[[#This Row],[Years With Curr Manager]])</f>
        <v>15</v>
      </c>
      <c r="AL136" s="35"/>
    </row>
    <row r="137" spans="1:38">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c r="AH137" s="35">
        <f>IF(Tabla134[[#This Row],[Business Travel]]="Travel_Frequently",2,IF(Tabla134[[#This Row],[Business Travel]]="Travel_Rarely",1,0))</f>
        <v>1</v>
      </c>
      <c r="AI137" s="35" t="str">
        <f>IF(Tabla134[[#This Row],[Monthly Income]]&lt;=10333.3333,"Bajo",IF(Tabla134[[#This Row],[Monthly Income]]&gt;18666.6666,"Alto","Medio"))</f>
        <v>Bajo</v>
      </c>
      <c r="AJ137" s="35" t="str">
        <f>IF(Tabla134[[#This Row],[Years Since Last Promotion]]&lt;1,"Este año","Más de un año")</f>
        <v>Este año</v>
      </c>
      <c r="AK137" s="100">
        <f>SUM(Tabla134[[#This Row],[Years At Company]],Tabla134[[#This Row],[Years With Curr Manager]])</f>
        <v>4</v>
      </c>
      <c r="AL137" s="35"/>
    </row>
    <row r="138" spans="1:38">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c r="AH138" s="35">
        <f>IF(Tabla134[[#This Row],[Business Travel]]="Travel_Frequently",2,IF(Tabla134[[#This Row],[Business Travel]]="Travel_Rarely",1,0))</f>
        <v>2</v>
      </c>
      <c r="AI138" s="35" t="str">
        <f>IF(Tabla134[[#This Row],[Monthly Income]]&lt;=10333.3333,"Bajo",IF(Tabla134[[#This Row],[Monthly Income]]&gt;18666.6666,"Alto","Medio"))</f>
        <v>Medio</v>
      </c>
      <c r="AJ138" s="35" t="str">
        <f>IF(Tabla134[[#This Row],[Years Since Last Promotion]]&lt;1,"Este año","Más de un año")</f>
        <v>Este año</v>
      </c>
      <c r="AK138" s="100">
        <f>SUM(Tabla134[[#This Row],[Years At Company]],Tabla134[[#This Row],[Years With Curr Manager]])</f>
        <v>7</v>
      </c>
      <c r="AL138" s="35"/>
    </row>
    <row r="139" spans="1:38">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c r="AH139" s="35">
        <f>IF(Tabla134[[#This Row],[Business Travel]]="Travel_Frequently",2,IF(Tabla134[[#This Row],[Business Travel]]="Travel_Rarely",1,0))</f>
        <v>1</v>
      </c>
      <c r="AI139" s="35" t="str">
        <f>IF(Tabla134[[#This Row],[Monthly Income]]&lt;=10333.3333,"Bajo",IF(Tabla134[[#This Row],[Monthly Income]]&gt;18666.6666,"Alto","Medio"))</f>
        <v>Bajo</v>
      </c>
      <c r="AJ139" s="35" t="str">
        <f>IF(Tabla134[[#This Row],[Years Since Last Promotion]]&lt;1,"Este año","Más de un año")</f>
        <v>Más de un año</v>
      </c>
      <c r="AK139" s="100">
        <f>SUM(Tabla134[[#This Row],[Years At Company]],Tabla134[[#This Row],[Years With Curr Manager]])</f>
        <v>24</v>
      </c>
      <c r="AL139" s="35"/>
    </row>
    <row r="140" spans="1:38">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c r="AH140" s="35">
        <f>IF(Tabla134[[#This Row],[Business Travel]]="Travel_Frequently",2,IF(Tabla134[[#This Row],[Business Travel]]="Travel_Rarely",1,0))</f>
        <v>1</v>
      </c>
      <c r="AI140" s="35" t="str">
        <f>IF(Tabla134[[#This Row],[Monthly Income]]&lt;=10333.3333,"Bajo",IF(Tabla134[[#This Row],[Monthly Income]]&gt;18666.6666,"Alto","Medio"))</f>
        <v>Bajo</v>
      </c>
      <c r="AJ140" s="35" t="str">
        <f>IF(Tabla134[[#This Row],[Years Since Last Promotion]]&lt;1,"Este año","Más de un año")</f>
        <v>Más de un año</v>
      </c>
      <c r="AK140" s="100">
        <f>SUM(Tabla134[[#This Row],[Years At Company]],Tabla134[[#This Row],[Years With Curr Manager]])</f>
        <v>4</v>
      </c>
      <c r="AL140" s="35"/>
    </row>
    <row r="141" spans="1:38">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c r="AH141" s="35">
        <f>IF(Tabla134[[#This Row],[Business Travel]]="Travel_Frequently",2,IF(Tabla134[[#This Row],[Business Travel]]="Travel_Rarely",1,0))</f>
        <v>1</v>
      </c>
      <c r="AI141" s="35" t="str">
        <f>IF(Tabla134[[#This Row],[Monthly Income]]&lt;=10333.3333,"Bajo",IF(Tabla134[[#This Row],[Monthly Income]]&gt;18666.6666,"Alto","Medio"))</f>
        <v>Bajo</v>
      </c>
      <c r="AJ141" s="35" t="str">
        <f>IF(Tabla134[[#This Row],[Years Since Last Promotion]]&lt;1,"Este año","Más de un año")</f>
        <v>Más de un año</v>
      </c>
      <c r="AK141" s="100">
        <f>SUM(Tabla134[[#This Row],[Years At Company]],Tabla134[[#This Row],[Years With Curr Manager]])</f>
        <v>18</v>
      </c>
      <c r="AL141" s="35"/>
    </row>
    <row r="142" spans="1:38">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c r="AH142" s="35">
        <f>IF(Tabla134[[#This Row],[Business Travel]]="Travel_Frequently",2,IF(Tabla134[[#This Row],[Business Travel]]="Travel_Rarely",1,0))</f>
        <v>1</v>
      </c>
      <c r="AI142" s="35" t="str">
        <f>IF(Tabla134[[#This Row],[Monthly Income]]&lt;=10333.3333,"Bajo",IF(Tabla134[[#This Row],[Monthly Income]]&gt;18666.6666,"Alto","Medio"))</f>
        <v>Bajo</v>
      </c>
      <c r="AJ142" s="35" t="str">
        <f>IF(Tabla134[[#This Row],[Years Since Last Promotion]]&lt;1,"Este año","Más de un año")</f>
        <v>Este año</v>
      </c>
      <c r="AK142" s="100">
        <f>SUM(Tabla134[[#This Row],[Years At Company]],Tabla134[[#This Row],[Years With Curr Manager]])</f>
        <v>9</v>
      </c>
      <c r="AL142" s="35"/>
    </row>
    <row r="143" spans="1:38">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c r="AH143" s="35">
        <f>IF(Tabla134[[#This Row],[Business Travel]]="Travel_Frequently",2,IF(Tabla134[[#This Row],[Business Travel]]="Travel_Rarely",1,0))</f>
        <v>1</v>
      </c>
      <c r="AI143" s="35" t="str">
        <f>IF(Tabla134[[#This Row],[Monthly Income]]&lt;=10333.3333,"Bajo",IF(Tabla134[[#This Row],[Monthly Income]]&gt;18666.6666,"Alto","Medio"))</f>
        <v>Bajo</v>
      </c>
      <c r="AJ143" s="35" t="str">
        <f>IF(Tabla134[[#This Row],[Years Since Last Promotion]]&lt;1,"Este año","Más de un año")</f>
        <v>Este año</v>
      </c>
      <c r="AK143" s="100">
        <f>SUM(Tabla134[[#This Row],[Years At Company]],Tabla134[[#This Row],[Years With Curr Manager]])</f>
        <v>9</v>
      </c>
      <c r="AL143" s="35"/>
    </row>
    <row r="144" spans="1:38">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c r="AH144" s="35">
        <f>IF(Tabla134[[#This Row],[Business Travel]]="Travel_Frequently",2,IF(Tabla134[[#This Row],[Business Travel]]="Travel_Rarely",1,0))</f>
        <v>1</v>
      </c>
      <c r="AI144" s="35" t="str">
        <f>IF(Tabla134[[#This Row],[Monthly Income]]&lt;=10333.3333,"Bajo",IF(Tabla134[[#This Row],[Monthly Income]]&gt;18666.6666,"Alto","Medio"))</f>
        <v>Bajo</v>
      </c>
      <c r="AJ144" s="35" t="str">
        <f>IF(Tabla134[[#This Row],[Years Since Last Promotion]]&lt;1,"Este año","Más de un año")</f>
        <v>Más de un año</v>
      </c>
      <c r="AK144" s="100">
        <f>SUM(Tabla134[[#This Row],[Years At Company]],Tabla134[[#This Row],[Years With Curr Manager]])</f>
        <v>5</v>
      </c>
      <c r="AL144" s="35"/>
    </row>
    <row r="145" spans="1:38">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c r="AH145" s="35">
        <f>IF(Tabla134[[#This Row],[Business Travel]]="Travel_Frequently",2,IF(Tabla134[[#This Row],[Business Travel]]="Travel_Rarely",1,0))</f>
        <v>1</v>
      </c>
      <c r="AI145" s="35" t="str">
        <f>IF(Tabla134[[#This Row],[Monthly Income]]&lt;=10333.3333,"Bajo",IF(Tabla134[[#This Row],[Monthly Income]]&gt;18666.6666,"Alto","Medio"))</f>
        <v>Bajo</v>
      </c>
      <c r="AJ145" s="35" t="str">
        <f>IF(Tabla134[[#This Row],[Years Since Last Promotion]]&lt;1,"Este año","Más de un año")</f>
        <v>Este año</v>
      </c>
      <c r="AK145" s="100">
        <f>SUM(Tabla134[[#This Row],[Years At Company]],Tabla134[[#This Row],[Years With Curr Manager]])</f>
        <v>9</v>
      </c>
      <c r="AL145" s="35"/>
    </row>
    <row r="146" spans="1:38">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c r="AH146" s="35">
        <f>IF(Tabla134[[#This Row],[Business Travel]]="Travel_Frequently",2,IF(Tabla134[[#This Row],[Business Travel]]="Travel_Rarely",1,0))</f>
        <v>2</v>
      </c>
      <c r="AI146" s="35" t="str">
        <f>IF(Tabla134[[#This Row],[Monthly Income]]&lt;=10333.3333,"Bajo",IF(Tabla134[[#This Row],[Monthly Income]]&gt;18666.6666,"Alto","Medio"))</f>
        <v>Bajo</v>
      </c>
      <c r="AJ146" s="35" t="str">
        <f>IF(Tabla134[[#This Row],[Years Since Last Promotion]]&lt;1,"Este año","Más de un año")</f>
        <v>Este año</v>
      </c>
      <c r="AK146" s="100">
        <f>SUM(Tabla134[[#This Row],[Years At Company]],Tabla134[[#This Row],[Years With Curr Manager]])</f>
        <v>15</v>
      </c>
      <c r="AL146" s="35"/>
    </row>
    <row r="147" spans="1:38">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c r="AH147" s="35">
        <f>IF(Tabla134[[#This Row],[Business Travel]]="Travel_Frequently",2,IF(Tabla134[[#This Row],[Business Travel]]="Travel_Rarely",1,0))</f>
        <v>1</v>
      </c>
      <c r="AI147" s="35" t="str">
        <f>IF(Tabla134[[#This Row],[Monthly Income]]&lt;=10333.3333,"Bajo",IF(Tabla134[[#This Row],[Monthly Income]]&gt;18666.6666,"Alto","Medio"))</f>
        <v>Bajo</v>
      </c>
      <c r="AJ147" s="35" t="str">
        <f>IF(Tabla134[[#This Row],[Years Since Last Promotion]]&lt;1,"Este año","Más de un año")</f>
        <v>Más de un año</v>
      </c>
      <c r="AK147" s="100">
        <f>SUM(Tabla134[[#This Row],[Years At Company]],Tabla134[[#This Row],[Years With Curr Manager]])</f>
        <v>5</v>
      </c>
      <c r="AL147" s="35"/>
    </row>
    <row r="148" spans="1:38">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c r="AH148" s="35">
        <f>IF(Tabla134[[#This Row],[Business Travel]]="Travel_Frequently",2,IF(Tabla134[[#This Row],[Business Travel]]="Travel_Rarely",1,0))</f>
        <v>1</v>
      </c>
      <c r="AI148" s="35" t="str">
        <f>IF(Tabla134[[#This Row],[Monthly Income]]&lt;=10333.3333,"Bajo",IF(Tabla134[[#This Row],[Monthly Income]]&gt;18666.6666,"Alto","Medio"))</f>
        <v>Bajo</v>
      </c>
      <c r="AJ148" s="35" t="str">
        <f>IF(Tabla134[[#This Row],[Years Since Last Promotion]]&lt;1,"Este año","Más de un año")</f>
        <v>Más de un año</v>
      </c>
      <c r="AK148" s="100">
        <f>SUM(Tabla134[[#This Row],[Years At Company]],Tabla134[[#This Row],[Years With Curr Manager]])</f>
        <v>7</v>
      </c>
      <c r="AL148" s="35"/>
    </row>
    <row r="149" spans="1:38">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c r="AH149" s="35">
        <f>IF(Tabla134[[#This Row],[Business Travel]]="Travel_Frequently",2,IF(Tabla134[[#This Row],[Business Travel]]="Travel_Rarely",1,0))</f>
        <v>2</v>
      </c>
      <c r="AI149" s="35" t="str">
        <f>IF(Tabla134[[#This Row],[Monthly Income]]&lt;=10333.3333,"Bajo",IF(Tabla134[[#This Row],[Monthly Income]]&gt;18666.6666,"Alto","Medio"))</f>
        <v>Medio</v>
      </c>
      <c r="AJ149" s="35" t="str">
        <f>IF(Tabla134[[#This Row],[Years Since Last Promotion]]&lt;1,"Este año","Más de un año")</f>
        <v>Más de un año</v>
      </c>
      <c r="AK149" s="100">
        <f>SUM(Tabla134[[#This Row],[Years At Company]],Tabla134[[#This Row],[Years With Curr Manager]])</f>
        <v>14</v>
      </c>
      <c r="AL149" s="35"/>
    </row>
    <row r="150" spans="1:38">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c r="AH150" s="35">
        <f>IF(Tabla134[[#This Row],[Business Travel]]="Travel_Frequently",2,IF(Tabla134[[#This Row],[Business Travel]]="Travel_Rarely",1,0))</f>
        <v>1</v>
      </c>
      <c r="AI150" s="35" t="str">
        <f>IF(Tabla134[[#This Row],[Monthly Income]]&lt;=10333.3333,"Bajo",IF(Tabla134[[#This Row],[Monthly Income]]&gt;18666.6666,"Alto","Medio"))</f>
        <v>Bajo</v>
      </c>
      <c r="AJ150" s="35" t="str">
        <f>IF(Tabla134[[#This Row],[Years Since Last Promotion]]&lt;1,"Este año","Más de un año")</f>
        <v>Más de un año</v>
      </c>
      <c r="AK150" s="100">
        <f>SUM(Tabla134[[#This Row],[Years At Company]],Tabla134[[#This Row],[Years With Curr Manager]])</f>
        <v>9</v>
      </c>
      <c r="AL150" s="35"/>
    </row>
    <row r="151" spans="1:38">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c r="AH151" s="35">
        <f>IF(Tabla134[[#This Row],[Business Travel]]="Travel_Frequently",2,IF(Tabla134[[#This Row],[Business Travel]]="Travel_Rarely",1,0))</f>
        <v>1</v>
      </c>
      <c r="AI151" s="35" t="str">
        <f>IF(Tabla134[[#This Row],[Monthly Income]]&lt;=10333.3333,"Bajo",IF(Tabla134[[#This Row],[Monthly Income]]&gt;18666.6666,"Alto","Medio"))</f>
        <v>Bajo</v>
      </c>
      <c r="AJ151" s="35" t="str">
        <f>IF(Tabla134[[#This Row],[Years Since Last Promotion]]&lt;1,"Este año","Más de un año")</f>
        <v>Este año</v>
      </c>
      <c r="AK151" s="100">
        <f>SUM(Tabla134[[#This Row],[Years At Company]],Tabla134[[#This Row],[Years With Curr Manager]])</f>
        <v>1</v>
      </c>
      <c r="AL151" s="35"/>
    </row>
    <row r="152" spans="1:38">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c r="AH152" s="35">
        <f>IF(Tabla134[[#This Row],[Business Travel]]="Travel_Frequently",2,IF(Tabla134[[#This Row],[Business Travel]]="Travel_Rarely",1,0))</f>
        <v>2</v>
      </c>
      <c r="AI152" s="35" t="str">
        <f>IF(Tabla134[[#This Row],[Monthly Income]]&lt;=10333.3333,"Bajo",IF(Tabla134[[#This Row],[Monthly Income]]&gt;18666.6666,"Alto","Medio"))</f>
        <v>Bajo</v>
      </c>
      <c r="AJ152" s="35" t="str">
        <f>IF(Tabla134[[#This Row],[Years Since Last Promotion]]&lt;1,"Este año","Más de un año")</f>
        <v>Más de un año</v>
      </c>
      <c r="AK152" s="100">
        <f>SUM(Tabla134[[#This Row],[Years At Company]],Tabla134[[#This Row],[Years With Curr Manager]])</f>
        <v>33</v>
      </c>
      <c r="AL152" s="35"/>
    </row>
    <row r="153" spans="1:38">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c r="AH153" s="35">
        <f>IF(Tabla134[[#This Row],[Business Travel]]="Travel_Frequently",2,IF(Tabla134[[#This Row],[Business Travel]]="Travel_Rarely",1,0))</f>
        <v>1</v>
      </c>
      <c r="AI153" s="35" t="str">
        <f>IF(Tabla134[[#This Row],[Monthly Income]]&lt;=10333.3333,"Bajo",IF(Tabla134[[#This Row],[Monthly Income]]&gt;18666.6666,"Alto","Medio"))</f>
        <v>Bajo</v>
      </c>
      <c r="AJ153" s="35" t="str">
        <f>IF(Tabla134[[#This Row],[Years Since Last Promotion]]&lt;1,"Este año","Más de un año")</f>
        <v>Este año</v>
      </c>
      <c r="AK153" s="100">
        <f>SUM(Tabla134[[#This Row],[Years At Company]],Tabla134[[#This Row],[Years With Curr Manager]])</f>
        <v>16</v>
      </c>
      <c r="AL153" s="35"/>
    </row>
    <row r="154" spans="1:38">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c r="AH154" s="35">
        <f>IF(Tabla134[[#This Row],[Business Travel]]="Travel_Frequently",2,IF(Tabla134[[#This Row],[Business Travel]]="Travel_Rarely",1,0))</f>
        <v>1</v>
      </c>
      <c r="AI154" s="35" t="str">
        <f>IF(Tabla134[[#This Row],[Monthly Income]]&lt;=10333.3333,"Bajo",IF(Tabla134[[#This Row],[Monthly Income]]&gt;18666.6666,"Alto","Medio"))</f>
        <v>Bajo</v>
      </c>
      <c r="AJ154" s="35" t="str">
        <f>IF(Tabla134[[#This Row],[Years Since Last Promotion]]&lt;1,"Este año","Más de un año")</f>
        <v>Más de un año</v>
      </c>
      <c r="AK154" s="100">
        <f>SUM(Tabla134[[#This Row],[Years At Company]],Tabla134[[#This Row],[Years With Curr Manager]])</f>
        <v>12</v>
      </c>
      <c r="AL154" s="35"/>
    </row>
    <row r="155" spans="1:38">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c r="AH155" s="35">
        <f>IF(Tabla134[[#This Row],[Business Travel]]="Travel_Frequently",2,IF(Tabla134[[#This Row],[Business Travel]]="Travel_Rarely",1,0))</f>
        <v>1</v>
      </c>
      <c r="AI155" s="35" t="str">
        <f>IF(Tabla134[[#This Row],[Monthly Income]]&lt;=10333.3333,"Bajo",IF(Tabla134[[#This Row],[Monthly Income]]&gt;18666.6666,"Alto","Medio"))</f>
        <v>Bajo</v>
      </c>
      <c r="AJ155" s="35" t="str">
        <f>IF(Tabla134[[#This Row],[Years Since Last Promotion]]&lt;1,"Este año","Más de un año")</f>
        <v>Este año</v>
      </c>
      <c r="AK155" s="100">
        <f>SUM(Tabla134[[#This Row],[Years At Company]],Tabla134[[#This Row],[Years With Curr Manager]])</f>
        <v>32</v>
      </c>
      <c r="AL155" s="35"/>
    </row>
    <row r="156" spans="1:38">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c r="AH156" s="35">
        <f>IF(Tabla134[[#This Row],[Business Travel]]="Travel_Frequently",2,IF(Tabla134[[#This Row],[Business Travel]]="Travel_Rarely",1,0))</f>
        <v>2</v>
      </c>
      <c r="AI156" s="35" t="str">
        <f>IF(Tabla134[[#This Row],[Monthly Income]]&lt;=10333.3333,"Bajo",IF(Tabla134[[#This Row],[Monthly Income]]&gt;18666.6666,"Alto","Medio"))</f>
        <v>Bajo</v>
      </c>
      <c r="AJ156" s="35" t="str">
        <f>IF(Tabla134[[#This Row],[Years Since Last Promotion]]&lt;1,"Este año","Más de un año")</f>
        <v>Más de un año</v>
      </c>
      <c r="AK156" s="100">
        <f>SUM(Tabla134[[#This Row],[Years At Company]],Tabla134[[#This Row],[Years With Curr Manager]])</f>
        <v>16</v>
      </c>
      <c r="AL156" s="35"/>
    </row>
    <row r="157" spans="1:38">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c r="AH157" s="35">
        <f>IF(Tabla134[[#This Row],[Business Travel]]="Travel_Frequently",2,IF(Tabla134[[#This Row],[Business Travel]]="Travel_Rarely",1,0))</f>
        <v>0</v>
      </c>
      <c r="AI157" s="35" t="str">
        <f>IF(Tabla134[[#This Row],[Monthly Income]]&lt;=10333.3333,"Bajo",IF(Tabla134[[#This Row],[Monthly Income]]&gt;18666.6666,"Alto","Medio"))</f>
        <v>Bajo</v>
      </c>
      <c r="AJ157" s="35" t="str">
        <f>IF(Tabla134[[#This Row],[Years Since Last Promotion]]&lt;1,"Este año","Más de un año")</f>
        <v>Este año</v>
      </c>
      <c r="AK157" s="100">
        <f>SUM(Tabla134[[#This Row],[Years At Company]],Tabla134[[#This Row],[Years With Curr Manager]])</f>
        <v>19</v>
      </c>
      <c r="AL157" s="35"/>
    </row>
    <row r="158" spans="1:38">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c r="AH158" s="35">
        <f>IF(Tabla134[[#This Row],[Business Travel]]="Travel_Frequently",2,IF(Tabla134[[#This Row],[Business Travel]]="Travel_Rarely",1,0))</f>
        <v>1</v>
      </c>
      <c r="AI158" s="35" t="str">
        <f>IF(Tabla134[[#This Row],[Monthly Income]]&lt;=10333.3333,"Bajo",IF(Tabla134[[#This Row],[Monthly Income]]&gt;18666.6666,"Alto","Medio"))</f>
        <v>Bajo</v>
      </c>
      <c r="AJ158" s="35" t="str">
        <f>IF(Tabla134[[#This Row],[Years Since Last Promotion]]&lt;1,"Este año","Más de un año")</f>
        <v>Este año</v>
      </c>
      <c r="AK158" s="100">
        <f>SUM(Tabla134[[#This Row],[Years At Company]],Tabla134[[#This Row],[Years With Curr Manager]])</f>
        <v>1</v>
      </c>
      <c r="AL158" s="35"/>
    </row>
    <row r="159" spans="1:38">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c r="AH159" s="35">
        <f>IF(Tabla134[[#This Row],[Business Travel]]="Travel_Frequently",2,IF(Tabla134[[#This Row],[Business Travel]]="Travel_Rarely",1,0))</f>
        <v>1</v>
      </c>
      <c r="AI159" s="35" t="str">
        <f>IF(Tabla134[[#This Row],[Monthly Income]]&lt;=10333.3333,"Bajo",IF(Tabla134[[#This Row],[Monthly Income]]&gt;18666.6666,"Alto","Medio"))</f>
        <v>Bajo</v>
      </c>
      <c r="AJ159" s="35" t="str">
        <f>IF(Tabla134[[#This Row],[Years Since Last Promotion]]&lt;1,"Este año","Más de un año")</f>
        <v>Este año</v>
      </c>
      <c r="AK159" s="100">
        <f>SUM(Tabla134[[#This Row],[Years At Company]],Tabla134[[#This Row],[Years With Curr Manager]])</f>
        <v>1</v>
      </c>
      <c r="AL159" s="35"/>
    </row>
    <row r="160" spans="1:38">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c r="AH160" s="35">
        <f>IF(Tabla134[[#This Row],[Business Travel]]="Travel_Frequently",2,IF(Tabla134[[#This Row],[Business Travel]]="Travel_Rarely",1,0))</f>
        <v>1</v>
      </c>
      <c r="AI160" s="35" t="str">
        <f>IF(Tabla134[[#This Row],[Monthly Income]]&lt;=10333.3333,"Bajo",IF(Tabla134[[#This Row],[Monthly Income]]&gt;18666.6666,"Alto","Medio"))</f>
        <v>Medio</v>
      </c>
      <c r="AJ160" s="35" t="str">
        <f>IF(Tabla134[[#This Row],[Years Since Last Promotion]]&lt;1,"Este año","Más de un año")</f>
        <v>Más de un año</v>
      </c>
      <c r="AK160" s="100">
        <f>SUM(Tabla134[[#This Row],[Years At Company]],Tabla134[[#This Row],[Years With Curr Manager]])</f>
        <v>23</v>
      </c>
      <c r="AL160" s="35"/>
    </row>
    <row r="161" spans="1:38">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c r="AH161" s="35">
        <f>IF(Tabla134[[#This Row],[Business Travel]]="Travel_Frequently",2,IF(Tabla134[[#This Row],[Business Travel]]="Travel_Rarely",1,0))</f>
        <v>2</v>
      </c>
      <c r="AI161" s="35" t="str">
        <f>IF(Tabla134[[#This Row],[Monthly Income]]&lt;=10333.3333,"Bajo",IF(Tabla134[[#This Row],[Monthly Income]]&gt;18666.6666,"Alto","Medio"))</f>
        <v>Bajo</v>
      </c>
      <c r="AJ161" s="35" t="str">
        <f>IF(Tabla134[[#This Row],[Years Since Last Promotion]]&lt;1,"Este año","Más de un año")</f>
        <v>Más de un año</v>
      </c>
      <c r="AK161" s="100">
        <f>SUM(Tabla134[[#This Row],[Years At Company]],Tabla134[[#This Row],[Years With Curr Manager]])</f>
        <v>6</v>
      </c>
      <c r="AL161" s="35"/>
    </row>
    <row r="162" spans="1:38">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c r="AH162" s="35">
        <f>IF(Tabla134[[#This Row],[Business Travel]]="Travel_Frequently",2,IF(Tabla134[[#This Row],[Business Travel]]="Travel_Rarely",1,0))</f>
        <v>1</v>
      </c>
      <c r="AI162" s="35" t="str">
        <f>IF(Tabla134[[#This Row],[Monthly Income]]&lt;=10333.3333,"Bajo",IF(Tabla134[[#This Row],[Monthly Income]]&gt;18666.6666,"Alto","Medio"))</f>
        <v>Bajo</v>
      </c>
      <c r="AJ162" s="35" t="str">
        <f>IF(Tabla134[[#This Row],[Years Since Last Promotion]]&lt;1,"Este año","Más de un año")</f>
        <v>Más de un año</v>
      </c>
      <c r="AK162" s="100">
        <f>SUM(Tabla134[[#This Row],[Years At Company]],Tabla134[[#This Row],[Years With Curr Manager]])</f>
        <v>4</v>
      </c>
      <c r="AL162" s="35"/>
    </row>
    <row r="163" spans="1:38">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c r="AH163" s="35">
        <f>IF(Tabla134[[#This Row],[Business Travel]]="Travel_Frequently",2,IF(Tabla134[[#This Row],[Business Travel]]="Travel_Rarely",1,0))</f>
        <v>0</v>
      </c>
      <c r="AI163" s="35" t="str">
        <f>IF(Tabla134[[#This Row],[Monthly Income]]&lt;=10333.3333,"Bajo",IF(Tabla134[[#This Row],[Monthly Income]]&gt;18666.6666,"Alto","Medio"))</f>
        <v>Bajo</v>
      </c>
      <c r="AJ163" s="35" t="str">
        <f>IF(Tabla134[[#This Row],[Years Since Last Promotion]]&lt;1,"Este año","Más de un año")</f>
        <v>Más de un año</v>
      </c>
      <c r="AK163" s="100">
        <f>SUM(Tabla134[[#This Row],[Years At Company]],Tabla134[[#This Row],[Years With Curr Manager]])</f>
        <v>4</v>
      </c>
      <c r="AL163" s="35"/>
    </row>
    <row r="164" spans="1:38">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c r="AH164" s="35">
        <f>IF(Tabla134[[#This Row],[Business Travel]]="Travel_Frequently",2,IF(Tabla134[[#This Row],[Business Travel]]="Travel_Rarely",1,0))</f>
        <v>1</v>
      </c>
      <c r="AI164" s="35" t="str">
        <f>IF(Tabla134[[#This Row],[Monthly Income]]&lt;=10333.3333,"Bajo",IF(Tabla134[[#This Row],[Monthly Income]]&gt;18666.6666,"Alto","Medio"))</f>
        <v>Bajo</v>
      </c>
      <c r="AJ164" s="35" t="str">
        <f>IF(Tabla134[[#This Row],[Years Since Last Promotion]]&lt;1,"Este año","Más de un año")</f>
        <v>Este año</v>
      </c>
      <c r="AK164" s="100">
        <f>SUM(Tabla134[[#This Row],[Years At Company]],Tabla134[[#This Row],[Years With Curr Manager]])</f>
        <v>7</v>
      </c>
      <c r="AL164" s="35"/>
    </row>
    <row r="165" spans="1:38">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c r="AH165" s="35">
        <f>IF(Tabla134[[#This Row],[Business Travel]]="Travel_Frequently",2,IF(Tabla134[[#This Row],[Business Travel]]="Travel_Rarely",1,0))</f>
        <v>1</v>
      </c>
      <c r="AI165" s="35" t="str">
        <f>IF(Tabla134[[#This Row],[Monthly Income]]&lt;=10333.3333,"Bajo",IF(Tabla134[[#This Row],[Monthly Income]]&gt;18666.6666,"Alto","Medio"))</f>
        <v>Bajo</v>
      </c>
      <c r="AJ165" s="35" t="str">
        <f>IF(Tabla134[[#This Row],[Years Since Last Promotion]]&lt;1,"Este año","Más de un año")</f>
        <v>Más de un año</v>
      </c>
      <c r="AK165" s="100">
        <f>SUM(Tabla134[[#This Row],[Years At Company]],Tabla134[[#This Row],[Years With Curr Manager]])</f>
        <v>9</v>
      </c>
      <c r="AL165" s="35"/>
    </row>
    <row r="166" spans="1:38">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c r="AH166" s="35">
        <f>IF(Tabla134[[#This Row],[Business Travel]]="Travel_Frequently",2,IF(Tabla134[[#This Row],[Business Travel]]="Travel_Rarely",1,0))</f>
        <v>0</v>
      </c>
      <c r="AI166" s="35" t="str">
        <f>IF(Tabla134[[#This Row],[Monthly Income]]&lt;=10333.3333,"Bajo",IF(Tabla134[[#This Row],[Monthly Income]]&gt;18666.6666,"Alto","Medio"))</f>
        <v>Bajo</v>
      </c>
      <c r="AJ166" s="35" t="str">
        <f>IF(Tabla134[[#This Row],[Years Since Last Promotion]]&lt;1,"Este año","Más de un año")</f>
        <v>Este año</v>
      </c>
      <c r="AK166" s="100">
        <f>SUM(Tabla134[[#This Row],[Years At Company]],Tabla134[[#This Row],[Years With Curr Manager]])</f>
        <v>2</v>
      </c>
      <c r="AL166" s="35"/>
    </row>
    <row r="167" spans="1:38">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c r="AH167" s="35">
        <f>IF(Tabla134[[#This Row],[Business Travel]]="Travel_Frequently",2,IF(Tabla134[[#This Row],[Business Travel]]="Travel_Rarely",1,0))</f>
        <v>1</v>
      </c>
      <c r="AI167" s="35" t="str">
        <f>IF(Tabla134[[#This Row],[Monthly Income]]&lt;=10333.3333,"Bajo",IF(Tabla134[[#This Row],[Monthly Income]]&gt;18666.6666,"Alto","Medio"))</f>
        <v>Alto</v>
      </c>
      <c r="AJ167" s="35" t="str">
        <f>IF(Tabla134[[#This Row],[Years Since Last Promotion]]&lt;1,"Este año","Más de un año")</f>
        <v>Más de un año</v>
      </c>
      <c r="AK167" s="100">
        <f>SUM(Tabla134[[#This Row],[Years At Company]],Tabla134[[#This Row],[Years With Curr Manager]])</f>
        <v>9</v>
      </c>
      <c r="AL167" s="35"/>
    </row>
    <row r="168" spans="1:38">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c r="AH168" s="35">
        <f>IF(Tabla134[[#This Row],[Business Travel]]="Travel_Frequently",2,IF(Tabla134[[#This Row],[Business Travel]]="Travel_Rarely",1,0))</f>
        <v>1</v>
      </c>
      <c r="AI168" s="35" t="str">
        <f>IF(Tabla134[[#This Row],[Monthly Income]]&lt;=10333.3333,"Bajo",IF(Tabla134[[#This Row],[Monthly Income]]&gt;18666.6666,"Alto","Medio"))</f>
        <v>Bajo</v>
      </c>
      <c r="AJ168" s="35" t="str">
        <f>IF(Tabla134[[#This Row],[Years Since Last Promotion]]&lt;1,"Este año","Más de un año")</f>
        <v>Más de un año</v>
      </c>
      <c r="AK168" s="100">
        <f>SUM(Tabla134[[#This Row],[Years At Company]],Tabla134[[#This Row],[Years With Curr Manager]])</f>
        <v>17</v>
      </c>
      <c r="AL168" s="35"/>
    </row>
    <row r="169" spans="1:38">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c r="AH169" s="35">
        <f>IF(Tabla134[[#This Row],[Business Travel]]="Travel_Frequently",2,IF(Tabla134[[#This Row],[Business Travel]]="Travel_Rarely",1,0))</f>
        <v>1</v>
      </c>
      <c r="AI169" s="35" t="str">
        <f>IF(Tabla134[[#This Row],[Monthly Income]]&lt;=10333.3333,"Bajo",IF(Tabla134[[#This Row],[Monthly Income]]&gt;18666.6666,"Alto","Medio"))</f>
        <v>Bajo</v>
      </c>
      <c r="AJ169" s="35" t="str">
        <f>IF(Tabla134[[#This Row],[Years Since Last Promotion]]&lt;1,"Este año","Más de un año")</f>
        <v>Más de un año</v>
      </c>
      <c r="AK169" s="100">
        <f>SUM(Tabla134[[#This Row],[Years At Company]],Tabla134[[#This Row],[Years With Curr Manager]])</f>
        <v>14</v>
      </c>
      <c r="AL169" s="35"/>
    </row>
    <row r="170" spans="1:38">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c r="AH170" s="35">
        <f>IF(Tabla134[[#This Row],[Business Travel]]="Travel_Frequently",2,IF(Tabla134[[#This Row],[Business Travel]]="Travel_Rarely",1,0))</f>
        <v>1</v>
      </c>
      <c r="AI170" s="35" t="str">
        <f>IF(Tabla134[[#This Row],[Monthly Income]]&lt;=10333.3333,"Bajo",IF(Tabla134[[#This Row],[Monthly Income]]&gt;18666.6666,"Alto","Medio"))</f>
        <v>Bajo</v>
      </c>
      <c r="AJ170" s="35" t="str">
        <f>IF(Tabla134[[#This Row],[Years Since Last Promotion]]&lt;1,"Este año","Más de un año")</f>
        <v>Este año</v>
      </c>
      <c r="AK170" s="100">
        <f>SUM(Tabla134[[#This Row],[Years At Company]],Tabla134[[#This Row],[Years With Curr Manager]])</f>
        <v>15</v>
      </c>
      <c r="AL170" s="35"/>
    </row>
    <row r="171" spans="1:38">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c r="AH171" s="35">
        <f>IF(Tabla134[[#This Row],[Business Travel]]="Travel_Frequently",2,IF(Tabla134[[#This Row],[Business Travel]]="Travel_Rarely",1,0))</f>
        <v>1</v>
      </c>
      <c r="AI171" s="35" t="str">
        <f>IF(Tabla134[[#This Row],[Monthly Income]]&lt;=10333.3333,"Bajo",IF(Tabla134[[#This Row],[Monthly Income]]&gt;18666.6666,"Alto","Medio"))</f>
        <v>Bajo</v>
      </c>
      <c r="AJ171" s="35" t="str">
        <f>IF(Tabla134[[#This Row],[Years Since Last Promotion]]&lt;1,"Este año","Más de un año")</f>
        <v>Más de un año</v>
      </c>
      <c r="AK171" s="100">
        <f>SUM(Tabla134[[#This Row],[Years At Company]],Tabla134[[#This Row],[Years With Curr Manager]])</f>
        <v>9</v>
      </c>
      <c r="AL171" s="35"/>
    </row>
    <row r="172" spans="1:38">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c r="AH172" s="35">
        <f>IF(Tabla134[[#This Row],[Business Travel]]="Travel_Frequently",2,IF(Tabla134[[#This Row],[Business Travel]]="Travel_Rarely",1,0))</f>
        <v>1</v>
      </c>
      <c r="AI172" s="35" t="str">
        <f>IF(Tabla134[[#This Row],[Monthly Income]]&lt;=10333.3333,"Bajo",IF(Tabla134[[#This Row],[Monthly Income]]&gt;18666.6666,"Alto","Medio"))</f>
        <v>Bajo</v>
      </c>
      <c r="AJ172" s="35" t="str">
        <f>IF(Tabla134[[#This Row],[Years Since Last Promotion]]&lt;1,"Este año","Más de un año")</f>
        <v>Más de un año</v>
      </c>
      <c r="AK172" s="100">
        <f>SUM(Tabla134[[#This Row],[Years At Company]],Tabla134[[#This Row],[Years With Curr Manager]])</f>
        <v>6</v>
      </c>
      <c r="AL172" s="35"/>
    </row>
    <row r="173" spans="1:38">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c r="AH173" s="35">
        <f>IF(Tabla134[[#This Row],[Business Travel]]="Travel_Frequently",2,IF(Tabla134[[#This Row],[Business Travel]]="Travel_Rarely",1,0))</f>
        <v>2</v>
      </c>
      <c r="AI173" s="35" t="str">
        <f>IF(Tabla134[[#This Row],[Monthly Income]]&lt;=10333.3333,"Bajo",IF(Tabla134[[#This Row],[Monthly Income]]&gt;18666.6666,"Alto","Medio"))</f>
        <v>Bajo</v>
      </c>
      <c r="AJ173" s="35" t="str">
        <f>IF(Tabla134[[#This Row],[Years Since Last Promotion]]&lt;1,"Este año","Más de un año")</f>
        <v>Este año</v>
      </c>
      <c r="AK173" s="100">
        <f>SUM(Tabla134[[#This Row],[Years At Company]],Tabla134[[#This Row],[Years With Curr Manager]])</f>
        <v>0</v>
      </c>
      <c r="AL173" s="35"/>
    </row>
    <row r="174" spans="1:38">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c r="AH174" s="35">
        <f>IF(Tabla134[[#This Row],[Business Travel]]="Travel_Frequently",2,IF(Tabla134[[#This Row],[Business Travel]]="Travel_Rarely",1,0))</f>
        <v>2</v>
      </c>
      <c r="AI174" s="35" t="str">
        <f>IF(Tabla134[[#This Row],[Monthly Income]]&lt;=10333.3333,"Bajo",IF(Tabla134[[#This Row],[Monthly Income]]&gt;18666.6666,"Alto","Medio"))</f>
        <v>Bajo</v>
      </c>
      <c r="AJ174" s="35" t="str">
        <f>IF(Tabla134[[#This Row],[Years Since Last Promotion]]&lt;1,"Este año","Más de un año")</f>
        <v>Más de un año</v>
      </c>
      <c r="AK174" s="100">
        <f>SUM(Tabla134[[#This Row],[Years At Company]],Tabla134[[#This Row],[Years With Curr Manager]])</f>
        <v>10</v>
      </c>
      <c r="AL174" s="35"/>
    </row>
    <row r="175" spans="1:38">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c r="AH175" s="35">
        <f>IF(Tabla134[[#This Row],[Business Travel]]="Travel_Frequently",2,IF(Tabla134[[#This Row],[Business Travel]]="Travel_Rarely",1,0))</f>
        <v>0</v>
      </c>
      <c r="AI175" s="35" t="str">
        <f>IF(Tabla134[[#This Row],[Monthly Income]]&lt;=10333.3333,"Bajo",IF(Tabla134[[#This Row],[Monthly Income]]&gt;18666.6666,"Alto","Medio"))</f>
        <v>Bajo</v>
      </c>
      <c r="AJ175" s="35" t="str">
        <f>IF(Tabla134[[#This Row],[Years Since Last Promotion]]&lt;1,"Este año","Más de un año")</f>
        <v>Más de un año</v>
      </c>
      <c r="AK175" s="100">
        <f>SUM(Tabla134[[#This Row],[Years At Company]],Tabla134[[#This Row],[Years With Curr Manager]])</f>
        <v>22</v>
      </c>
      <c r="AL175" s="35"/>
    </row>
    <row r="176" spans="1:38">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c r="AH176" s="35">
        <f>IF(Tabla134[[#This Row],[Business Travel]]="Travel_Frequently",2,IF(Tabla134[[#This Row],[Business Travel]]="Travel_Rarely",1,0))</f>
        <v>1</v>
      </c>
      <c r="AI176" s="35" t="str">
        <f>IF(Tabla134[[#This Row],[Monthly Income]]&lt;=10333.3333,"Bajo",IF(Tabla134[[#This Row],[Monthly Income]]&gt;18666.6666,"Alto","Medio"))</f>
        <v>Bajo</v>
      </c>
      <c r="AJ176" s="35" t="str">
        <f>IF(Tabla134[[#This Row],[Years Since Last Promotion]]&lt;1,"Este año","Más de un año")</f>
        <v>Este año</v>
      </c>
      <c r="AK176" s="100">
        <f>SUM(Tabla134[[#This Row],[Years At Company]],Tabla134[[#This Row],[Years With Curr Manager]])</f>
        <v>8</v>
      </c>
      <c r="AL176" s="35"/>
    </row>
    <row r="177" spans="1:38">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c r="AH177" s="35">
        <f>IF(Tabla134[[#This Row],[Business Travel]]="Travel_Frequently",2,IF(Tabla134[[#This Row],[Business Travel]]="Travel_Rarely",1,0))</f>
        <v>1</v>
      </c>
      <c r="AI177" s="35" t="str">
        <f>IF(Tabla134[[#This Row],[Monthly Income]]&lt;=10333.3333,"Bajo",IF(Tabla134[[#This Row],[Monthly Income]]&gt;18666.6666,"Alto","Medio"))</f>
        <v>Bajo</v>
      </c>
      <c r="AJ177" s="35" t="str">
        <f>IF(Tabla134[[#This Row],[Years Since Last Promotion]]&lt;1,"Este año","Más de un año")</f>
        <v>Más de un año</v>
      </c>
      <c r="AK177" s="100">
        <f>SUM(Tabla134[[#This Row],[Years At Company]],Tabla134[[#This Row],[Years With Curr Manager]])</f>
        <v>4</v>
      </c>
      <c r="AL177" s="35"/>
    </row>
    <row r="178" spans="1:38">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c r="AH178" s="35">
        <f>IF(Tabla134[[#This Row],[Business Travel]]="Travel_Frequently",2,IF(Tabla134[[#This Row],[Business Travel]]="Travel_Rarely",1,0))</f>
        <v>1</v>
      </c>
      <c r="AI178" s="35" t="str">
        <f>IF(Tabla134[[#This Row],[Monthly Income]]&lt;=10333.3333,"Bajo",IF(Tabla134[[#This Row],[Monthly Income]]&gt;18666.6666,"Alto","Medio"))</f>
        <v>Bajo</v>
      </c>
      <c r="AJ178" s="35" t="str">
        <f>IF(Tabla134[[#This Row],[Years Since Last Promotion]]&lt;1,"Este año","Más de un año")</f>
        <v>Este año</v>
      </c>
      <c r="AK178" s="100">
        <f>SUM(Tabla134[[#This Row],[Years At Company]],Tabla134[[#This Row],[Years With Curr Manager]])</f>
        <v>5</v>
      </c>
      <c r="AL178" s="35"/>
    </row>
    <row r="179" spans="1:38">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c r="AH179" s="35">
        <f>IF(Tabla134[[#This Row],[Business Travel]]="Travel_Frequently",2,IF(Tabla134[[#This Row],[Business Travel]]="Travel_Rarely",1,0))</f>
        <v>1</v>
      </c>
      <c r="AI179" s="35" t="str">
        <f>IF(Tabla134[[#This Row],[Monthly Income]]&lt;=10333.3333,"Bajo",IF(Tabla134[[#This Row],[Monthly Income]]&gt;18666.6666,"Alto","Medio"))</f>
        <v>Bajo</v>
      </c>
      <c r="AJ179" s="35" t="str">
        <f>IF(Tabla134[[#This Row],[Years Since Last Promotion]]&lt;1,"Este año","Más de un año")</f>
        <v>Más de un año</v>
      </c>
      <c r="AK179" s="100">
        <f>SUM(Tabla134[[#This Row],[Years At Company]],Tabla134[[#This Row],[Years With Curr Manager]])</f>
        <v>1</v>
      </c>
      <c r="AL179" s="35"/>
    </row>
    <row r="180" spans="1:38">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c r="AH180" s="35">
        <f>IF(Tabla134[[#This Row],[Business Travel]]="Travel_Frequently",2,IF(Tabla134[[#This Row],[Business Travel]]="Travel_Rarely",1,0))</f>
        <v>1</v>
      </c>
      <c r="AI180" s="35" t="str">
        <f>IF(Tabla134[[#This Row],[Monthly Income]]&lt;=10333.3333,"Bajo",IF(Tabla134[[#This Row],[Monthly Income]]&gt;18666.6666,"Alto","Medio"))</f>
        <v>Medio</v>
      </c>
      <c r="AJ180" s="35" t="str">
        <f>IF(Tabla134[[#This Row],[Years Since Last Promotion]]&lt;1,"Este año","Más de un año")</f>
        <v>Más de un año</v>
      </c>
      <c r="AK180" s="100">
        <f>SUM(Tabla134[[#This Row],[Years At Company]],Tabla134[[#This Row],[Years With Curr Manager]])</f>
        <v>31</v>
      </c>
      <c r="AL180" s="35"/>
    </row>
    <row r="181" spans="1:38">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c r="AH181" s="35">
        <f>IF(Tabla134[[#This Row],[Business Travel]]="Travel_Frequently",2,IF(Tabla134[[#This Row],[Business Travel]]="Travel_Rarely",1,0))</f>
        <v>1</v>
      </c>
      <c r="AI181" s="35" t="str">
        <f>IF(Tabla134[[#This Row],[Monthly Income]]&lt;=10333.3333,"Bajo",IF(Tabla134[[#This Row],[Monthly Income]]&gt;18666.6666,"Alto","Medio"))</f>
        <v>Bajo</v>
      </c>
      <c r="AJ181" s="35" t="str">
        <f>IF(Tabla134[[#This Row],[Years Since Last Promotion]]&lt;1,"Este año","Más de un año")</f>
        <v>Más de un año</v>
      </c>
      <c r="AK181" s="100">
        <f>SUM(Tabla134[[#This Row],[Years At Company]],Tabla134[[#This Row],[Years With Curr Manager]])</f>
        <v>3</v>
      </c>
      <c r="AL181" s="35"/>
    </row>
    <row r="182" spans="1:38">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c r="AH182" s="35">
        <f>IF(Tabla134[[#This Row],[Business Travel]]="Travel_Frequently",2,IF(Tabla134[[#This Row],[Business Travel]]="Travel_Rarely",1,0))</f>
        <v>1</v>
      </c>
      <c r="AI182" s="35" t="str">
        <f>IF(Tabla134[[#This Row],[Monthly Income]]&lt;=10333.3333,"Bajo",IF(Tabla134[[#This Row],[Monthly Income]]&gt;18666.6666,"Alto","Medio"))</f>
        <v>Bajo</v>
      </c>
      <c r="AJ182" s="35" t="str">
        <f>IF(Tabla134[[#This Row],[Years Since Last Promotion]]&lt;1,"Este año","Más de un año")</f>
        <v>Este año</v>
      </c>
      <c r="AK182" s="100">
        <f>SUM(Tabla134[[#This Row],[Years At Company]],Tabla134[[#This Row],[Years With Curr Manager]])</f>
        <v>6</v>
      </c>
      <c r="AL182" s="35"/>
    </row>
    <row r="183" spans="1:38">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c r="AH183" s="35">
        <f>IF(Tabla134[[#This Row],[Business Travel]]="Travel_Frequently",2,IF(Tabla134[[#This Row],[Business Travel]]="Travel_Rarely",1,0))</f>
        <v>1</v>
      </c>
      <c r="AI183" s="35" t="str">
        <f>IF(Tabla134[[#This Row],[Monthly Income]]&lt;=10333.3333,"Bajo",IF(Tabla134[[#This Row],[Monthly Income]]&gt;18666.6666,"Alto","Medio"))</f>
        <v>Bajo</v>
      </c>
      <c r="AJ183" s="35" t="str">
        <f>IF(Tabla134[[#This Row],[Years Since Last Promotion]]&lt;1,"Este año","Más de un año")</f>
        <v>Más de un año</v>
      </c>
      <c r="AK183" s="100">
        <f>SUM(Tabla134[[#This Row],[Years At Company]],Tabla134[[#This Row],[Years With Curr Manager]])</f>
        <v>5</v>
      </c>
      <c r="AL183" s="35"/>
    </row>
    <row r="184" spans="1:38">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c r="AH184" s="35">
        <f>IF(Tabla134[[#This Row],[Business Travel]]="Travel_Frequently",2,IF(Tabla134[[#This Row],[Business Travel]]="Travel_Rarely",1,0))</f>
        <v>1</v>
      </c>
      <c r="AI184" s="35" t="str">
        <f>IF(Tabla134[[#This Row],[Monthly Income]]&lt;=10333.3333,"Bajo",IF(Tabla134[[#This Row],[Monthly Income]]&gt;18666.6666,"Alto","Medio"))</f>
        <v>Bajo</v>
      </c>
      <c r="AJ184" s="35" t="str">
        <f>IF(Tabla134[[#This Row],[Years Since Last Promotion]]&lt;1,"Este año","Más de un año")</f>
        <v>Este año</v>
      </c>
      <c r="AK184" s="100">
        <f>SUM(Tabla134[[#This Row],[Years At Company]],Tabla134[[#This Row],[Years With Curr Manager]])</f>
        <v>6</v>
      </c>
      <c r="AL184" s="35"/>
    </row>
    <row r="185" spans="1:38">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c r="AH185" s="35">
        <f>IF(Tabla134[[#This Row],[Business Travel]]="Travel_Frequently",2,IF(Tabla134[[#This Row],[Business Travel]]="Travel_Rarely",1,0))</f>
        <v>1</v>
      </c>
      <c r="AI185" s="35" t="str">
        <f>IF(Tabla134[[#This Row],[Monthly Income]]&lt;=10333.3333,"Bajo",IF(Tabla134[[#This Row],[Monthly Income]]&gt;18666.6666,"Alto","Medio"))</f>
        <v>Bajo</v>
      </c>
      <c r="AJ185" s="35" t="str">
        <f>IF(Tabla134[[#This Row],[Years Since Last Promotion]]&lt;1,"Este año","Más de un año")</f>
        <v>Este año</v>
      </c>
      <c r="AK185" s="100">
        <f>SUM(Tabla134[[#This Row],[Years At Company]],Tabla134[[#This Row],[Years With Curr Manager]])</f>
        <v>5</v>
      </c>
      <c r="AL185" s="35"/>
    </row>
    <row r="186" spans="1:38">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c r="AH186" s="35">
        <f>IF(Tabla134[[#This Row],[Business Travel]]="Travel_Frequently",2,IF(Tabla134[[#This Row],[Business Travel]]="Travel_Rarely",1,0))</f>
        <v>1</v>
      </c>
      <c r="AI186" s="35" t="str">
        <f>IF(Tabla134[[#This Row],[Monthly Income]]&lt;=10333.3333,"Bajo",IF(Tabla134[[#This Row],[Monthly Income]]&gt;18666.6666,"Alto","Medio"))</f>
        <v>Bajo</v>
      </c>
      <c r="AJ186" s="35" t="str">
        <f>IF(Tabla134[[#This Row],[Years Since Last Promotion]]&lt;1,"Este año","Más de un año")</f>
        <v>Más de un año</v>
      </c>
      <c r="AK186" s="100">
        <f>SUM(Tabla134[[#This Row],[Years At Company]],Tabla134[[#This Row],[Years With Curr Manager]])</f>
        <v>7</v>
      </c>
      <c r="AL186" s="35"/>
    </row>
    <row r="187" spans="1:38">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c r="AH187" s="35">
        <f>IF(Tabla134[[#This Row],[Business Travel]]="Travel_Frequently",2,IF(Tabla134[[#This Row],[Business Travel]]="Travel_Rarely",1,0))</f>
        <v>1</v>
      </c>
      <c r="AI187" s="35" t="str">
        <f>IF(Tabla134[[#This Row],[Monthly Income]]&lt;=10333.3333,"Bajo",IF(Tabla134[[#This Row],[Monthly Income]]&gt;18666.6666,"Alto","Medio"))</f>
        <v>Bajo</v>
      </c>
      <c r="AJ187" s="35" t="str">
        <f>IF(Tabla134[[#This Row],[Years Since Last Promotion]]&lt;1,"Este año","Más de un año")</f>
        <v>Más de un año</v>
      </c>
      <c r="AK187" s="100">
        <f>SUM(Tabla134[[#This Row],[Years At Company]],Tabla134[[#This Row],[Years With Curr Manager]])</f>
        <v>14</v>
      </c>
      <c r="AL187" s="35"/>
    </row>
    <row r="188" spans="1:38">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c r="AH188" s="35">
        <f>IF(Tabla134[[#This Row],[Business Travel]]="Travel_Frequently",2,IF(Tabla134[[#This Row],[Business Travel]]="Travel_Rarely",1,0))</f>
        <v>1</v>
      </c>
      <c r="AI188" s="35" t="str">
        <f>IF(Tabla134[[#This Row],[Monthly Income]]&lt;=10333.3333,"Bajo",IF(Tabla134[[#This Row],[Monthly Income]]&gt;18666.6666,"Alto","Medio"))</f>
        <v>Alto</v>
      </c>
      <c r="AJ188" s="35" t="str">
        <f>IF(Tabla134[[#This Row],[Years Since Last Promotion]]&lt;1,"Este año","Más de un año")</f>
        <v>Más de un año</v>
      </c>
      <c r="AK188" s="100">
        <f>SUM(Tabla134[[#This Row],[Years At Company]],Tabla134[[#This Row],[Years With Curr Manager]])</f>
        <v>29</v>
      </c>
      <c r="AL188" s="35"/>
    </row>
    <row r="189" spans="1:38">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c r="AH189" s="35">
        <f>IF(Tabla134[[#This Row],[Business Travel]]="Travel_Frequently",2,IF(Tabla134[[#This Row],[Business Travel]]="Travel_Rarely",1,0))</f>
        <v>1</v>
      </c>
      <c r="AI189" s="35" t="str">
        <f>IF(Tabla134[[#This Row],[Monthly Income]]&lt;=10333.3333,"Bajo",IF(Tabla134[[#This Row],[Monthly Income]]&gt;18666.6666,"Alto","Medio"))</f>
        <v>Alto</v>
      </c>
      <c r="AJ189" s="35" t="str">
        <f>IF(Tabla134[[#This Row],[Years Since Last Promotion]]&lt;1,"Este año","Más de un año")</f>
        <v>Más de un año</v>
      </c>
      <c r="AK189" s="100">
        <f>SUM(Tabla134[[#This Row],[Years At Company]],Tabla134[[#This Row],[Years With Curr Manager]])</f>
        <v>39</v>
      </c>
      <c r="AL189" s="35"/>
    </row>
    <row r="190" spans="1:38">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c r="AH190" s="35">
        <f>IF(Tabla134[[#This Row],[Business Travel]]="Travel_Frequently",2,IF(Tabla134[[#This Row],[Business Travel]]="Travel_Rarely",1,0))</f>
        <v>2</v>
      </c>
      <c r="AI190" s="35" t="str">
        <f>IF(Tabla134[[#This Row],[Monthly Income]]&lt;=10333.3333,"Bajo",IF(Tabla134[[#This Row],[Monthly Income]]&gt;18666.6666,"Alto","Medio"))</f>
        <v>Bajo</v>
      </c>
      <c r="AJ190" s="35" t="str">
        <f>IF(Tabla134[[#This Row],[Years Since Last Promotion]]&lt;1,"Este año","Más de un año")</f>
        <v>Más de un año</v>
      </c>
      <c r="AK190" s="100">
        <f>SUM(Tabla134[[#This Row],[Years At Company]],Tabla134[[#This Row],[Years With Curr Manager]])</f>
        <v>19</v>
      </c>
      <c r="AL190" s="35"/>
    </row>
    <row r="191" spans="1:38">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c r="AH191" s="35">
        <f>IF(Tabla134[[#This Row],[Business Travel]]="Travel_Frequently",2,IF(Tabla134[[#This Row],[Business Travel]]="Travel_Rarely",1,0))</f>
        <v>1</v>
      </c>
      <c r="AI191" s="35" t="str">
        <f>IF(Tabla134[[#This Row],[Monthly Income]]&lt;=10333.3333,"Bajo",IF(Tabla134[[#This Row],[Monthly Income]]&gt;18666.6666,"Alto","Medio"))</f>
        <v>Medio</v>
      </c>
      <c r="AJ191" s="35" t="str">
        <f>IF(Tabla134[[#This Row],[Years Since Last Promotion]]&lt;1,"Este año","Más de un año")</f>
        <v>Más de un año</v>
      </c>
      <c r="AK191" s="100">
        <f>SUM(Tabla134[[#This Row],[Years At Company]],Tabla134[[#This Row],[Years With Curr Manager]])</f>
        <v>7</v>
      </c>
      <c r="AL191" s="35"/>
    </row>
    <row r="192" spans="1:38">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c r="AH192" s="35">
        <f>IF(Tabla134[[#This Row],[Business Travel]]="Travel_Frequently",2,IF(Tabla134[[#This Row],[Business Travel]]="Travel_Rarely",1,0))</f>
        <v>1</v>
      </c>
      <c r="AI192" s="35" t="str">
        <f>IF(Tabla134[[#This Row],[Monthly Income]]&lt;=10333.3333,"Bajo",IF(Tabla134[[#This Row],[Monthly Income]]&gt;18666.6666,"Alto","Medio"))</f>
        <v>Alto</v>
      </c>
      <c r="AJ192" s="35" t="str">
        <f>IF(Tabla134[[#This Row],[Years Since Last Promotion]]&lt;1,"Este año","Más de un año")</f>
        <v>Más de un año</v>
      </c>
      <c r="AK192" s="100">
        <f>SUM(Tabla134[[#This Row],[Years At Company]],Tabla134[[#This Row],[Years With Curr Manager]])</f>
        <v>42</v>
      </c>
      <c r="AL192" s="35"/>
    </row>
    <row r="193" spans="1:38">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c r="AH193" s="35">
        <f>IF(Tabla134[[#This Row],[Business Travel]]="Travel_Frequently",2,IF(Tabla134[[#This Row],[Business Travel]]="Travel_Rarely",1,0))</f>
        <v>1</v>
      </c>
      <c r="AI193" s="35" t="str">
        <f>IF(Tabla134[[#This Row],[Monthly Income]]&lt;=10333.3333,"Bajo",IF(Tabla134[[#This Row],[Monthly Income]]&gt;18666.6666,"Alto","Medio"))</f>
        <v>Bajo</v>
      </c>
      <c r="AJ193" s="35" t="str">
        <f>IF(Tabla134[[#This Row],[Years Since Last Promotion]]&lt;1,"Este año","Más de un año")</f>
        <v>Este año</v>
      </c>
      <c r="AK193" s="100">
        <f>SUM(Tabla134[[#This Row],[Years At Company]],Tabla134[[#This Row],[Years With Curr Manager]])</f>
        <v>10</v>
      </c>
      <c r="AL193" s="35"/>
    </row>
    <row r="194" spans="1:38">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c r="AH194" s="35">
        <f>IF(Tabla134[[#This Row],[Business Travel]]="Travel_Frequently",2,IF(Tabla134[[#This Row],[Business Travel]]="Travel_Rarely",1,0))</f>
        <v>1</v>
      </c>
      <c r="AI194" s="35" t="str">
        <f>IF(Tabla134[[#This Row],[Monthly Income]]&lt;=10333.3333,"Bajo",IF(Tabla134[[#This Row],[Monthly Income]]&gt;18666.6666,"Alto","Medio"))</f>
        <v>Bajo</v>
      </c>
      <c r="AJ194" s="35" t="str">
        <f>IF(Tabla134[[#This Row],[Years Since Last Promotion]]&lt;1,"Este año","Más de un año")</f>
        <v>Este año</v>
      </c>
      <c r="AK194" s="100">
        <f>SUM(Tabla134[[#This Row],[Years At Company]],Tabla134[[#This Row],[Years With Curr Manager]])</f>
        <v>2</v>
      </c>
      <c r="AL194" s="35"/>
    </row>
    <row r="195" spans="1:38">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c r="AH195" s="35">
        <f>IF(Tabla134[[#This Row],[Business Travel]]="Travel_Frequently",2,IF(Tabla134[[#This Row],[Business Travel]]="Travel_Rarely",1,0))</f>
        <v>0</v>
      </c>
      <c r="AI195" s="35" t="str">
        <f>IF(Tabla134[[#This Row],[Monthly Income]]&lt;=10333.3333,"Bajo",IF(Tabla134[[#This Row],[Monthly Income]]&gt;18666.6666,"Alto","Medio"))</f>
        <v>Bajo</v>
      </c>
      <c r="AJ195" s="35" t="str">
        <f>IF(Tabla134[[#This Row],[Years Since Last Promotion]]&lt;1,"Este año","Más de un año")</f>
        <v>Más de un año</v>
      </c>
      <c r="AK195" s="100">
        <f>SUM(Tabla134[[#This Row],[Years At Company]],Tabla134[[#This Row],[Years With Curr Manager]])</f>
        <v>7</v>
      </c>
      <c r="AL195" s="35"/>
    </row>
    <row r="196" spans="1:38">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c r="AH196" s="35">
        <f>IF(Tabla134[[#This Row],[Business Travel]]="Travel_Frequently",2,IF(Tabla134[[#This Row],[Business Travel]]="Travel_Rarely",1,0))</f>
        <v>0</v>
      </c>
      <c r="AI196" s="35" t="str">
        <f>IF(Tabla134[[#This Row],[Monthly Income]]&lt;=10333.3333,"Bajo",IF(Tabla134[[#This Row],[Monthly Income]]&gt;18666.6666,"Alto","Medio"))</f>
        <v>Medio</v>
      </c>
      <c r="AJ196" s="35" t="str">
        <f>IF(Tabla134[[#This Row],[Years Since Last Promotion]]&lt;1,"Este año","Más de un año")</f>
        <v>Más de un año</v>
      </c>
      <c r="AK196" s="100">
        <f>SUM(Tabla134[[#This Row],[Years At Company]],Tabla134[[#This Row],[Years With Curr Manager]])</f>
        <v>28</v>
      </c>
      <c r="AL196" s="35"/>
    </row>
    <row r="197" spans="1:38">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c r="AH197" s="35">
        <f>IF(Tabla134[[#This Row],[Business Travel]]="Travel_Frequently",2,IF(Tabla134[[#This Row],[Business Travel]]="Travel_Rarely",1,0))</f>
        <v>1</v>
      </c>
      <c r="AI197" s="35" t="str">
        <f>IF(Tabla134[[#This Row],[Monthly Income]]&lt;=10333.3333,"Bajo",IF(Tabla134[[#This Row],[Monthly Income]]&gt;18666.6666,"Alto","Medio"))</f>
        <v>Bajo</v>
      </c>
      <c r="AJ197" s="35" t="str">
        <f>IF(Tabla134[[#This Row],[Years Since Last Promotion]]&lt;1,"Este año","Más de un año")</f>
        <v>Más de un año</v>
      </c>
      <c r="AK197" s="100">
        <f>SUM(Tabla134[[#This Row],[Years At Company]],Tabla134[[#This Row],[Years With Curr Manager]])</f>
        <v>15</v>
      </c>
      <c r="AL197" s="35"/>
    </row>
    <row r="198" spans="1:38">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c r="AH198" s="35">
        <f>IF(Tabla134[[#This Row],[Business Travel]]="Travel_Frequently",2,IF(Tabla134[[#This Row],[Business Travel]]="Travel_Rarely",1,0))</f>
        <v>2</v>
      </c>
      <c r="AI198" s="35" t="str">
        <f>IF(Tabla134[[#This Row],[Monthly Income]]&lt;=10333.3333,"Bajo",IF(Tabla134[[#This Row],[Monthly Income]]&gt;18666.6666,"Alto","Medio"))</f>
        <v>Bajo</v>
      </c>
      <c r="AJ198" s="35" t="str">
        <f>IF(Tabla134[[#This Row],[Years Since Last Promotion]]&lt;1,"Este año","Más de un año")</f>
        <v>Más de un año</v>
      </c>
      <c r="AK198" s="100">
        <f>SUM(Tabla134[[#This Row],[Years At Company]],Tabla134[[#This Row],[Years With Curr Manager]])</f>
        <v>8</v>
      </c>
      <c r="AL198" s="35"/>
    </row>
    <row r="199" spans="1:38">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c r="AH199" s="35">
        <f>IF(Tabla134[[#This Row],[Business Travel]]="Travel_Frequently",2,IF(Tabla134[[#This Row],[Business Travel]]="Travel_Rarely",1,0))</f>
        <v>0</v>
      </c>
      <c r="AI199" s="35" t="str">
        <f>IF(Tabla134[[#This Row],[Monthly Income]]&lt;=10333.3333,"Bajo",IF(Tabla134[[#This Row],[Monthly Income]]&gt;18666.6666,"Alto","Medio"))</f>
        <v>Bajo</v>
      </c>
      <c r="AJ199" s="35" t="str">
        <f>IF(Tabla134[[#This Row],[Years Since Last Promotion]]&lt;1,"Este año","Más de un año")</f>
        <v>Este año</v>
      </c>
      <c r="AK199" s="100">
        <f>SUM(Tabla134[[#This Row],[Years At Company]],Tabla134[[#This Row],[Years With Curr Manager]])</f>
        <v>7</v>
      </c>
      <c r="AL199" s="35"/>
    </row>
    <row r="200" spans="1:38">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c r="AH200" s="35">
        <f>IF(Tabla134[[#This Row],[Business Travel]]="Travel_Frequently",2,IF(Tabla134[[#This Row],[Business Travel]]="Travel_Rarely",1,0))</f>
        <v>1</v>
      </c>
      <c r="AI200" s="35" t="str">
        <f>IF(Tabla134[[#This Row],[Monthly Income]]&lt;=10333.3333,"Bajo",IF(Tabla134[[#This Row],[Monthly Income]]&gt;18666.6666,"Alto","Medio"))</f>
        <v>Bajo</v>
      </c>
      <c r="AJ200" s="35" t="str">
        <f>IF(Tabla134[[#This Row],[Years Since Last Promotion]]&lt;1,"Este año","Más de un año")</f>
        <v>Este año</v>
      </c>
      <c r="AK200" s="100">
        <f>SUM(Tabla134[[#This Row],[Years At Company]],Tabla134[[#This Row],[Years With Curr Manager]])</f>
        <v>1</v>
      </c>
      <c r="AL200" s="35"/>
    </row>
    <row r="201" spans="1:38">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c r="AH201" s="35">
        <f>IF(Tabla134[[#This Row],[Business Travel]]="Travel_Frequently",2,IF(Tabla134[[#This Row],[Business Travel]]="Travel_Rarely",1,0))</f>
        <v>1</v>
      </c>
      <c r="AI201" s="35" t="str">
        <f>IF(Tabla134[[#This Row],[Monthly Income]]&lt;=10333.3333,"Bajo",IF(Tabla134[[#This Row],[Monthly Income]]&gt;18666.6666,"Alto","Medio"))</f>
        <v>Bajo</v>
      </c>
      <c r="AJ201" s="35" t="str">
        <f>IF(Tabla134[[#This Row],[Years Since Last Promotion]]&lt;1,"Este año","Más de un año")</f>
        <v>Más de un año</v>
      </c>
      <c r="AK201" s="100">
        <f>SUM(Tabla134[[#This Row],[Years At Company]],Tabla134[[#This Row],[Years With Curr Manager]])</f>
        <v>14</v>
      </c>
      <c r="AL201" s="35"/>
    </row>
    <row r="202" spans="1:38">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c r="AH202" s="35">
        <f>IF(Tabla134[[#This Row],[Business Travel]]="Travel_Frequently",2,IF(Tabla134[[#This Row],[Business Travel]]="Travel_Rarely",1,0))</f>
        <v>2</v>
      </c>
      <c r="AI202" s="35" t="str">
        <f>IF(Tabla134[[#This Row],[Monthly Income]]&lt;=10333.3333,"Bajo",IF(Tabla134[[#This Row],[Monthly Income]]&gt;18666.6666,"Alto","Medio"))</f>
        <v>Bajo</v>
      </c>
      <c r="AJ202" s="35" t="str">
        <f>IF(Tabla134[[#This Row],[Years Since Last Promotion]]&lt;1,"Este año","Más de un año")</f>
        <v>Más de un año</v>
      </c>
      <c r="AK202" s="100">
        <f>SUM(Tabla134[[#This Row],[Years At Company]],Tabla134[[#This Row],[Years With Curr Manager]])</f>
        <v>2</v>
      </c>
      <c r="AL202" s="35"/>
    </row>
    <row r="203" spans="1:38">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c r="AH203" s="35">
        <f>IF(Tabla134[[#This Row],[Business Travel]]="Travel_Frequently",2,IF(Tabla134[[#This Row],[Business Travel]]="Travel_Rarely",1,0))</f>
        <v>0</v>
      </c>
      <c r="AI203" s="35" t="str">
        <f>IF(Tabla134[[#This Row],[Monthly Income]]&lt;=10333.3333,"Bajo",IF(Tabla134[[#This Row],[Monthly Income]]&gt;18666.6666,"Alto","Medio"))</f>
        <v>Bajo</v>
      </c>
      <c r="AJ203" s="35" t="str">
        <f>IF(Tabla134[[#This Row],[Years Since Last Promotion]]&lt;1,"Este año","Más de un año")</f>
        <v>Más de un año</v>
      </c>
      <c r="AK203" s="100">
        <f>SUM(Tabla134[[#This Row],[Years At Company]],Tabla134[[#This Row],[Years With Curr Manager]])</f>
        <v>14</v>
      </c>
      <c r="AL203" s="35"/>
    </row>
    <row r="204" spans="1:38">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c r="AH204" s="35">
        <f>IF(Tabla134[[#This Row],[Business Travel]]="Travel_Frequently",2,IF(Tabla134[[#This Row],[Business Travel]]="Travel_Rarely",1,0))</f>
        <v>2</v>
      </c>
      <c r="AI204" s="35" t="str">
        <f>IF(Tabla134[[#This Row],[Monthly Income]]&lt;=10333.3333,"Bajo",IF(Tabla134[[#This Row],[Monthly Income]]&gt;18666.6666,"Alto","Medio"))</f>
        <v>Bajo</v>
      </c>
      <c r="AJ204" s="35" t="str">
        <f>IF(Tabla134[[#This Row],[Years Since Last Promotion]]&lt;1,"Este año","Más de un año")</f>
        <v>Más de un año</v>
      </c>
      <c r="AK204" s="100">
        <f>SUM(Tabla134[[#This Row],[Years At Company]],Tabla134[[#This Row],[Years With Curr Manager]])</f>
        <v>5</v>
      </c>
      <c r="AL204" s="35"/>
    </row>
    <row r="205" spans="1:38">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c r="AH205" s="35">
        <f>IF(Tabla134[[#This Row],[Business Travel]]="Travel_Frequently",2,IF(Tabla134[[#This Row],[Business Travel]]="Travel_Rarely",1,0))</f>
        <v>1</v>
      </c>
      <c r="AI205" s="35" t="str">
        <f>IF(Tabla134[[#This Row],[Monthly Income]]&lt;=10333.3333,"Bajo",IF(Tabla134[[#This Row],[Monthly Income]]&gt;18666.6666,"Alto","Medio"))</f>
        <v>Bajo</v>
      </c>
      <c r="AJ205" s="35" t="str">
        <f>IF(Tabla134[[#This Row],[Years Since Last Promotion]]&lt;1,"Este año","Más de un año")</f>
        <v>Más de un año</v>
      </c>
      <c r="AK205" s="100">
        <f>SUM(Tabla134[[#This Row],[Years At Company]],Tabla134[[#This Row],[Years With Curr Manager]])</f>
        <v>14</v>
      </c>
      <c r="AL205" s="35"/>
    </row>
    <row r="206" spans="1:38">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c r="AH206" s="35">
        <f>IF(Tabla134[[#This Row],[Business Travel]]="Travel_Frequently",2,IF(Tabla134[[#This Row],[Business Travel]]="Travel_Rarely",1,0))</f>
        <v>1</v>
      </c>
      <c r="AI206" s="35" t="str">
        <f>IF(Tabla134[[#This Row],[Monthly Income]]&lt;=10333.3333,"Bajo",IF(Tabla134[[#This Row],[Monthly Income]]&gt;18666.6666,"Alto","Medio"))</f>
        <v>Bajo</v>
      </c>
      <c r="AJ206" s="35" t="str">
        <f>IF(Tabla134[[#This Row],[Years Since Last Promotion]]&lt;1,"Este año","Más de un año")</f>
        <v>Este año</v>
      </c>
      <c r="AK206" s="100">
        <f>SUM(Tabla134[[#This Row],[Years At Company]],Tabla134[[#This Row],[Years With Curr Manager]])</f>
        <v>1</v>
      </c>
      <c r="AL206" s="35"/>
    </row>
    <row r="207" spans="1:38">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c r="AH207" s="35">
        <f>IF(Tabla134[[#This Row],[Business Travel]]="Travel_Frequently",2,IF(Tabla134[[#This Row],[Business Travel]]="Travel_Rarely",1,0))</f>
        <v>1</v>
      </c>
      <c r="AI207" s="35" t="str">
        <f>IF(Tabla134[[#This Row],[Monthly Income]]&lt;=10333.3333,"Bajo",IF(Tabla134[[#This Row],[Monthly Income]]&gt;18666.6666,"Alto","Medio"))</f>
        <v>Bajo</v>
      </c>
      <c r="AJ207" s="35" t="str">
        <f>IF(Tabla134[[#This Row],[Years Since Last Promotion]]&lt;1,"Este año","Más de un año")</f>
        <v>Más de un año</v>
      </c>
      <c r="AK207" s="100">
        <f>SUM(Tabla134[[#This Row],[Years At Company]],Tabla134[[#This Row],[Years With Curr Manager]])</f>
        <v>19</v>
      </c>
      <c r="AL207" s="35"/>
    </row>
    <row r="208" spans="1:38">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c r="AH208" s="35">
        <f>IF(Tabla134[[#This Row],[Business Travel]]="Travel_Frequently",2,IF(Tabla134[[#This Row],[Business Travel]]="Travel_Rarely",1,0))</f>
        <v>1</v>
      </c>
      <c r="AI208" s="35" t="str">
        <f>IF(Tabla134[[#This Row],[Monthly Income]]&lt;=10333.3333,"Bajo",IF(Tabla134[[#This Row],[Monthly Income]]&gt;18666.6666,"Alto","Medio"))</f>
        <v>Bajo</v>
      </c>
      <c r="AJ208" s="35" t="str">
        <f>IF(Tabla134[[#This Row],[Years Since Last Promotion]]&lt;1,"Este año","Más de un año")</f>
        <v>Más de un año</v>
      </c>
      <c r="AK208" s="100">
        <f>SUM(Tabla134[[#This Row],[Years At Company]],Tabla134[[#This Row],[Years With Curr Manager]])</f>
        <v>6</v>
      </c>
      <c r="AL208" s="35"/>
    </row>
    <row r="209" spans="1:38">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c r="AH209" s="35">
        <f>IF(Tabla134[[#This Row],[Business Travel]]="Travel_Frequently",2,IF(Tabla134[[#This Row],[Business Travel]]="Travel_Rarely",1,0))</f>
        <v>2</v>
      </c>
      <c r="AI209" s="35" t="str">
        <f>IF(Tabla134[[#This Row],[Monthly Income]]&lt;=10333.3333,"Bajo",IF(Tabla134[[#This Row],[Monthly Income]]&gt;18666.6666,"Alto","Medio"))</f>
        <v>Bajo</v>
      </c>
      <c r="AJ209" s="35" t="str">
        <f>IF(Tabla134[[#This Row],[Years Since Last Promotion]]&lt;1,"Este año","Más de un año")</f>
        <v>Más de un año</v>
      </c>
      <c r="AK209" s="100">
        <f>SUM(Tabla134[[#This Row],[Years At Company]],Tabla134[[#This Row],[Years With Curr Manager]])</f>
        <v>15</v>
      </c>
      <c r="AL209" s="35"/>
    </row>
    <row r="210" spans="1:38">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c r="AH210" s="35">
        <f>IF(Tabla134[[#This Row],[Business Travel]]="Travel_Frequently",2,IF(Tabla134[[#This Row],[Business Travel]]="Travel_Rarely",1,0))</f>
        <v>0</v>
      </c>
      <c r="AI210" s="35" t="str">
        <f>IF(Tabla134[[#This Row],[Monthly Income]]&lt;=10333.3333,"Bajo",IF(Tabla134[[#This Row],[Monthly Income]]&gt;18666.6666,"Alto","Medio"))</f>
        <v>Bajo</v>
      </c>
      <c r="AJ210" s="35" t="str">
        <f>IF(Tabla134[[#This Row],[Years Since Last Promotion]]&lt;1,"Este año","Más de un año")</f>
        <v>Este año</v>
      </c>
      <c r="AK210" s="100">
        <f>SUM(Tabla134[[#This Row],[Years At Company]],Tabla134[[#This Row],[Years With Curr Manager]])</f>
        <v>5</v>
      </c>
      <c r="AL210" s="35"/>
    </row>
    <row r="211" spans="1:38">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c r="AH211" s="35">
        <f>IF(Tabla134[[#This Row],[Business Travel]]="Travel_Frequently",2,IF(Tabla134[[#This Row],[Business Travel]]="Travel_Rarely",1,0))</f>
        <v>1</v>
      </c>
      <c r="AI211" s="35" t="str">
        <f>IF(Tabla134[[#This Row],[Monthly Income]]&lt;=10333.3333,"Bajo",IF(Tabla134[[#This Row],[Monthly Income]]&gt;18666.6666,"Alto","Medio"))</f>
        <v>Bajo</v>
      </c>
      <c r="AJ211" s="35" t="str">
        <f>IF(Tabla134[[#This Row],[Years Since Last Promotion]]&lt;1,"Este año","Más de un año")</f>
        <v>Este año</v>
      </c>
      <c r="AK211" s="100">
        <f>SUM(Tabla134[[#This Row],[Years At Company]],Tabla134[[#This Row],[Years With Curr Manager]])</f>
        <v>7</v>
      </c>
      <c r="AL211" s="35"/>
    </row>
    <row r="212" spans="1:38">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c r="AH212" s="35">
        <f>IF(Tabla134[[#This Row],[Business Travel]]="Travel_Frequently",2,IF(Tabla134[[#This Row],[Business Travel]]="Travel_Rarely",1,0))</f>
        <v>1</v>
      </c>
      <c r="AI212" s="35" t="str">
        <f>IF(Tabla134[[#This Row],[Monthly Income]]&lt;=10333.3333,"Bajo",IF(Tabla134[[#This Row],[Monthly Income]]&gt;18666.6666,"Alto","Medio"))</f>
        <v>Medio</v>
      </c>
      <c r="AJ212" s="35" t="str">
        <f>IF(Tabla134[[#This Row],[Years Since Last Promotion]]&lt;1,"Este año","Más de un año")</f>
        <v>Más de un año</v>
      </c>
      <c r="AK212" s="100">
        <f>SUM(Tabla134[[#This Row],[Years At Company]],Tabla134[[#This Row],[Years With Curr Manager]])</f>
        <v>22</v>
      </c>
      <c r="AL212" s="35"/>
    </row>
    <row r="213" spans="1:38">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c r="AH213" s="35">
        <f>IF(Tabla134[[#This Row],[Business Travel]]="Travel_Frequently",2,IF(Tabla134[[#This Row],[Business Travel]]="Travel_Rarely",1,0))</f>
        <v>0</v>
      </c>
      <c r="AI213" s="35" t="str">
        <f>IF(Tabla134[[#This Row],[Monthly Income]]&lt;=10333.3333,"Bajo",IF(Tabla134[[#This Row],[Monthly Income]]&gt;18666.6666,"Alto","Medio"))</f>
        <v>Bajo</v>
      </c>
      <c r="AJ213" s="35" t="str">
        <f>IF(Tabla134[[#This Row],[Years Since Last Promotion]]&lt;1,"Este año","Más de un año")</f>
        <v>Más de un año</v>
      </c>
      <c r="AK213" s="100">
        <f>SUM(Tabla134[[#This Row],[Years At Company]],Tabla134[[#This Row],[Years With Curr Manager]])</f>
        <v>19</v>
      </c>
      <c r="AL213" s="35"/>
    </row>
    <row r="214" spans="1:38">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c r="AH214" s="35">
        <f>IF(Tabla134[[#This Row],[Business Travel]]="Travel_Frequently",2,IF(Tabla134[[#This Row],[Business Travel]]="Travel_Rarely",1,0))</f>
        <v>2</v>
      </c>
      <c r="AI214" s="35" t="str">
        <f>IF(Tabla134[[#This Row],[Monthly Income]]&lt;=10333.3333,"Bajo",IF(Tabla134[[#This Row],[Monthly Income]]&gt;18666.6666,"Alto","Medio"))</f>
        <v>Bajo</v>
      </c>
      <c r="AJ214" s="35" t="str">
        <f>IF(Tabla134[[#This Row],[Years Since Last Promotion]]&lt;1,"Este año","Más de un año")</f>
        <v>Este año</v>
      </c>
      <c r="AK214" s="100">
        <f>SUM(Tabla134[[#This Row],[Years At Company]],Tabla134[[#This Row],[Years With Curr Manager]])</f>
        <v>14</v>
      </c>
      <c r="AL214" s="35"/>
    </row>
    <row r="215" spans="1:38">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c r="AH215" s="35">
        <f>IF(Tabla134[[#This Row],[Business Travel]]="Travel_Frequently",2,IF(Tabla134[[#This Row],[Business Travel]]="Travel_Rarely",1,0))</f>
        <v>1</v>
      </c>
      <c r="AI215" s="35" t="str">
        <f>IF(Tabla134[[#This Row],[Monthly Income]]&lt;=10333.3333,"Bajo",IF(Tabla134[[#This Row],[Monthly Income]]&gt;18666.6666,"Alto","Medio"))</f>
        <v>Medio</v>
      </c>
      <c r="AJ215" s="35" t="str">
        <f>IF(Tabla134[[#This Row],[Years Since Last Promotion]]&lt;1,"Este año","Más de un año")</f>
        <v>Más de un año</v>
      </c>
      <c r="AK215" s="100">
        <f>SUM(Tabla134[[#This Row],[Years At Company]],Tabla134[[#This Row],[Years With Curr Manager]])</f>
        <v>17</v>
      </c>
      <c r="AL215" s="35"/>
    </row>
    <row r="216" spans="1:38">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c r="AH216" s="35">
        <f>IF(Tabla134[[#This Row],[Business Travel]]="Travel_Frequently",2,IF(Tabla134[[#This Row],[Business Travel]]="Travel_Rarely",1,0))</f>
        <v>1</v>
      </c>
      <c r="AI216" s="35" t="str">
        <f>IF(Tabla134[[#This Row],[Monthly Income]]&lt;=10333.3333,"Bajo",IF(Tabla134[[#This Row],[Monthly Income]]&gt;18666.6666,"Alto","Medio"))</f>
        <v>Bajo</v>
      </c>
      <c r="AJ216" s="35" t="str">
        <f>IF(Tabla134[[#This Row],[Years Since Last Promotion]]&lt;1,"Este año","Más de un año")</f>
        <v>Este año</v>
      </c>
      <c r="AK216" s="100">
        <f>SUM(Tabla134[[#This Row],[Years At Company]],Tabla134[[#This Row],[Years With Curr Manager]])</f>
        <v>9</v>
      </c>
      <c r="AL216" s="35"/>
    </row>
    <row r="217" spans="1:38">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c r="AH217" s="35">
        <f>IF(Tabla134[[#This Row],[Business Travel]]="Travel_Frequently",2,IF(Tabla134[[#This Row],[Business Travel]]="Travel_Rarely",1,0))</f>
        <v>1</v>
      </c>
      <c r="AI217" s="35" t="str">
        <f>IF(Tabla134[[#This Row],[Monthly Income]]&lt;=10333.3333,"Bajo",IF(Tabla134[[#This Row],[Monthly Income]]&gt;18666.6666,"Alto","Medio"))</f>
        <v>Medio</v>
      </c>
      <c r="AJ217" s="35" t="str">
        <f>IF(Tabla134[[#This Row],[Years Since Last Promotion]]&lt;1,"Este año","Más de un año")</f>
        <v>Este año</v>
      </c>
      <c r="AK217" s="100">
        <f>SUM(Tabla134[[#This Row],[Years At Company]],Tabla134[[#This Row],[Years With Curr Manager]])</f>
        <v>1</v>
      </c>
      <c r="AL217" s="35"/>
    </row>
    <row r="218" spans="1:38">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c r="AH218" s="35">
        <f>IF(Tabla134[[#This Row],[Business Travel]]="Travel_Frequently",2,IF(Tabla134[[#This Row],[Business Travel]]="Travel_Rarely",1,0))</f>
        <v>2</v>
      </c>
      <c r="AI218" s="35" t="str">
        <f>IF(Tabla134[[#This Row],[Monthly Income]]&lt;=10333.3333,"Bajo",IF(Tabla134[[#This Row],[Monthly Income]]&gt;18666.6666,"Alto","Medio"))</f>
        <v>Bajo</v>
      </c>
      <c r="AJ218" s="35" t="str">
        <f>IF(Tabla134[[#This Row],[Years Since Last Promotion]]&lt;1,"Este año","Más de un año")</f>
        <v>Este año</v>
      </c>
      <c r="AK218" s="100">
        <f>SUM(Tabla134[[#This Row],[Years At Company]],Tabla134[[#This Row],[Years With Curr Manager]])</f>
        <v>7</v>
      </c>
      <c r="AL218" s="35"/>
    </row>
    <row r="219" spans="1:38">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c r="AH219" s="35">
        <f>IF(Tabla134[[#This Row],[Business Travel]]="Travel_Frequently",2,IF(Tabla134[[#This Row],[Business Travel]]="Travel_Rarely",1,0))</f>
        <v>1</v>
      </c>
      <c r="AI219" s="35" t="str">
        <f>IF(Tabla134[[#This Row],[Monthly Income]]&lt;=10333.3333,"Bajo",IF(Tabla134[[#This Row],[Monthly Income]]&gt;18666.6666,"Alto","Medio"))</f>
        <v>Bajo</v>
      </c>
      <c r="AJ219" s="35" t="str">
        <f>IF(Tabla134[[#This Row],[Years Since Last Promotion]]&lt;1,"Este año","Más de un año")</f>
        <v>Más de un año</v>
      </c>
      <c r="AK219" s="100">
        <f>SUM(Tabla134[[#This Row],[Years At Company]],Tabla134[[#This Row],[Years With Curr Manager]])</f>
        <v>11</v>
      </c>
      <c r="AL219" s="35"/>
    </row>
    <row r="220" spans="1:38">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c r="AH220" s="35">
        <f>IF(Tabla134[[#This Row],[Business Travel]]="Travel_Frequently",2,IF(Tabla134[[#This Row],[Business Travel]]="Travel_Rarely",1,0))</f>
        <v>0</v>
      </c>
      <c r="AI220" s="35" t="str">
        <f>IF(Tabla134[[#This Row],[Monthly Income]]&lt;=10333.3333,"Bajo",IF(Tabla134[[#This Row],[Monthly Income]]&gt;18666.6666,"Alto","Medio"))</f>
        <v>Bajo</v>
      </c>
      <c r="AJ220" s="35" t="str">
        <f>IF(Tabla134[[#This Row],[Years Since Last Promotion]]&lt;1,"Este año","Más de un año")</f>
        <v>Más de un año</v>
      </c>
      <c r="AK220" s="100">
        <f>SUM(Tabla134[[#This Row],[Years At Company]],Tabla134[[#This Row],[Years With Curr Manager]])</f>
        <v>27</v>
      </c>
      <c r="AL220" s="35"/>
    </row>
    <row r="221" spans="1:38">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c r="AH221" s="35">
        <f>IF(Tabla134[[#This Row],[Business Travel]]="Travel_Frequently",2,IF(Tabla134[[#This Row],[Business Travel]]="Travel_Rarely",1,0))</f>
        <v>1</v>
      </c>
      <c r="AI221" s="35" t="str">
        <f>IF(Tabla134[[#This Row],[Monthly Income]]&lt;=10333.3333,"Bajo",IF(Tabla134[[#This Row],[Monthly Income]]&gt;18666.6666,"Alto","Medio"))</f>
        <v>Bajo</v>
      </c>
      <c r="AJ221" s="35" t="str">
        <f>IF(Tabla134[[#This Row],[Years Since Last Promotion]]&lt;1,"Este año","Más de un año")</f>
        <v>Este año</v>
      </c>
      <c r="AK221" s="100">
        <f>SUM(Tabla134[[#This Row],[Years At Company]],Tabla134[[#This Row],[Years With Curr Manager]])</f>
        <v>11</v>
      </c>
      <c r="AL221" s="35"/>
    </row>
    <row r="222" spans="1:38">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c r="AH222" s="35">
        <f>IF(Tabla134[[#This Row],[Business Travel]]="Travel_Frequently",2,IF(Tabla134[[#This Row],[Business Travel]]="Travel_Rarely",1,0))</f>
        <v>1</v>
      </c>
      <c r="AI222" s="35" t="str">
        <f>IF(Tabla134[[#This Row],[Monthly Income]]&lt;=10333.3333,"Bajo",IF(Tabla134[[#This Row],[Monthly Income]]&gt;18666.6666,"Alto","Medio"))</f>
        <v>Bajo</v>
      </c>
      <c r="AJ222" s="35" t="str">
        <f>IF(Tabla134[[#This Row],[Years Since Last Promotion]]&lt;1,"Este año","Más de un año")</f>
        <v>Más de un año</v>
      </c>
      <c r="AK222" s="100">
        <f>SUM(Tabla134[[#This Row],[Years At Company]],Tabla134[[#This Row],[Years With Curr Manager]])</f>
        <v>20</v>
      </c>
      <c r="AL222" s="35"/>
    </row>
    <row r="223" spans="1:38">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c r="AH223" s="35">
        <f>IF(Tabla134[[#This Row],[Business Travel]]="Travel_Frequently",2,IF(Tabla134[[#This Row],[Business Travel]]="Travel_Rarely",1,0))</f>
        <v>1</v>
      </c>
      <c r="AI223" s="35" t="str">
        <f>IF(Tabla134[[#This Row],[Monthly Income]]&lt;=10333.3333,"Bajo",IF(Tabla134[[#This Row],[Monthly Income]]&gt;18666.6666,"Alto","Medio"))</f>
        <v>Bajo</v>
      </c>
      <c r="AJ223" s="35" t="str">
        <f>IF(Tabla134[[#This Row],[Years Since Last Promotion]]&lt;1,"Este año","Más de un año")</f>
        <v>Más de un año</v>
      </c>
      <c r="AK223" s="100">
        <f>SUM(Tabla134[[#This Row],[Years At Company]],Tabla134[[#This Row],[Years With Curr Manager]])</f>
        <v>4</v>
      </c>
      <c r="AL223" s="35"/>
    </row>
    <row r="224" spans="1:38">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c r="AH224" s="35">
        <f>IF(Tabla134[[#This Row],[Business Travel]]="Travel_Frequently",2,IF(Tabla134[[#This Row],[Business Travel]]="Travel_Rarely",1,0))</f>
        <v>2</v>
      </c>
      <c r="AI224" s="35" t="str">
        <f>IF(Tabla134[[#This Row],[Monthly Income]]&lt;=10333.3333,"Bajo",IF(Tabla134[[#This Row],[Monthly Income]]&gt;18666.6666,"Alto","Medio"))</f>
        <v>Medio</v>
      </c>
      <c r="AJ224" s="35" t="str">
        <f>IF(Tabla134[[#This Row],[Years Since Last Promotion]]&lt;1,"Este año","Más de un año")</f>
        <v>Este año</v>
      </c>
      <c r="AK224" s="100">
        <f>SUM(Tabla134[[#This Row],[Years At Company]],Tabla134[[#This Row],[Years With Curr Manager]])</f>
        <v>17</v>
      </c>
      <c r="AL224" s="35"/>
    </row>
    <row r="225" spans="1:38">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c r="AH225" s="35">
        <f>IF(Tabla134[[#This Row],[Business Travel]]="Travel_Frequently",2,IF(Tabla134[[#This Row],[Business Travel]]="Travel_Rarely",1,0))</f>
        <v>1</v>
      </c>
      <c r="AI225" s="35" t="str">
        <f>IF(Tabla134[[#This Row],[Monthly Income]]&lt;=10333.3333,"Bajo",IF(Tabla134[[#This Row],[Monthly Income]]&gt;18666.6666,"Alto","Medio"))</f>
        <v>Medio</v>
      </c>
      <c r="AJ225" s="35" t="str">
        <f>IF(Tabla134[[#This Row],[Years Since Last Promotion]]&lt;1,"Este año","Más de un año")</f>
        <v>Más de un año</v>
      </c>
      <c r="AK225" s="100">
        <f>SUM(Tabla134[[#This Row],[Years At Company]],Tabla134[[#This Row],[Years With Curr Manager]])</f>
        <v>29</v>
      </c>
      <c r="AL225" s="35"/>
    </row>
    <row r="226" spans="1:38">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c r="AH226" s="35">
        <f>IF(Tabla134[[#This Row],[Business Travel]]="Travel_Frequently",2,IF(Tabla134[[#This Row],[Business Travel]]="Travel_Rarely",1,0))</f>
        <v>0</v>
      </c>
      <c r="AI226" s="35" t="str">
        <f>IF(Tabla134[[#This Row],[Monthly Income]]&lt;=10333.3333,"Bajo",IF(Tabla134[[#This Row],[Monthly Income]]&gt;18666.6666,"Alto","Medio"))</f>
        <v>Bajo</v>
      </c>
      <c r="AJ226" s="35" t="str">
        <f>IF(Tabla134[[#This Row],[Years Since Last Promotion]]&lt;1,"Este año","Más de un año")</f>
        <v>Más de un año</v>
      </c>
      <c r="AK226" s="100">
        <f>SUM(Tabla134[[#This Row],[Years At Company]],Tabla134[[#This Row],[Years With Curr Manager]])</f>
        <v>9</v>
      </c>
      <c r="AL226" s="35"/>
    </row>
    <row r="227" spans="1:38">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c r="AH227" s="35">
        <f>IF(Tabla134[[#This Row],[Business Travel]]="Travel_Frequently",2,IF(Tabla134[[#This Row],[Business Travel]]="Travel_Rarely",1,0))</f>
        <v>1</v>
      </c>
      <c r="AI227" s="35" t="str">
        <f>IF(Tabla134[[#This Row],[Monthly Income]]&lt;=10333.3333,"Bajo",IF(Tabla134[[#This Row],[Monthly Income]]&gt;18666.6666,"Alto","Medio"))</f>
        <v>Bajo</v>
      </c>
      <c r="AJ227" s="35" t="str">
        <f>IF(Tabla134[[#This Row],[Years Since Last Promotion]]&lt;1,"Este año","Más de un año")</f>
        <v>Este año</v>
      </c>
      <c r="AK227" s="100">
        <f>SUM(Tabla134[[#This Row],[Years At Company]],Tabla134[[#This Row],[Years With Curr Manager]])</f>
        <v>1</v>
      </c>
      <c r="AL227" s="35"/>
    </row>
    <row r="228" spans="1:38">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c r="AH228" s="35">
        <f>IF(Tabla134[[#This Row],[Business Travel]]="Travel_Frequently",2,IF(Tabla134[[#This Row],[Business Travel]]="Travel_Rarely",1,0))</f>
        <v>2</v>
      </c>
      <c r="AI228" s="35" t="str">
        <f>IF(Tabla134[[#This Row],[Monthly Income]]&lt;=10333.3333,"Bajo",IF(Tabla134[[#This Row],[Monthly Income]]&gt;18666.6666,"Alto","Medio"))</f>
        <v>Bajo</v>
      </c>
      <c r="AJ228" s="35" t="str">
        <f>IF(Tabla134[[#This Row],[Years Since Last Promotion]]&lt;1,"Este año","Más de un año")</f>
        <v>Más de un año</v>
      </c>
      <c r="AK228" s="100">
        <f>SUM(Tabla134[[#This Row],[Years At Company]],Tabla134[[#This Row],[Years With Curr Manager]])</f>
        <v>17</v>
      </c>
      <c r="AL228" s="35"/>
    </row>
    <row r="229" spans="1:38">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c r="AH229" s="35">
        <f>IF(Tabla134[[#This Row],[Business Travel]]="Travel_Frequently",2,IF(Tabla134[[#This Row],[Business Travel]]="Travel_Rarely",1,0))</f>
        <v>2</v>
      </c>
      <c r="AI229" s="35" t="str">
        <f>IF(Tabla134[[#This Row],[Monthly Income]]&lt;=10333.3333,"Bajo",IF(Tabla134[[#This Row],[Monthly Income]]&gt;18666.6666,"Alto","Medio"))</f>
        <v>Bajo</v>
      </c>
      <c r="AJ229" s="35" t="str">
        <f>IF(Tabla134[[#This Row],[Years Since Last Promotion]]&lt;1,"Este año","Más de un año")</f>
        <v>Más de un año</v>
      </c>
      <c r="AK229" s="100">
        <f>SUM(Tabla134[[#This Row],[Years At Company]],Tabla134[[#This Row],[Years With Curr Manager]])</f>
        <v>12</v>
      </c>
      <c r="AL229" s="35"/>
    </row>
    <row r="230" spans="1:38">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c r="AH230" s="35">
        <f>IF(Tabla134[[#This Row],[Business Travel]]="Travel_Frequently",2,IF(Tabla134[[#This Row],[Business Travel]]="Travel_Rarely",1,0))</f>
        <v>2</v>
      </c>
      <c r="AI230" s="35" t="str">
        <f>IF(Tabla134[[#This Row],[Monthly Income]]&lt;=10333.3333,"Bajo",IF(Tabla134[[#This Row],[Monthly Income]]&gt;18666.6666,"Alto","Medio"))</f>
        <v>Bajo</v>
      </c>
      <c r="AJ230" s="35" t="str">
        <f>IF(Tabla134[[#This Row],[Years Since Last Promotion]]&lt;1,"Este año","Más de un año")</f>
        <v>Este año</v>
      </c>
      <c r="AK230" s="100">
        <f>SUM(Tabla134[[#This Row],[Years At Company]],Tabla134[[#This Row],[Years With Curr Manager]])</f>
        <v>18</v>
      </c>
      <c r="AL230" s="35"/>
    </row>
    <row r="231" spans="1:38">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c r="AH231" s="35">
        <f>IF(Tabla134[[#This Row],[Business Travel]]="Travel_Frequently",2,IF(Tabla134[[#This Row],[Business Travel]]="Travel_Rarely",1,0))</f>
        <v>1</v>
      </c>
      <c r="AI231" s="35" t="str">
        <f>IF(Tabla134[[#This Row],[Monthly Income]]&lt;=10333.3333,"Bajo",IF(Tabla134[[#This Row],[Monthly Income]]&gt;18666.6666,"Alto","Medio"))</f>
        <v>Bajo</v>
      </c>
      <c r="AJ231" s="35" t="str">
        <f>IF(Tabla134[[#This Row],[Years Since Last Promotion]]&lt;1,"Este año","Más de un año")</f>
        <v>Este año</v>
      </c>
      <c r="AK231" s="100">
        <f>SUM(Tabla134[[#This Row],[Years At Company]],Tabla134[[#This Row],[Years With Curr Manager]])</f>
        <v>5</v>
      </c>
      <c r="AL231" s="35"/>
    </row>
    <row r="232" spans="1:38">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c r="AH232" s="35">
        <f>IF(Tabla134[[#This Row],[Business Travel]]="Travel_Frequently",2,IF(Tabla134[[#This Row],[Business Travel]]="Travel_Rarely",1,0))</f>
        <v>1</v>
      </c>
      <c r="AI232" s="35" t="str">
        <f>IF(Tabla134[[#This Row],[Monthly Income]]&lt;=10333.3333,"Bajo",IF(Tabla134[[#This Row],[Monthly Income]]&gt;18666.6666,"Alto","Medio"))</f>
        <v>Bajo</v>
      </c>
      <c r="AJ232" s="35" t="str">
        <f>IF(Tabla134[[#This Row],[Years Since Last Promotion]]&lt;1,"Este año","Más de un año")</f>
        <v>Más de un año</v>
      </c>
      <c r="AK232" s="100">
        <f>SUM(Tabla134[[#This Row],[Years At Company]],Tabla134[[#This Row],[Years With Curr Manager]])</f>
        <v>4</v>
      </c>
      <c r="AL232" s="35"/>
    </row>
    <row r="233" spans="1:38">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c r="AH233" s="35">
        <f>IF(Tabla134[[#This Row],[Business Travel]]="Travel_Frequently",2,IF(Tabla134[[#This Row],[Business Travel]]="Travel_Rarely",1,0))</f>
        <v>1</v>
      </c>
      <c r="AI233" s="35" t="str">
        <f>IF(Tabla134[[#This Row],[Monthly Income]]&lt;=10333.3333,"Bajo",IF(Tabla134[[#This Row],[Monthly Income]]&gt;18666.6666,"Alto","Medio"))</f>
        <v>Alto</v>
      </c>
      <c r="AJ233" s="35" t="str">
        <f>IF(Tabla134[[#This Row],[Years Since Last Promotion]]&lt;1,"Este año","Más de un año")</f>
        <v>Más de un año</v>
      </c>
      <c r="AK233" s="100">
        <f>SUM(Tabla134[[#This Row],[Years At Company]],Tabla134[[#This Row],[Years With Curr Manager]])</f>
        <v>37</v>
      </c>
      <c r="AL233" s="35"/>
    </row>
    <row r="234" spans="1:38">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c r="AH234" s="35">
        <f>IF(Tabla134[[#This Row],[Business Travel]]="Travel_Frequently",2,IF(Tabla134[[#This Row],[Business Travel]]="Travel_Rarely",1,0))</f>
        <v>1</v>
      </c>
      <c r="AI234" s="35" t="str">
        <f>IF(Tabla134[[#This Row],[Monthly Income]]&lt;=10333.3333,"Bajo",IF(Tabla134[[#This Row],[Monthly Income]]&gt;18666.6666,"Alto","Medio"))</f>
        <v>Bajo</v>
      </c>
      <c r="AJ234" s="35" t="str">
        <f>IF(Tabla134[[#This Row],[Years Since Last Promotion]]&lt;1,"Este año","Más de un año")</f>
        <v>Más de un año</v>
      </c>
      <c r="AK234" s="100">
        <f>SUM(Tabla134[[#This Row],[Years At Company]],Tabla134[[#This Row],[Years With Curr Manager]])</f>
        <v>4</v>
      </c>
      <c r="AL234" s="35"/>
    </row>
    <row r="235" spans="1:38">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c r="AH235" s="35">
        <f>IF(Tabla134[[#This Row],[Business Travel]]="Travel_Frequently",2,IF(Tabla134[[#This Row],[Business Travel]]="Travel_Rarely",1,0))</f>
        <v>1</v>
      </c>
      <c r="AI235" s="35" t="str">
        <f>IF(Tabla134[[#This Row],[Monthly Income]]&lt;=10333.3333,"Bajo",IF(Tabla134[[#This Row],[Monthly Income]]&gt;18666.6666,"Alto","Medio"))</f>
        <v>Alto</v>
      </c>
      <c r="AJ235" s="35" t="str">
        <f>IF(Tabla134[[#This Row],[Years Since Last Promotion]]&lt;1,"Este año","Más de un año")</f>
        <v>Este año</v>
      </c>
      <c r="AK235" s="100">
        <f>SUM(Tabla134[[#This Row],[Years At Company]],Tabla134[[#This Row],[Years With Curr Manager]])</f>
        <v>13</v>
      </c>
      <c r="AL235" s="35"/>
    </row>
    <row r="236" spans="1:38">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c r="AH236" s="35">
        <f>IF(Tabla134[[#This Row],[Business Travel]]="Travel_Frequently",2,IF(Tabla134[[#This Row],[Business Travel]]="Travel_Rarely",1,0))</f>
        <v>1</v>
      </c>
      <c r="AI236" s="35" t="str">
        <f>IF(Tabla134[[#This Row],[Monthly Income]]&lt;=10333.3333,"Bajo",IF(Tabla134[[#This Row],[Monthly Income]]&gt;18666.6666,"Alto","Medio"))</f>
        <v>Bajo</v>
      </c>
      <c r="AJ236" s="35" t="str">
        <f>IF(Tabla134[[#This Row],[Years Since Last Promotion]]&lt;1,"Este año","Más de un año")</f>
        <v>Este año</v>
      </c>
      <c r="AK236" s="100">
        <f>SUM(Tabla134[[#This Row],[Years At Company]],Tabla134[[#This Row],[Years With Curr Manager]])</f>
        <v>9</v>
      </c>
      <c r="AL236" s="35"/>
    </row>
    <row r="237" spans="1:38">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c r="AH237" s="35">
        <f>IF(Tabla134[[#This Row],[Business Travel]]="Travel_Frequently",2,IF(Tabla134[[#This Row],[Business Travel]]="Travel_Rarely",1,0))</f>
        <v>1</v>
      </c>
      <c r="AI237" s="35" t="str">
        <f>IF(Tabla134[[#This Row],[Monthly Income]]&lt;=10333.3333,"Bajo",IF(Tabla134[[#This Row],[Monthly Income]]&gt;18666.6666,"Alto","Medio"))</f>
        <v>Medio</v>
      </c>
      <c r="AJ237" s="35" t="str">
        <f>IF(Tabla134[[#This Row],[Years Since Last Promotion]]&lt;1,"Este año","Más de un año")</f>
        <v>Más de un año</v>
      </c>
      <c r="AK237" s="100">
        <f>SUM(Tabla134[[#This Row],[Years At Company]],Tabla134[[#This Row],[Years With Curr Manager]])</f>
        <v>26</v>
      </c>
      <c r="AL237" s="35"/>
    </row>
    <row r="238" spans="1:38">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c r="AH238" s="35">
        <f>IF(Tabla134[[#This Row],[Business Travel]]="Travel_Frequently",2,IF(Tabla134[[#This Row],[Business Travel]]="Travel_Rarely",1,0))</f>
        <v>1</v>
      </c>
      <c r="AI238" s="35" t="str">
        <f>IF(Tabla134[[#This Row],[Monthly Income]]&lt;=10333.3333,"Bajo",IF(Tabla134[[#This Row],[Monthly Income]]&gt;18666.6666,"Alto","Medio"))</f>
        <v>Bajo</v>
      </c>
      <c r="AJ238" s="35" t="str">
        <f>IF(Tabla134[[#This Row],[Years Since Last Promotion]]&lt;1,"Este año","Más de un año")</f>
        <v>Más de un año</v>
      </c>
      <c r="AK238" s="100">
        <f>SUM(Tabla134[[#This Row],[Years At Company]],Tabla134[[#This Row],[Years With Curr Manager]])</f>
        <v>16</v>
      </c>
      <c r="AL238" s="35"/>
    </row>
    <row r="239" spans="1:38">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c r="AH239" s="35">
        <f>IF(Tabla134[[#This Row],[Business Travel]]="Travel_Frequently",2,IF(Tabla134[[#This Row],[Business Travel]]="Travel_Rarely",1,0))</f>
        <v>0</v>
      </c>
      <c r="AI239" s="35" t="str">
        <f>IF(Tabla134[[#This Row],[Monthly Income]]&lt;=10333.3333,"Bajo",IF(Tabla134[[#This Row],[Monthly Income]]&gt;18666.6666,"Alto","Medio"))</f>
        <v>Alto</v>
      </c>
      <c r="AJ239" s="35" t="str">
        <f>IF(Tabla134[[#This Row],[Years Since Last Promotion]]&lt;1,"Este año","Más de un año")</f>
        <v>Más de un año</v>
      </c>
      <c r="AK239" s="100">
        <f>SUM(Tabla134[[#This Row],[Years At Company]],Tabla134[[#This Row],[Years With Curr Manager]])</f>
        <v>45</v>
      </c>
      <c r="AL239" s="35"/>
    </row>
    <row r="240" spans="1:38">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c r="AH240" s="35">
        <f>IF(Tabla134[[#This Row],[Business Travel]]="Travel_Frequently",2,IF(Tabla134[[#This Row],[Business Travel]]="Travel_Rarely",1,0))</f>
        <v>1</v>
      </c>
      <c r="AI240" s="35" t="str">
        <f>IF(Tabla134[[#This Row],[Monthly Income]]&lt;=10333.3333,"Bajo",IF(Tabla134[[#This Row],[Monthly Income]]&gt;18666.6666,"Alto","Medio"))</f>
        <v>Bajo</v>
      </c>
      <c r="AJ240" s="35" t="str">
        <f>IF(Tabla134[[#This Row],[Years Since Last Promotion]]&lt;1,"Este año","Más de un año")</f>
        <v>Más de un año</v>
      </c>
      <c r="AK240" s="100">
        <f>SUM(Tabla134[[#This Row],[Years At Company]],Tabla134[[#This Row],[Years With Curr Manager]])</f>
        <v>6</v>
      </c>
      <c r="AL240" s="35"/>
    </row>
    <row r="241" spans="1:38">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c r="AH241" s="35">
        <f>IF(Tabla134[[#This Row],[Business Travel]]="Travel_Frequently",2,IF(Tabla134[[#This Row],[Business Travel]]="Travel_Rarely",1,0))</f>
        <v>1</v>
      </c>
      <c r="AI241" s="35" t="str">
        <f>IF(Tabla134[[#This Row],[Monthly Income]]&lt;=10333.3333,"Bajo",IF(Tabla134[[#This Row],[Monthly Income]]&gt;18666.6666,"Alto","Medio"))</f>
        <v>Bajo</v>
      </c>
      <c r="AJ241" s="35" t="str">
        <f>IF(Tabla134[[#This Row],[Years Since Last Promotion]]&lt;1,"Este año","Más de un año")</f>
        <v>Más de un año</v>
      </c>
      <c r="AK241" s="100">
        <f>SUM(Tabla134[[#This Row],[Years At Company]],Tabla134[[#This Row],[Years With Curr Manager]])</f>
        <v>5</v>
      </c>
      <c r="AL241" s="35"/>
    </row>
    <row r="242" spans="1:38">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c r="AH242" s="35">
        <f>IF(Tabla134[[#This Row],[Business Travel]]="Travel_Frequently",2,IF(Tabla134[[#This Row],[Business Travel]]="Travel_Rarely",1,0))</f>
        <v>1</v>
      </c>
      <c r="AI242" s="35" t="str">
        <f>IF(Tabla134[[#This Row],[Monthly Income]]&lt;=10333.3333,"Bajo",IF(Tabla134[[#This Row],[Monthly Income]]&gt;18666.6666,"Alto","Medio"))</f>
        <v>Bajo</v>
      </c>
      <c r="AJ242" s="35" t="str">
        <f>IF(Tabla134[[#This Row],[Years Since Last Promotion]]&lt;1,"Este año","Más de un año")</f>
        <v>Más de un año</v>
      </c>
      <c r="AK242" s="100">
        <f>SUM(Tabla134[[#This Row],[Years At Company]],Tabla134[[#This Row],[Years With Curr Manager]])</f>
        <v>5</v>
      </c>
      <c r="AL242" s="35"/>
    </row>
    <row r="243" spans="1:38">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c r="AH243" s="35">
        <f>IF(Tabla134[[#This Row],[Business Travel]]="Travel_Frequently",2,IF(Tabla134[[#This Row],[Business Travel]]="Travel_Rarely",1,0))</f>
        <v>0</v>
      </c>
      <c r="AI243" s="35" t="str">
        <f>IF(Tabla134[[#This Row],[Monthly Income]]&lt;=10333.3333,"Bajo",IF(Tabla134[[#This Row],[Monthly Income]]&gt;18666.6666,"Alto","Medio"))</f>
        <v>Bajo</v>
      </c>
      <c r="AJ243" s="35" t="str">
        <f>IF(Tabla134[[#This Row],[Years Since Last Promotion]]&lt;1,"Este año","Más de un año")</f>
        <v>Más de un año</v>
      </c>
      <c r="AK243" s="100">
        <f>SUM(Tabla134[[#This Row],[Years At Company]],Tabla134[[#This Row],[Years With Curr Manager]])</f>
        <v>5</v>
      </c>
      <c r="AL243" s="35"/>
    </row>
    <row r="244" spans="1:38">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c r="AH244" s="35">
        <f>IF(Tabla134[[#This Row],[Business Travel]]="Travel_Frequently",2,IF(Tabla134[[#This Row],[Business Travel]]="Travel_Rarely",1,0))</f>
        <v>1</v>
      </c>
      <c r="AI244" s="35" t="str">
        <f>IF(Tabla134[[#This Row],[Monthly Income]]&lt;=10333.3333,"Bajo",IF(Tabla134[[#This Row],[Monthly Income]]&gt;18666.6666,"Alto","Medio"))</f>
        <v>Bajo</v>
      </c>
      <c r="AJ244" s="35" t="str">
        <f>IF(Tabla134[[#This Row],[Years Since Last Promotion]]&lt;1,"Este año","Más de un año")</f>
        <v>Este año</v>
      </c>
      <c r="AK244" s="100">
        <f>SUM(Tabla134[[#This Row],[Years At Company]],Tabla134[[#This Row],[Years With Curr Manager]])</f>
        <v>1</v>
      </c>
      <c r="AL244" s="35"/>
    </row>
    <row r="245" spans="1:38">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c r="AH245" s="35">
        <f>IF(Tabla134[[#This Row],[Business Travel]]="Travel_Frequently",2,IF(Tabla134[[#This Row],[Business Travel]]="Travel_Rarely",1,0))</f>
        <v>1</v>
      </c>
      <c r="AI245" s="35" t="str">
        <f>IF(Tabla134[[#This Row],[Monthly Income]]&lt;=10333.3333,"Bajo",IF(Tabla134[[#This Row],[Monthly Income]]&gt;18666.6666,"Alto","Medio"))</f>
        <v>Bajo</v>
      </c>
      <c r="AJ245" s="35" t="str">
        <f>IF(Tabla134[[#This Row],[Years Since Last Promotion]]&lt;1,"Este año","Más de un año")</f>
        <v>Más de un año</v>
      </c>
      <c r="AK245" s="100">
        <f>SUM(Tabla134[[#This Row],[Years At Company]],Tabla134[[#This Row],[Years With Curr Manager]])</f>
        <v>16</v>
      </c>
      <c r="AL245" s="35"/>
    </row>
    <row r="246" spans="1:38">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c r="AH246" s="35">
        <f>IF(Tabla134[[#This Row],[Business Travel]]="Travel_Frequently",2,IF(Tabla134[[#This Row],[Business Travel]]="Travel_Rarely",1,0))</f>
        <v>1</v>
      </c>
      <c r="AI246" s="35" t="str">
        <f>IF(Tabla134[[#This Row],[Monthly Income]]&lt;=10333.3333,"Bajo",IF(Tabla134[[#This Row],[Monthly Income]]&gt;18666.6666,"Alto","Medio"))</f>
        <v>Alto</v>
      </c>
      <c r="AJ246" s="35" t="str">
        <f>IF(Tabla134[[#This Row],[Years Since Last Promotion]]&lt;1,"Este año","Más de un año")</f>
        <v>Más de un año</v>
      </c>
      <c r="AK246" s="100">
        <f>SUM(Tabla134[[#This Row],[Years At Company]],Tabla134[[#This Row],[Years With Curr Manager]])</f>
        <v>31</v>
      </c>
      <c r="AL246" s="35"/>
    </row>
    <row r="247" spans="1:38">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c r="AH247" s="35">
        <f>IF(Tabla134[[#This Row],[Business Travel]]="Travel_Frequently",2,IF(Tabla134[[#This Row],[Business Travel]]="Travel_Rarely",1,0))</f>
        <v>2</v>
      </c>
      <c r="AI247" s="35" t="str">
        <f>IF(Tabla134[[#This Row],[Monthly Income]]&lt;=10333.3333,"Bajo",IF(Tabla134[[#This Row],[Monthly Income]]&gt;18666.6666,"Alto","Medio"))</f>
        <v>Medio</v>
      </c>
      <c r="AJ247" s="35" t="str">
        <f>IF(Tabla134[[#This Row],[Years Since Last Promotion]]&lt;1,"Este año","Más de un año")</f>
        <v>Más de un año</v>
      </c>
      <c r="AK247" s="100">
        <f>SUM(Tabla134[[#This Row],[Years At Company]],Tabla134[[#This Row],[Years With Curr Manager]])</f>
        <v>4</v>
      </c>
      <c r="AL247" s="35"/>
    </row>
    <row r="248" spans="1:38">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c r="AH248" s="35">
        <f>IF(Tabla134[[#This Row],[Business Travel]]="Travel_Frequently",2,IF(Tabla134[[#This Row],[Business Travel]]="Travel_Rarely",1,0))</f>
        <v>1</v>
      </c>
      <c r="AI248" s="35" t="str">
        <f>IF(Tabla134[[#This Row],[Monthly Income]]&lt;=10333.3333,"Bajo",IF(Tabla134[[#This Row],[Monthly Income]]&gt;18666.6666,"Alto","Medio"))</f>
        <v>Bajo</v>
      </c>
      <c r="AJ248" s="35" t="str">
        <f>IF(Tabla134[[#This Row],[Years Since Last Promotion]]&lt;1,"Este año","Más de un año")</f>
        <v>Este año</v>
      </c>
      <c r="AK248" s="100">
        <f>SUM(Tabla134[[#This Row],[Years At Company]],Tabla134[[#This Row],[Years With Curr Manager]])</f>
        <v>4</v>
      </c>
      <c r="AL248" s="35"/>
    </row>
    <row r="249" spans="1:38">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c r="AH249" s="35">
        <f>IF(Tabla134[[#This Row],[Business Travel]]="Travel_Frequently",2,IF(Tabla134[[#This Row],[Business Travel]]="Travel_Rarely",1,0))</f>
        <v>1</v>
      </c>
      <c r="AI249" s="35" t="str">
        <f>IF(Tabla134[[#This Row],[Monthly Income]]&lt;=10333.3333,"Bajo",IF(Tabla134[[#This Row],[Monthly Income]]&gt;18666.6666,"Alto","Medio"))</f>
        <v>Bajo</v>
      </c>
      <c r="AJ249" s="35" t="str">
        <f>IF(Tabla134[[#This Row],[Years Since Last Promotion]]&lt;1,"Este año","Más de un año")</f>
        <v>Más de un año</v>
      </c>
      <c r="AK249" s="100">
        <f>SUM(Tabla134[[#This Row],[Years At Company]],Tabla134[[#This Row],[Years With Curr Manager]])</f>
        <v>20</v>
      </c>
      <c r="AL249" s="35"/>
    </row>
    <row r="250" spans="1:38">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c r="AH250" s="35">
        <f>IF(Tabla134[[#This Row],[Business Travel]]="Travel_Frequently",2,IF(Tabla134[[#This Row],[Business Travel]]="Travel_Rarely",1,0))</f>
        <v>1</v>
      </c>
      <c r="AI250" s="35" t="str">
        <f>IF(Tabla134[[#This Row],[Monthly Income]]&lt;=10333.3333,"Bajo",IF(Tabla134[[#This Row],[Monthly Income]]&gt;18666.6666,"Alto","Medio"))</f>
        <v>Bajo</v>
      </c>
      <c r="AJ250" s="35" t="str">
        <f>IF(Tabla134[[#This Row],[Years Since Last Promotion]]&lt;1,"Este año","Más de un año")</f>
        <v>Este año</v>
      </c>
      <c r="AK250" s="100">
        <f>SUM(Tabla134[[#This Row],[Years At Company]],Tabla134[[#This Row],[Years With Curr Manager]])</f>
        <v>5</v>
      </c>
      <c r="AL250" s="35"/>
    </row>
    <row r="251" spans="1:38">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c r="AH251" s="35">
        <f>IF(Tabla134[[#This Row],[Business Travel]]="Travel_Frequently",2,IF(Tabla134[[#This Row],[Business Travel]]="Travel_Rarely",1,0))</f>
        <v>2</v>
      </c>
      <c r="AI251" s="35" t="str">
        <f>IF(Tabla134[[#This Row],[Monthly Income]]&lt;=10333.3333,"Bajo",IF(Tabla134[[#This Row],[Monthly Income]]&gt;18666.6666,"Alto","Medio"))</f>
        <v>Bajo</v>
      </c>
      <c r="AJ251" s="35" t="str">
        <f>IF(Tabla134[[#This Row],[Years Since Last Promotion]]&lt;1,"Este año","Más de un año")</f>
        <v>Este año</v>
      </c>
      <c r="AK251" s="100">
        <f>SUM(Tabla134[[#This Row],[Years At Company]],Tabla134[[#This Row],[Years With Curr Manager]])</f>
        <v>5</v>
      </c>
      <c r="AL251" s="35"/>
    </row>
    <row r="252" spans="1:38">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c r="AH252" s="35">
        <f>IF(Tabla134[[#This Row],[Business Travel]]="Travel_Frequently",2,IF(Tabla134[[#This Row],[Business Travel]]="Travel_Rarely",1,0))</f>
        <v>2</v>
      </c>
      <c r="AI252" s="35" t="str">
        <f>IF(Tabla134[[#This Row],[Monthly Income]]&lt;=10333.3333,"Bajo",IF(Tabla134[[#This Row],[Monthly Income]]&gt;18666.6666,"Alto","Medio"))</f>
        <v>Bajo</v>
      </c>
      <c r="AJ252" s="35" t="str">
        <f>IF(Tabla134[[#This Row],[Years Since Last Promotion]]&lt;1,"Este año","Más de un año")</f>
        <v>Este año</v>
      </c>
      <c r="AK252" s="100">
        <f>SUM(Tabla134[[#This Row],[Years At Company]],Tabla134[[#This Row],[Years With Curr Manager]])</f>
        <v>1</v>
      </c>
      <c r="AL252" s="35"/>
    </row>
    <row r="253" spans="1:38">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c r="AH253" s="35">
        <f>IF(Tabla134[[#This Row],[Business Travel]]="Travel_Frequently",2,IF(Tabla134[[#This Row],[Business Travel]]="Travel_Rarely",1,0))</f>
        <v>2</v>
      </c>
      <c r="AI253" s="35" t="str">
        <f>IF(Tabla134[[#This Row],[Monthly Income]]&lt;=10333.3333,"Bajo",IF(Tabla134[[#This Row],[Monthly Income]]&gt;18666.6666,"Alto","Medio"))</f>
        <v>Medio</v>
      </c>
      <c r="AJ253" s="35" t="str">
        <f>IF(Tabla134[[#This Row],[Years Since Last Promotion]]&lt;1,"Este año","Más de un año")</f>
        <v>Más de un año</v>
      </c>
      <c r="AK253" s="100">
        <f>SUM(Tabla134[[#This Row],[Years At Company]],Tabla134[[#This Row],[Years With Curr Manager]])</f>
        <v>27</v>
      </c>
      <c r="AL253" s="35"/>
    </row>
    <row r="254" spans="1:38">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c r="AH254" s="35">
        <f>IF(Tabla134[[#This Row],[Business Travel]]="Travel_Frequently",2,IF(Tabla134[[#This Row],[Business Travel]]="Travel_Rarely",1,0))</f>
        <v>1</v>
      </c>
      <c r="AI254" s="35" t="str">
        <f>IF(Tabla134[[#This Row],[Monthly Income]]&lt;=10333.3333,"Bajo",IF(Tabla134[[#This Row],[Monthly Income]]&gt;18666.6666,"Alto","Medio"))</f>
        <v>Bajo</v>
      </c>
      <c r="AJ254" s="35" t="str">
        <f>IF(Tabla134[[#This Row],[Years Since Last Promotion]]&lt;1,"Este año","Más de un año")</f>
        <v>Más de un año</v>
      </c>
      <c r="AK254" s="100">
        <f>SUM(Tabla134[[#This Row],[Years At Company]],Tabla134[[#This Row],[Years With Curr Manager]])</f>
        <v>11</v>
      </c>
      <c r="AL254" s="35"/>
    </row>
    <row r="255" spans="1:38">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c r="AH255" s="35">
        <f>IF(Tabla134[[#This Row],[Business Travel]]="Travel_Frequently",2,IF(Tabla134[[#This Row],[Business Travel]]="Travel_Rarely",1,0))</f>
        <v>1</v>
      </c>
      <c r="AI255" s="35" t="str">
        <f>IF(Tabla134[[#This Row],[Monthly Income]]&lt;=10333.3333,"Bajo",IF(Tabla134[[#This Row],[Monthly Income]]&gt;18666.6666,"Alto","Medio"))</f>
        <v>Bajo</v>
      </c>
      <c r="AJ255" s="35" t="str">
        <f>IF(Tabla134[[#This Row],[Years Since Last Promotion]]&lt;1,"Este año","Más de un año")</f>
        <v>Este año</v>
      </c>
      <c r="AK255" s="100">
        <f>SUM(Tabla134[[#This Row],[Years At Company]],Tabla134[[#This Row],[Years With Curr Manager]])</f>
        <v>5</v>
      </c>
      <c r="AL255" s="35"/>
    </row>
    <row r="256" spans="1:38">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c r="AH256" s="35">
        <f>IF(Tabla134[[#This Row],[Business Travel]]="Travel_Frequently",2,IF(Tabla134[[#This Row],[Business Travel]]="Travel_Rarely",1,0))</f>
        <v>1</v>
      </c>
      <c r="AI256" s="35" t="str">
        <f>IF(Tabla134[[#This Row],[Monthly Income]]&lt;=10333.3333,"Bajo",IF(Tabla134[[#This Row],[Monthly Income]]&gt;18666.6666,"Alto","Medio"))</f>
        <v>Bajo</v>
      </c>
      <c r="AJ256" s="35" t="str">
        <f>IF(Tabla134[[#This Row],[Years Since Last Promotion]]&lt;1,"Este año","Más de un año")</f>
        <v>Este año</v>
      </c>
      <c r="AK256" s="100">
        <f>SUM(Tabla134[[#This Row],[Years At Company]],Tabla134[[#This Row],[Years With Curr Manager]])</f>
        <v>5</v>
      </c>
      <c r="AL256" s="35"/>
    </row>
    <row r="257" spans="1:38">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c r="AH257" s="35">
        <f>IF(Tabla134[[#This Row],[Business Travel]]="Travel_Frequently",2,IF(Tabla134[[#This Row],[Business Travel]]="Travel_Rarely",1,0))</f>
        <v>1</v>
      </c>
      <c r="AI257" s="35" t="str">
        <f>IF(Tabla134[[#This Row],[Monthly Income]]&lt;=10333.3333,"Bajo",IF(Tabla134[[#This Row],[Monthly Income]]&gt;18666.6666,"Alto","Medio"))</f>
        <v>Bajo</v>
      </c>
      <c r="AJ257" s="35" t="str">
        <f>IF(Tabla134[[#This Row],[Years Since Last Promotion]]&lt;1,"Este año","Más de un año")</f>
        <v>Más de un año</v>
      </c>
      <c r="AK257" s="100">
        <f>SUM(Tabla134[[#This Row],[Years At Company]],Tabla134[[#This Row],[Years With Curr Manager]])</f>
        <v>6</v>
      </c>
      <c r="AL257" s="35"/>
    </row>
    <row r="258" spans="1:38">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c r="AH258" s="35">
        <f>IF(Tabla134[[#This Row],[Business Travel]]="Travel_Frequently",2,IF(Tabla134[[#This Row],[Business Travel]]="Travel_Rarely",1,0))</f>
        <v>1</v>
      </c>
      <c r="AI258" s="35" t="str">
        <f>IF(Tabla134[[#This Row],[Monthly Income]]&lt;=10333.3333,"Bajo",IF(Tabla134[[#This Row],[Monthly Income]]&gt;18666.6666,"Alto","Medio"))</f>
        <v>Bajo</v>
      </c>
      <c r="AJ258" s="35" t="str">
        <f>IF(Tabla134[[#This Row],[Years Since Last Promotion]]&lt;1,"Este año","Más de un año")</f>
        <v>Más de un año</v>
      </c>
      <c r="AK258" s="100">
        <f>SUM(Tabla134[[#This Row],[Years At Company]],Tabla134[[#This Row],[Years With Curr Manager]])</f>
        <v>17</v>
      </c>
      <c r="AL258" s="35"/>
    </row>
    <row r="259" spans="1:38">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c r="AH259" s="35">
        <f>IF(Tabla134[[#This Row],[Business Travel]]="Travel_Frequently",2,IF(Tabla134[[#This Row],[Business Travel]]="Travel_Rarely",1,0))</f>
        <v>1</v>
      </c>
      <c r="AI259" s="35" t="str">
        <f>IF(Tabla134[[#This Row],[Monthly Income]]&lt;=10333.3333,"Bajo",IF(Tabla134[[#This Row],[Monthly Income]]&gt;18666.6666,"Alto","Medio"))</f>
        <v>Alto</v>
      </c>
      <c r="AJ259" s="35" t="str">
        <f>IF(Tabla134[[#This Row],[Years Since Last Promotion]]&lt;1,"Este año","Más de un año")</f>
        <v>Más de un año</v>
      </c>
      <c r="AK259" s="100">
        <f>SUM(Tabla134[[#This Row],[Years At Company]],Tabla134[[#This Row],[Years With Curr Manager]])</f>
        <v>30</v>
      </c>
      <c r="AL259" s="35"/>
    </row>
    <row r="260" spans="1:38">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c r="AH260" s="35">
        <f>IF(Tabla134[[#This Row],[Business Travel]]="Travel_Frequently",2,IF(Tabla134[[#This Row],[Business Travel]]="Travel_Rarely",1,0))</f>
        <v>1</v>
      </c>
      <c r="AI260" s="35" t="str">
        <f>IF(Tabla134[[#This Row],[Monthly Income]]&lt;=10333.3333,"Bajo",IF(Tabla134[[#This Row],[Monthly Income]]&gt;18666.6666,"Alto","Medio"))</f>
        <v>Bajo</v>
      </c>
      <c r="AJ260" s="35" t="str">
        <f>IF(Tabla134[[#This Row],[Years Since Last Promotion]]&lt;1,"Este año","Más de un año")</f>
        <v>Este año</v>
      </c>
      <c r="AK260" s="100">
        <f>SUM(Tabla134[[#This Row],[Years At Company]],Tabla134[[#This Row],[Years With Curr Manager]])</f>
        <v>1</v>
      </c>
      <c r="AL260" s="35"/>
    </row>
    <row r="261" spans="1:38">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c r="AH261" s="35">
        <f>IF(Tabla134[[#This Row],[Business Travel]]="Travel_Frequently",2,IF(Tabla134[[#This Row],[Business Travel]]="Travel_Rarely",1,0))</f>
        <v>2</v>
      </c>
      <c r="AI261" s="35" t="str">
        <f>IF(Tabla134[[#This Row],[Monthly Income]]&lt;=10333.3333,"Bajo",IF(Tabla134[[#This Row],[Monthly Income]]&gt;18666.6666,"Alto","Medio"))</f>
        <v>Bajo</v>
      </c>
      <c r="AJ261" s="35" t="str">
        <f>IF(Tabla134[[#This Row],[Years Since Last Promotion]]&lt;1,"Este año","Más de un año")</f>
        <v>Más de un año</v>
      </c>
      <c r="AK261" s="100">
        <f>SUM(Tabla134[[#This Row],[Years At Company]],Tabla134[[#This Row],[Years With Curr Manager]])</f>
        <v>9</v>
      </c>
      <c r="AL261" s="35"/>
    </row>
    <row r="262" spans="1:38">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c r="AH262" s="35">
        <f>IF(Tabla134[[#This Row],[Business Travel]]="Travel_Frequently",2,IF(Tabla134[[#This Row],[Business Travel]]="Travel_Rarely",1,0))</f>
        <v>2</v>
      </c>
      <c r="AI262" s="35" t="str">
        <f>IF(Tabla134[[#This Row],[Monthly Income]]&lt;=10333.3333,"Bajo",IF(Tabla134[[#This Row],[Monthly Income]]&gt;18666.6666,"Alto","Medio"))</f>
        <v>Bajo</v>
      </c>
      <c r="AJ262" s="35" t="str">
        <f>IF(Tabla134[[#This Row],[Years Since Last Promotion]]&lt;1,"Este año","Más de un año")</f>
        <v>Este año</v>
      </c>
      <c r="AK262" s="100">
        <f>SUM(Tabla134[[#This Row],[Years At Company]],Tabla134[[#This Row],[Years With Curr Manager]])</f>
        <v>8</v>
      </c>
      <c r="AL262" s="35"/>
    </row>
    <row r="263" spans="1:38">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c r="AH263" s="35">
        <f>IF(Tabla134[[#This Row],[Business Travel]]="Travel_Frequently",2,IF(Tabla134[[#This Row],[Business Travel]]="Travel_Rarely",1,0))</f>
        <v>0</v>
      </c>
      <c r="AI263" s="35" t="str">
        <f>IF(Tabla134[[#This Row],[Monthly Income]]&lt;=10333.3333,"Bajo",IF(Tabla134[[#This Row],[Monthly Income]]&gt;18666.6666,"Alto","Medio"))</f>
        <v>Bajo</v>
      </c>
      <c r="AJ263" s="35" t="str">
        <f>IF(Tabla134[[#This Row],[Years Since Last Promotion]]&lt;1,"Este año","Más de un año")</f>
        <v>Más de un año</v>
      </c>
      <c r="AK263" s="100">
        <f>SUM(Tabla134[[#This Row],[Years At Company]],Tabla134[[#This Row],[Years With Curr Manager]])</f>
        <v>13</v>
      </c>
      <c r="AL263" s="35"/>
    </row>
    <row r="264" spans="1:38">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c r="AH264" s="35">
        <f>IF(Tabla134[[#This Row],[Business Travel]]="Travel_Frequently",2,IF(Tabla134[[#This Row],[Business Travel]]="Travel_Rarely",1,0))</f>
        <v>1</v>
      </c>
      <c r="AI264" s="35" t="str">
        <f>IF(Tabla134[[#This Row],[Monthly Income]]&lt;=10333.3333,"Bajo",IF(Tabla134[[#This Row],[Monthly Income]]&gt;18666.6666,"Alto","Medio"))</f>
        <v>Bajo</v>
      </c>
      <c r="AJ264" s="35" t="str">
        <f>IF(Tabla134[[#This Row],[Years Since Last Promotion]]&lt;1,"Este año","Más de un año")</f>
        <v>Este año</v>
      </c>
      <c r="AK264" s="100">
        <f>SUM(Tabla134[[#This Row],[Years At Company]],Tabla134[[#This Row],[Years With Curr Manager]])</f>
        <v>10</v>
      </c>
      <c r="AL264" s="35"/>
    </row>
    <row r="265" spans="1:38">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c r="AH265" s="35">
        <f>IF(Tabla134[[#This Row],[Business Travel]]="Travel_Frequently",2,IF(Tabla134[[#This Row],[Business Travel]]="Travel_Rarely",1,0))</f>
        <v>1</v>
      </c>
      <c r="AI265" s="35" t="str">
        <f>IF(Tabla134[[#This Row],[Monthly Income]]&lt;=10333.3333,"Bajo",IF(Tabla134[[#This Row],[Monthly Income]]&gt;18666.6666,"Alto","Medio"))</f>
        <v>Medio</v>
      </c>
      <c r="AJ265" s="35" t="str">
        <f>IF(Tabla134[[#This Row],[Years Since Last Promotion]]&lt;1,"Este año","Más de un año")</f>
        <v>Más de un año</v>
      </c>
      <c r="AK265" s="100">
        <f>SUM(Tabla134[[#This Row],[Years At Company]],Tabla134[[#This Row],[Years With Curr Manager]])</f>
        <v>14</v>
      </c>
      <c r="AL265" s="35"/>
    </row>
    <row r="266" spans="1:38">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c r="AH266" s="35">
        <f>IF(Tabla134[[#This Row],[Business Travel]]="Travel_Frequently",2,IF(Tabla134[[#This Row],[Business Travel]]="Travel_Rarely",1,0))</f>
        <v>1</v>
      </c>
      <c r="AI266" s="35" t="str">
        <f>IF(Tabla134[[#This Row],[Monthly Income]]&lt;=10333.3333,"Bajo",IF(Tabla134[[#This Row],[Monthly Income]]&gt;18666.6666,"Alto","Medio"))</f>
        <v>Bajo</v>
      </c>
      <c r="AJ266" s="35" t="str">
        <f>IF(Tabla134[[#This Row],[Years Since Last Promotion]]&lt;1,"Este año","Más de un año")</f>
        <v>Este año</v>
      </c>
      <c r="AK266" s="100">
        <f>SUM(Tabla134[[#This Row],[Years At Company]],Tabla134[[#This Row],[Years With Curr Manager]])</f>
        <v>0</v>
      </c>
      <c r="AL266" s="35"/>
    </row>
    <row r="267" spans="1:38">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c r="AH267" s="35">
        <f>IF(Tabla134[[#This Row],[Business Travel]]="Travel_Frequently",2,IF(Tabla134[[#This Row],[Business Travel]]="Travel_Rarely",1,0))</f>
        <v>1</v>
      </c>
      <c r="AI267" s="35" t="str">
        <f>IF(Tabla134[[#This Row],[Monthly Income]]&lt;=10333.3333,"Bajo",IF(Tabla134[[#This Row],[Monthly Income]]&gt;18666.6666,"Alto","Medio"))</f>
        <v>Bajo</v>
      </c>
      <c r="AJ267" s="35" t="str">
        <f>IF(Tabla134[[#This Row],[Years Since Last Promotion]]&lt;1,"Este año","Más de un año")</f>
        <v>Este año</v>
      </c>
      <c r="AK267" s="100">
        <f>SUM(Tabla134[[#This Row],[Years At Company]],Tabla134[[#This Row],[Years With Curr Manager]])</f>
        <v>0</v>
      </c>
      <c r="AL267" s="35"/>
    </row>
    <row r="268" spans="1:38">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c r="AH268" s="35">
        <f>IF(Tabla134[[#This Row],[Business Travel]]="Travel_Frequently",2,IF(Tabla134[[#This Row],[Business Travel]]="Travel_Rarely",1,0))</f>
        <v>1</v>
      </c>
      <c r="AI268" s="35" t="str">
        <f>IF(Tabla134[[#This Row],[Monthly Income]]&lt;=10333.3333,"Bajo",IF(Tabla134[[#This Row],[Monthly Income]]&gt;18666.6666,"Alto","Medio"))</f>
        <v>Bajo</v>
      </c>
      <c r="AJ268" s="35" t="str">
        <f>IF(Tabla134[[#This Row],[Years Since Last Promotion]]&lt;1,"Este año","Más de un año")</f>
        <v>Más de un año</v>
      </c>
      <c r="AK268" s="100">
        <f>SUM(Tabla134[[#This Row],[Years At Company]],Tabla134[[#This Row],[Years With Curr Manager]])</f>
        <v>17</v>
      </c>
      <c r="AL268" s="35"/>
    </row>
    <row r="269" spans="1:38">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c r="AH269" s="35">
        <f>IF(Tabla134[[#This Row],[Business Travel]]="Travel_Frequently",2,IF(Tabla134[[#This Row],[Business Travel]]="Travel_Rarely",1,0))</f>
        <v>0</v>
      </c>
      <c r="AI269" s="35" t="str">
        <f>IF(Tabla134[[#This Row],[Monthly Income]]&lt;=10333.3333,"Bajo",IF(Tabla134[[#This Row],[Monthly Income]]&gt;18666.6666,"Alto","Medio"))</f>
        <v>Bajo</v>
      </c>
      <c r="AJ269" s="35" t="str">
        <f>IF(Tabla134[[#This Row],[Years Since Last Promotion]]&lt;1,"Este año","Más de un año")</f>
        <v>Más de un año</v>
      </c>
      <c r="AK269" s="100">
        <f>SUM(Tabla134[[#This Row],[Years At Company]],Tabla134[[#This Row],[Years With Curr Manager]])</f>
        <v>11</v>
      </c>
      <c r="AL269" s="35"/>
    </row>
    <row r="270" spans="1:38">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c r="AH270" s="35">
        <f>IF(Tabla134[[#This Row],[Business Travel]]="Travel_Frequently",2,IF(Tabla134[[#This Row],[Business Travel]]="Travel_Rarely",1,0))</f>
        <v>1</v>
      </c>
      <c r="AI270" s="35" t="str">
        <f>IF(Tabla134[[#This Row],[Monthly Income]]&lt;=10333.3333,"Bajo",IF(Tabla134[[#This Row],[Monthly Income]]&gt;18666.6666,"Alto","Medio"))</f>
        <v>Medio</v>
      </c>
      <c r="AJ270" s="35" t="str">
        <f>IF(Tabla134[[#This Row],[Years Since Last Promotion]]&lt;1,"Este año","Más de un año")</f>
        <v>Más de un año</v>
      </c>
      <c r="AK270" s="100">
        <f>SUM(Tabla134[[#This Row],[Years At Company]],Tabla134[[#This Row],[Years With Curr Manager]])</f>
        <v>30</v>
      </c>
      <c r="AL270" s="35"/>
    </row>
    <row r="271" spans="1:38">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c r="AH271" s="35">
        <f>IF(Tabla134[[#This Row],[Business Travel]]="Travel_Frequently",2,IF(Tabla134[[#This Row],[Business Travel]]="Travel_Rarely",1,0))</f>
        <v>1</v>
      </c>
      <c r="AI271" s="35" t="str">
        <f>IF(Tabla134[[#This Row],[Monthly Income]]&lt;=10333.3333,"Bajo",IF(Tabla134[[#This Row],[Monthly Income]]&gt;18666.6666,"Alto","Medio"))</f>
        <v>Bajo</v>
      </c>
      <c r="AJ271" s="35" t="str">
        <f>IF(Tabla134[[#This Row],[Years Since Last Promotion]]&lt;1,"Este año","Más de un año")</f>
        <v>Más de un año</v>
      </c>
      <c r="AK271" s="100">
        <f>SUM(Tabla134[[#This Row],[Years At Company]],Tabla134[[#This Row],[Years With Curr Manager]])</f>
        <v>26</v>
      </c>
      <c r="AL271" s="35"/>
    </row>
    <row r="272" spans="1:38">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c r="AH272" s="35">
        <f>IF(Tabla134[[#This Row],[Business Travel]]="Travel_Frequently",2,IF(Tabla134[[#This Row],[Business Travel]]="Travel_Rarely",1,0))</f>
        <v>1</v>
      </c>
      <c r="AI272" s="35" t="str">
        <f>IF(Tabla134[[#This Row],[Monthly Income]]&lt;=10333.3333,"Bajo",IF(Tabla134[[#This Row],[Monthly Income]]&gt;18666.6666,"Alto","Medio"))</f>
        <v>Alto</v>
      </c>
      <c r="AJ272" s="35" t="str">
        <f>IF(Tabla134[[#This Row],[Years Since Last Promotion]]&lt;1,"Este año","Más de un año")</f>
        <v>Más de un año</v>
      </c>
      <c r="AK272" s="100">
        <f>SUM(Tabla134[[#This Row],[Years At Company]],Tabla134[[#This Row],[Years With Curr Manager]])</f>
        <v>49</v>
      </c>
      <c r="AL272" s="35"/>
    </row>
    <row r="273" spans="1:38">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c r="AH273" s="35">
        <f>IF(Tabla134[[#This Row],[Business Travel]]="Travel_Frequently",2,IF(Tabla134[[#This Row],[Business Travel]]="Travel_Rarely",1,0))</f>
        <v>0</v>
      </c>
      <c r="AI273" s="35" t="str">
        <f>IF(Tabla134[[#This Row],[Monthly Income]]&lt;=10333.3333,"Bajo",IF(Tabla134[[#This Row],[Monthly Income]]&gt;18666.6666,"Alto","Medio"))</f>
        <v>Medio</v>
      </c>
      <c r="AJ273" s="35" t="str">
        <f>IF(Tabla134[[#This Row],[Years Since Last Promotion]]&lt;1,"Este año","Más de un año")</f>
        <v>Más de un año</v>
      </c>
      <c r="AK273" s="100">
        <f>SUM(Tabla134[[#This Row],[Years At Company]],Tabla134[[#This Row],[Years With Curr Manager]])</f>
        <v>19</v>
      </c>
      <c r="AL273" s="35"/>
    </row>
    <row r="274" spans="1:38">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c r="AH274" s="35">
        <f>IF(Tabla134[[#This Row],[Business Travel]]="Travel_Frequently",2,IF(Tabla134[[#This Row],[Business Travel]]="Travel_Rarely",1,0))</f>
        <v>1</v>
      </c>
      <c r="AI274" s="35" t="str">
        <f>IF(Tabla134[[#This Row],[Monthly Income]]&lt;=10333.3333,"Bajo",IF(Tabla134[[#This Row],[Monthly Income]]&gt;18666.6666,"Alto","Medio"))</f>
        <v>Bajo</v>
      </c>
      <c r="AJ274" s="35" t="str">
        <f>IF(Tabla134[[#This Row],[Years Since Last Promotion]]&lt;1,"Este año","Más de un año")</f>
        <v>Este año</v>
      </c>
      <c r="AK274" s="100">
        <f>SUM(Tabla134[[#This Row],[Years At Company]],Tabla134[[#This Row],[Years With Curr Manager]])</f>
        <v>9</v>
      </c>
      <c r="AL274" s="35"/>
    </row>
    <row r="275" spans="1:38">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c r="AH275" s="35">
        <f>IF(Tabla134[[#This Row],[Business Travel]]="Travel_Frequently",2,IF(Tabla134[[#This Row],[Business Travel]]="Travel_Rarely",1,0))</f>
        <v>1</v>
      </c>
      <c r="AI275" s="35" t="str">
        <f>IF(Tabla134[[#This Row],[Monthly Income]]&lt;=10333.3333,"Bajo",IF(Tabla134[[#This Row],[Monthly Income]]&gt;18666.6666,"Alto","Medio"))</f>
        <v>Bajo</v>
      </c>
      <c r="AJ275" s="35" t="str">
        <f>IF(Tabla134[[#This Row],[Years Since Last Promotion]]&lt;1,"Este año","Más de un año")</f>
        <v>Este año</v>
      </c>
      <c r="AK275" s="100">
        <f>SUM(Tabla134[[#This Row],[Years At Company]],Tabla134[[#This Row],[Years With Curr Manager]])</f>
        <v>6</v>
      </c>
      <c r="AL275" s="35"/>
    </row>
    <row r="276" spans="1:38">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c r="AH276" s="35">
        <f>IF(Tabla134[[#This Row],[Business Travel]]="Travel_Frequently",2,IF(Tabla134[[#This Row],[Business Travel]]="Travel_Rarely",1,0))</f>
        <v>1</v>
      </c>
      <c r="AI276" s="35" t="str">
        <f>IF(Tabla134[[#This Row],[Monthly Income]]&lt;=10333.3333,"Bajo",IF(Tabla134[[#This Row],[Monthly Income]]&gt;18666.6666,"Alto","Medio"))</f>
        <v>Bajo</v>
      </c>
      <c r="AJ276" s="35" t="str">
        <f>IF(Tabla134[[#This Row],[Years Since Last Promotion]]&lt;1,"Este año","Más de un año")</f>
        <v>Más de un año</v>
      </c>
      <c r="AK276" s="100">
        <f>SUM(Tabla134[[#This Row],[Years At Company]],Tabla134[[#This Row],[Years With Curr Manager]])</f>
        <v>3</v>
      </c>
      <c r="AL276" s="35"/>
    </row>
    <row r="277" spans="1:38">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c r="AH277" s="35">
        <f>IF(Tabla134[[#This Row],[Business Travel]]="Travel_Frequently",2,IF(Tabla134[[#This Row],[Business Travel]]="Travel_Rarely",1,0))</f>
        <v>0</v>
      </c>
      <c r="AI277" s="35" t="str">
        <f>IF(Tabla134[[#This Row],[Monthly Income]]&lt;=10333.3333,"Bajo",IF(Tabla134[[#This Row],[Monthly Income]]&gt;18666.6666,"Alto","Medio"))</f>
        <v>Medio</v>
      </c>
      <c r="AJ277" s="35" t="str">
        <f>IF(Tabla134[[#This Row],[Years Since Last Promotion]]&lt;1,"Este año","Más de un año")</f>
        <v>Este año</v>
      </c>
      <c r="AK277" s="100">
        <f>SUM(Tabla134[[#This Row],[Years At Company]],Tabla134[[#This Row],[Years With Curr Manager]])</f>
        <v>7</v>
      </c>
      <c r="AL277" s="35"/>
    </row>
    <row r="278" spans="1:38">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c r="AH278" s="35">
        <f>IF(Tabla134[[#This Row],[Business Travel]]="Travel_Frequently",2,IF(Tabla134[[#This Row],[Business Travel]]="Travel_Rarely",1,0))</f>
        <v>1</v>
      </c>
      <c r="AI278" s="35" t="str">
        <f>IF(Tabla134[[#This Row],[Monthly Income]]&lt;=10333.3333,"Bajo",IF(Tabla134[[#This Row],[Monthly Income]]&gt;18666.6666,"Alto","Medio"))</f>
        <v>Medio</v>
      </c>
      <c r="AJ278" s="35" t="str">
        <f>IF(Tabla134[[#This Row],[Years Since Last Promotion]]&lt;1,"Este año","Más de un año")</f>
        <v>Más de un año</v>
      </c>
      <c r="AK278" s="100">
        <f>SUM(Tabla134[[#This Row],[Years At Company]],Tabla134[[#This Row],[Years With Curr Manager]])</f>
        <v>9</v>
      </c>
      <c r="AL278" s="35"/>
    </row>
    <row r="279" spans="1:38">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c r="AH279" s="35">
        <f>IF(Tabla134[[#This Row],[Business Travel]]="Travel_Frequently",2,IF(Tabla134[[#This Row],[Business Travel]]="Travel_Rarely",1,0))</f>
        <v>1</v>
      </c>
      <c r="AI279" s="35" t="str">
        <f>IF(Tabla134[[#This Row],[Monthly Income]]&lt;=10333.3333,"Bajo",IF(Tabla134[[#This Row],[Monthly Income]]&gt;18666.6666,"Alto","Medio"))</f>
        <v>Bajo</v>
      </c>
      <c r="AJ279" s="35" t="str">
        <f>IF(Tabla134[[#This Row],[Years Since Last Promotion]]&lt;1,"Este año","Más de un año")</f>
        <v>Más de un año</v>
      </c>
      <c r="AK279" s="100">
        <f>SUM(Tabla134[[#This Row],[Years At Company]],Tabla134[[#This Row],[Years With Curr Manager]])</f>
        <v>15</v>
      </c>
      <c r="AL279" s="35"/>
    </row>
    <row r="280" spans="1:38">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c r="AH280" s="35">
        <f>IF(Tabla134[[#This Row],[Business Travel]]="Travel_Frequently",2,IF(Tabla134[[#This Row],[Business Travel]]="Travel_Rarely",1,0))</f>
        <v>2</v>
      </c>
      <c r="AI280" s="35" t="str">
        <f>IF(Tabla134[[#This Row],[Monthly Income]]&lt;=10333.3333,"Bajo",IF(Tabla134[[#This Row],[Monthly Income]]&gt;18666.6666,"Alto","Medio"))</f>
        <v>Bajo</v>
      </c>
      <c r="AJ280" s="35" t="str">
        <f>IF(Tabla134[[#This Row],[Years Since Last Promotion]]&lt;1,"Este año","Más de un año")</f>
        <v>Más de un año</v>
      </c>
      <c r="AK280" s="100">
        <f>SUM(Tabla134[[#This Row],[Years At Company]],Tabla134[[#This Row],[Years With Curr Manager]])</f>
        <v>10</v>
      </c>
      <c r="AL280" s="35"/>
    </row>
    <row r="281" spans="1:38">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c r="AH281" s="35">
        <f>IF(Tabla134[[#This Row],[Business Travel]]="Travel_Frequently",2,IF(Tabla134[[#This Row],[Business Travel]]="Travel_Rarely",1,0))</f>
        <v>1</v>
      </c>
      <c r="AI281" s="35" t="str">
        <f>IF(Tabla134[[#This Row],[Monthly Income]]&lt;=10333.3333,"Bajo",IF(Tabla134[[#This Row],[Monthly Income]]&gt;18666.6666,"Alto","Medio"))</f>
        <v>Alto</v>
      </c>
      <c r="AJ281" s="35" t="str">
        <f>IF(Tabla134[[#This Row],[Years Since Last Promotion]]&lt;1,"Este año","Más de un año")</f>
        <v>Más de un año</v>
      </c>
      <c r="AK281" s="100">
        <f>SUM(Tabla134[[#This Row],[Years At Company]],Tabla134[[#This Row],[Years With Curr Manager]])</f>
        <v>16</v>
      </c>
      <c r="AL281" s="35"/>
    </row>
    <row r="282" spans="1:38">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c r="AH282" s="35">
        <f>IF(Tabla134[[#This Row],[Business Travel]]="Travel_Frequently",2,IF(Tabla134[[#This Row],[Business Travel]]="Travel_Rarely",1,0))</f>
        <v>1</v>
      </c>
      <c r="AI282" s="35" t="str">
        <f>IF(Tabla134[[#This Row],[Monthly Income]]&lt;=10333.3333,"Bajo",IF(Tabla134[[#This Row],[Monthly Income]]&gt;18666.6666,"Alto","Medio"))</f>
        <v>Medio</v>
      </c>
      <c r="AJ282" s="35" t="str">
        <f>IF(Tabla134[[#This Row],[Years Since Last Promotion]]&lt;1,"Este año","Más de un año")</f>
        <v>Más de un año</v>
      </c>
      <c r="AK282" s="100">
        <f>SUM(Tabla134[[#This Row],[Years At Company]],Tabla134[[#This Row],[Years With Curr Manager]])</f>
        <v>8</v>
      </c>
      <c r="AL282" s="35"/>
    </row>
    <row r="283" spans="1:38">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c r="AH283" s="35">
        <f>IF(Tabla134[[#This Row],[Business Travel]]="Travel_Frequently",2,IF(Tabla134[[#This Row],[Business Travel]]="Travel_Rarely",1,0))</f>
        <v>1</v>
      </c>
      <c r="AI283" s="35" t="str">
        <f>IF(Tabla134[[#This Row],[Monthly Income]]&lt;=10333.3333,"Bajo",IF(Tabla134[[#This Row],[Monthly Income]]&gt;18666.6666,"Alto","Medio"))</f>
        <v>Bajo</v>
      </c>
      <c r="AJ283" s="35" t="str">
        <f>IF(Tabla134[[#This Row],[Years Since Last Promotion]]&lt;1,"Este año","Más de un año")</f>
        <v>Más de un año</v>
      </c>
      <c r="AK283" s="100">
        <f>SUM(Tabla134[[#This Row],[Years At Company]],Tabla134[[#This Row],[Years With Curr Manager]])</f>
        <v>26</v>
      </c>
      <c r="AL283" s="35"/>
    </row>
    <row r="284" spans="1:38">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c r="AH284" s="35">
        <f>IF(Tabla134[[#This Row],[Business Travel]]="Travel_Frequently",2,IF(Tabla134[[#This Row],[Business Travel]]="Travel_Rarely",1,0))</f>
        <v>2</v>
      </c>
      <c r="AI284" s="35" t="str">
        <f>IF(Tabla134[[#This Row],[Monthly Income]]&lt;=10333.3333,"Bajo",IF(Tabla134[[#This Row],[Monthly Income]]&gt;18666.6666,"Alto","Medio"))</f>
        <v>Bajo</v>
      </c>
      <c r="AJ284" s="35" t="str">
        <f>IF(Tabla134[[#This Row],[Years Since Last Promotion]]&lt;1,"Este año","Más de un año")</f>
        <v>Este año</v>
      </c>
      <c r="AK284" s="100">
        <f>SUM(Tabla134[[#This Row],[Years At Company]],Tabla134[[#This Row],[Years With Curr Manager]])</f>
        <v>19</v>
      </c>
      <c r="AL284" s="35"/>
    </row>
    <row r="285" spans="1:38">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c r="AH285" s="35">
        <f>IF(Tabla134[[#This Row],[Business Travel]]="Travel_Frequently",2,IF(Tabla134[[#This Row],[Business Travel]]="Travel_Rarely",1,0))</f>
        <v>1</v>
      </c>
      <c r="AI285" s="35" t="str">
        <f>IF(Tabla134[[#This Row],[Monthly Income]]&lt;=10333.3333,"Bajo",IF(Tabla134[[#This Row],[Monthly Income]]&gt;18666.6666,"Alto","Medio"))</f>
        <v>Bajo</v>
      </c>
      <c r="AJ285" s="35" t="str">
        <f>IF(Tabla134[[#This Row],[Years Since Last Promotion]]&lt;1,"Este año","Más de un año")</f>
        <v>Este año</v>
      </c>
      <c r="AK285" s="100">
        <f>SUM(Tabla134[[#This Row],[Years At Company]],Tabla134[[#This Row],[Years With Curr Manager]])</f>
        <v>18</v>
      </c>
      <c r="AL285" s="35"/>
    </row>
    <row r="286" spans="1:38">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c r="AH286" s="35">
        <f>IF(Tabla134[[#This Row],[Business Travel]]="Travel_Frequently",2,IF(Tabla134[[#This Row],[Business Travel]]="Travel_Rarely",1,0))</f>
        <v>2</v>
      </c>
      <c r="AI286" s="35" t="str">
        <f>IF(Tabla134[[#This Row],[Monthly Income]]&lt;=10333.3333,"Bajo",IF(Tabla134[[#This Row],[Monthly Income]]&gt;18666.6666,"Alto","Medio"))</f>
        <v>Bajo</v>
      </c>
      <c r="AJ286" s="35" t="str">
        <f>IF(Tabla134[[#This Row],[Years Since Last Promotion]]&lt;1,"Este año","Más de un año")</f>
        <v>Más de un año</v>
      </c>
      <c r="AK286" s="100">
        <f>SUM(Tabla134[[#This Row],[Years At Company]],Tabla134[[#This Row],[Years With Curr Manager]])</f>
        <v>8</v>
      </c>
      <c r="AL286" s="35"/>
    </row>
    <row r="287" spans="1:38">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c r="AH287" s="35">
        <f>IF(Tabla134[[#This Row],[Business Travel]]="Travel_Frequently",2,IF(Tabla134[[#This Row],[Business Travel]]="Travel_Rarely",1,0))</f>
        <v>1</v>
      </c>
      <c r="AI287" s="35" t="str">
        <f>IF(Tabla134[[#This Row],[Monthly Income]]&lt;=10333.3333,"Bajo",IF(Tabla134[[#This Row],[Monthly Income]]&gt;18666.6666,"Alto","Medio"))</f>
        <v>Bajo</v>
      </c>
      <c r="AJ287" s="35" t="str">
        <f>IF(Tabla134[[#This Row],[Years Since Last Promotion]]&lt;1,"Este año","Más de un año")</f>
        <v>Más de un año</v>
      </c>
      <c r="AK287" s="100">
        <f>SUM(Tabla134[[#This Row],[Years At Company]],Tabla134[[#This Row],[Years With Curr Manager]])</f>
        <v>24</v>
      </c>
      <c r="AL287" s="35"/>
    </row>
    <row r="288" spans="1:38">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c r="AH288" s="35">
        <f>IF(Tabla134[[#This Row],[Business Travel]]="Travel_Frequently",2,IF(Tabla134[[#This Row],[Business Travel]]="Travel_Rarely",1,0))</f>
        <v>2</v>
      </c>
      <c r="AI288" s="35" t="str">
        <f>IF(Tabla134[[#This Row],[Monthly Income]]&lt;=10333.3333,"Bajo",IF(Tabla134[[#This Row],[Monthly Income]]&gt;18666.6666,"Alto","Medio"))</f>
        <v>Bajo</v>
      </c>
      <c r="AJ288" s="35" t="str">
        <f>IF(Tabla134[[#This Row],[Years Since Last Promotion]]&lt;1,"Este año","Más de un año")</f>
        <v>Este año</v>
      </c>
      <c r="AK288" s="100">
        <f>SUM(Tabla134[[#This Row],[Years At Company]],Tabla134[[#This Row],[Years With Curr Manager]])</f>
        <v>1</v>
      </c>
      <c r="AL288" s="35"/>
    </row>
    <row r="289" spans="1:38">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c r="AH289" s="35">
        <f>IF(Tabla134[[#This Row],[Business Travel]]="Travel_Frequently",2,IF(Tabla134[[#This Row],[Business Travel]]="Travel_Rarely",1,0))</f>
        <v>1</v>
      </c>
      <c r="AI289" s="35" t="str">
        <f>IF(Tabla134[[#This Row],[Monthly Income]]&lt;=10333.3333,"Bajo",IF(Tabla134[[#This Row],[Monthly Income]]&gt;18666.6666,"Alto","Medio"))</f>
        <v>Bajo</v>
      </c>
      <c r="AJ289" s="35" t="str">
        <f>IF(Tabla134[[#This Row],[Years Since Last Promotion]]&lt;1,"Este año","Más de un año")</f>
        <v>Más de un año</v>
      </c>
      <c r="AK289" s="100">
        <f>SUM(Tabla134[[#This Row],[Years At Company]],Tabla134[[#This Row],[Years With Curr Manager]])</f>
        <v>4</v>
      </c>
      <c r="AL289" s="35"/>
    </row>
    <row r="290" spans="1:38">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c r="AH290" s="35">
        <f>IF(Tabla134[[#This Row],[Business Travel]]="Travel_Frequently",2,IF(Tabla134[[#This Row],[Business Travel]]="Travel_Rarely",1,0))</f>
        <v>1</v>
      </c>
      <c r="AI290" s="35" t="str">
        <f>IF(Tabla134[[#This Row],[Monthly Income]]&lt;=10333.3333,"Bajo",IF(Tabla134[[#This Row],[Monthly Income]]&gt;18666.6666,"Alto","Medio"))</f>
        <v>Bajo</v>
      </c>
      <c r="AJ290" s="35" t="str">
        <f>IF(Tabla134[[#This Row],[Years Since Last Promotion]]&lt;1,"Este año","Más de un año")</f>
        <v>Este año</v>
      </c>
      <c r="AK290" s="100">
        <f>SUM(Tabla134[[#This Row],[Years At Company]],Tabla134[[#This Row],[Years With Curr Manager]])</f>
        <v>5</v>
      </c>
      <c r="AL290" s="35"/>
    </row>
    <row r="291" spans="1:38">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c r="AH291" s="35">
        <f>IF(Tabla134[[#This Row],[Business Travel]]="Travel_Frequently",2,IF(Tabla134[[#This Row],[Business Travel]]="Travel_Rarely",1,0))</f>
        <v>1</v>
      </c>
      <c r="AI291" s="35" t="str">
        <f>IF(Tabla134[[#This Row],[Monthly Income]]&lt;=10333.3333,"Bajo",IF(Tabla134[[#This Row],[Monthly Income]]&gt;18666.6666,"Alto","Medio"))</f>
        <v>Bajo</v>
      </c>
      <c r="AJ291" s="35" t="str">
        <f>IF(Tabla134[[#This Row],[Years Since Last Promotion]]&lt;1,"Este año","Más de un año")</f>
        <v>Este año</v>
      </c>
      <c r="AK291" s="100">
        <f>SUM(Tabla134[[#This Row],[Years At Company]],Tabla134[[#This Row],[Years With Curr Manager]])</f>
        <v>7</v>
      </c>
      <c r="AL291" s="35"/>
    </row>
    <row r="292" spans="1:38">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c r="AH292" s="35">
        <f>IF(Tabla134[[#This Row],[Business Travel]]="Travel_Frequently",2,IF(Tabla134[[#This Row],[Business Travel]]="Travel_Rarely",1,0))</f>
        <v>2</v>
      </c>
      <c r="AI292" s="35" t="str">
        <f>IF(Tabla134[[#This Row],[Monthly Income]]&lt;=10333.3333,"Bajo",IF(Tabla134[[#This Row],[Monthly Income]]&gt;18666.6666,"Alto","Medio"))</f>
        <v>Medio</v>
      </c>
      <c r="AJ292" s="35" t="str">
        <f>IF(Tabla134[[#This Row],[Years Since Last Promotion]]&lt;1,"Este año","Más de un año")</f>
        <v>Más de un año</v>
      </c>
      <c r="AK292" s="100">
        <f>SUM(Tabla134[[#This Row],[Years At Company]],Tabla134[[#This Row],[Years With Curr Manager]])</f>
        <v>5</v>
      </c>
      <c r="AL292" s="35"/>
    </row>
    <row r="293" spans="1:38">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c r="AH293" s="35">
        <f>IF(Tabla134[[#This Row],[Business Travel]]="Travel_Frequently",2,IF(Tabla134[[#This Row],[Business Travel]]="Travel_Rarely",1,0))</f>
        <v>1</v>
      </c>
      <c r="AI293" s="35" t="str">
        <f>IF(Tabla134[[#This Row],[Monthly Income]]&lt;=10333.3333,"Bajo",IF(Tabla134[[#This Row],[Monthly Income]]&gt;18666.6666,"Alto","Medio"))</f>
        <v>Bajo</v>
      </c>
      <c r="AJ293" s="35" t="str">
        <f>IF(Tabla134[[#This Row],[Years Since Last Promotion]]&lt;1,"Este año","Más de un año")</f>
        <v>Más de un año</v>
      </c>
      <c r="AK293" s="100">
        <f>SUM(Tabla134[[#This Row],[Years At Company]],Tabla134[[#This Row],[Years With Curr Manager]])</f>
        <v>15</v>
      </c>
      <c r="AL293" s="35"/>
    </row>
    <row r="294" spans="1:38">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c r="AH294" s="35">
        <f>IF(Tabla134[[#This Row],[Business Travel]]="Travel_Frequently",2,IF(Tabla134[[#This Row],[Business Travel]]="Travel_Rarely",1,0))</f>
        <v>2</v>
      </c>
      <c r="AI294" s="35" t="str">
        <f>IF(Tabla134[[#This Row],[Monthly Income]]&lt;=10333.3333,"Bajo",IF(Tabla134[[#This Row],[Monthly Income]]&gt;18666.6666,"Alto","Medio"))</f>
        <v>Bajo</v>
      </c>
      <c r="AJ294" s="35" t="str">
        <f>IF(Tabla134[[#This Row],[Years Since Last Promotion]]&lt;1,"Este año","Más de un año")</f>
        <v>Más de un año</v>
      </c>
      <c r="AK294" s="100">
        <f>SUM(Tabla134[[#This Row],[Years At Company]],Tabla134[[#This Row],[Years With Curr Manager]])</f>
        <v>4</v>
      </c>
      <c r="AL294" s="35"/>
    </row>
    <row r="295" spans="1:38">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c r="AH295" s="35">
        <f>IF(Tabla134[[#This Row],[Business Travel]]="Travel_Frequently",2,IF(Tabla134[[#This Row],[Business Travel]]="Travel_Rarely",1,0))</f>
        <v>1</v>
      </c>
      <c r="AI295" s="35" t="str">
        <f>IF(Tabla134[[#This Row],[Monthly Income]]&lt;=10333.3333,"Bajo",IF(Tabla134[[#This Row],[Monthly Income]]&gt;18666.6666,"Alto","Medio"))</f>
        <v>Bajo</v>
      </c>
      <c r="AJ295" s="35" t="str">
        <f>IF(Tabla134[[#This Row],[Years Since Last Promotion]]&lt;1,"Este año","Más de un año")</f>
        <v>Más de un año</v>
      </c>
      <c r="AK295" s="100">
        <f>SUM(Tabla134[[#This Row],[Years At Company]],Tabla134[[#This Row],[Years With Curr Manager]])</f>
        <v>12</v>
      </c>
      <c r="AL295" s="35"/>
    </row>
    <row r="296" spans="1:38">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c r="AH296" s="35">
        <f>IF(Tabla134[[#This Row],[Business Travel]]="Travel_Frequently",2,IF(Tabla134[[#This Row],[Business Travel]]="Travel_Rarely",1,0))</f>
        <v>2</v>
      </c>
      <c r="AI296" s="35" t="str">
        <f>IF(Tabla134[[#This Row],[Monthly Income]]&lt;=10333.3333,"Bajo",IF(Tabla134[[#This Row],[Monthly Income]]&gt;18666.6666,"Alto","Medio"))</f>
        <v>Bajo</v>
      </c>
      <c r="AJ296" s="35" t="str">
        <f>IF(Tabla134[[#This Row],[Years Since Last Promotion]]&lt;1,"Este año","Más de un año")</f>
        <v>Más de un año</v>
      </c>
      <c r="AK296" s="100">
        <f>SUM(Tabla134[[#This Row],[Years At Company]],Tabla134[[#This Row],[Years With Curr Manager]])</f>
        <v>6</v>
      </c>
      <c r="AL296" s="35"/>
    </row>
    <row r="297" spans="1:38">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c r="AH297" s="35">
        <f>IF(Tabla134[[#This Row],[Business Travel]]="Travel_Frequently",2,IF(Tabla134[[#This Row],[Business Travel]]="Travel_Rarely",1,0))</f>
        <v>2</v>
      </c>
      <c r="AI297" s="35" t="str">
        <f>IF(Tabla134[[#This Row],[Monthly Income]]&lt;=10333.3333,"Bajo",IF(Tabla134[[#This Row],[Monthly Income]]&gt;18666.6666,"Alto","Medio"))</f>
        <v>Medio</v>
      </c>
      <c r="AJ297" s="35" t="str">
        <f>IF(Tabla134[[#This Row],[Years Since Last Promotion]]&lt;1,"Este año","Más de un año")</f>
        <v>Más de un año</v>
      </c>
      <c r="AK297" s="100">
        <f>SUM(Tabla134[[#This Row],[Years At Company]],Tabla134[[#This Row],[Years With Curr Manager]])</f>
        <v>28</v>
      </c>
      <c r="AL297" s="35"/>
    </row>
    <row r="298" spans="1:38">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c r="AH298" s="35">
        <f>IF(Tabla134[[#This Row],[Business Travel]]="Travel_Frequently",2,IF(Tabla134[[#This Row],[Business Travel]]="Travel_Rarely",1,0))</f>
        <v>1</v>
      </c>
      <c r="AI298" s="35" t="str">
        <f>IF(Tabla134[[#This Row],[Monthly Income]]&lt;=10333.3333,"Bajo",IF(Tabla134[[#This Row],[Monthly Income]]&gt;18666.6666,"Alto","Medio"))</f>
        <v>Bajo</v>
      </c>
      <c r="AJ298" s="35" t="str">
        <f>IF(Tabla134[[#This Row],[Years Since Last Promotion]]&lt;1,"Este año","Más de un año")</f>
        <v>Este año</v>
      </c>
      <c r="AK298" s="100">
        <f>SUM(Tabla134[[#This Row],[Years At Company]],Tabla134[[#This Row],[Years With Curr Manager]])</f>
        <v>0</v>
      </c>
      <c r="AL298" s="35"/>
    </row>
    <row r="299" spans="1:38">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c r="AH299" s="35">
        <f>IF(Tabla134[[#This Row],[Business Travel]]="Travel_Frequently",2,IF(Tabla134[[#This Row],[Business Travel]]="Travel_Rarely",1,0))</f>
        <v>1</v>
      </c>
      <c r="AI299" s="35" t="str">
        <f>IF(Tabla134[[#This Row],[Monthly Income]]&lt;=10333.3333,"Bajo",IF(Tabla134[[#This Row],[Monthly Income]]&gt;18666.6666,"Alto","Medio"))</f>
        <v>Bajo</v>
      </c>
      <c r="AJ299" s="35" t="str">
        <f>IF(Tabla134[[#This Row],[Years Since Last Promotion]]&lt;1,"Este año","Más de un año")</f>
        <v>Más de un año</v>
      </c>
      <c r="AK299" s="100">
        <f>SUM(Tabla134[[#This Row],[Years At Company]],Tabla134[[#This Row],[Years With Curr Manager]])</f>
        <v>20</v>
      </c>
      <c r="AL299" s="35"/>
    </row>
    <row r="300" spans="1:38">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c r="AH300" s="35">
        <f>IF(Tabla134[[#This Row],[Business Travel]]="Travel_Frequently",2,IF(Tabla134[[#This Row],[Business Travel]]="Travel_Rarely",1,0))</f>
        <v>2</v>
      </c>
      <c r="AI300" s="35" t="str">
        <f>IF(Tabla134[[#This Row],[Monthly Income]]&lt;=10333.3333,"Bajo",IF(Tabla134[[#This Row],[Monthly Income]]&gt;18666.6666,"Alto","Medio"))</f>
        <v>Bajo</v>
      </c>
      <c r="AJ300" s="35" t="str">
        <f>IF(Tabla134[[#This Row],[Years Since Last Promotion]]&lt;1,"Este año","Más de un año")</f>
        <v>Este año</v>
      </c>
      <c r="AK300" s="100">
        <f>SUM(Tabla134[[#This Row],[Years At Company]],Tabla134[[#This Row],[Years With Curr Manager]])</f>
        <v>1</v>
      </c>
      <c r="AL300" s="35"/>
    </row>
    <row r="301" spans="1:38">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c r="AH301" s="35">
        <f>IF(Tabla134[[#This Row],[Business Travel]]="Travel_Frequently",2,IF(Tabla134[[#This Row],[Business Travel]]="Travel_Rarely",1,0))</f>
        <v>1</v>
      </c>
      <c r="AI301" s="35" t="str">
        <f>IF(Tabla134[[#This Row],[Monthly Income]]&lt;=10333.3333,"Bajo",IF(Tabla134[[#This Row],[Monthly Income]]&gt;18666.6666,"Alto","Medio"))</f>
        <v>Bajo</v>
      </c>
      <c r="AJ301" s="35" t="str">
        <f>IF(Tabla134[[#This Row],[Years Since Last Promotion]]&lt;1,"Este año","Más de un año")</f>
        <v>Más de un año</v>
      </c>
      <c r="AK301" s="100">
        <f>SUM(Tabla134[[#This Row],[Years At Company]],Tabla134[[#This Row],[Years With Curr Manager]])</f>
        <v>6</v>
      </c>
      <c r="AL301" s="35"/>
    </row>
    <row r="302" spans="1:38">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c r="AH302" s="35">
        <f>IF(Tabla134[[#This Row],[Business Travel]]="Travel_Frequently",2,IF(Tabla134[[#This Row],[Business Travel]]="Travel_Rarely",1,0))</f>
        <v>1</v>
      </c>
      <c r="AI302" s="35" t="str">
        <f>IF(Tabla134[[#This Row],[Monthly Income]]&lt;=10333.3333,"Bajo",IF(Tabla134[[#This Row],[Monthly Income]]&gt;18666.6666,"Alto","Medio"))</f>
        <v>Medio</v>
      </c>
      <c r="AJ302" s="35" t="str">
        <f>IF(Tabla134[[#This Row],[Years Since Last Promotion]]&lt;1,"Este año","Más de un año")</f>
        <v>Este año</v>
      </c>
      <c r="AK302" s="100">
        <f>SUM(Tabla134[[#This Row],[Years At Company]],Tabla134[[#This Row],[Years With Curr Manager]])</f>
        <v>26</v>
      </c>
      <c r="AL302" s="35"/>
    </row>
    <row r="303" spans="1:38">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c r="AH303" s="35">
        <f>IF(Tabla134[[#This Row],[Business Travel]]="Travel_Frequently",2,IF(Tabla134[[#This Row],[Business Travel]]="Travel_Rarely",1,0))</f>
        <v>1</v>
      </c>
      <c r="AI303" s="35" t="str">
        <f>IF(Tabla134[[#This Row],[Monthly Income]]&lt;=10333.3333,"Bajo",IF(Tabla134[[#This Row],[Monthly Income]]&gt;18666.6666,"Alto","Medio"))</f>
        <v>Bajo</v>
      </c>
      <c r="AJ303" s="35" t="str">
        <f>IF(Tabla134[[#This Row],[Years Since Last Promotion]]&lt;1,"Este año","Más de un año")</f>
        <v>Este año</v>
      </c>
      <c r="AK303" s="100">
        <f>SUM(Tabla134[[#This Row],[Years At Company]],Tabla134[[#This Row],[Years With Curr Manager]])</f>
        <v>0</v>
      </c>
      <c r="AL303" s="35"/>
    </row>
    <row r="304" spans="1:38">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c r="AH304" s="35">
        <f>IF(Tabla134[[#This Row],[Business Travel]]="Travel_Frequently",2,IF(Tabla134[[#This Row],[Business Travel]]="Travel_Rarely",1,0))</f>
        <v>1</v>
      </c>
      <c r="AI304" s="35" t="str">
        <f>IF(Tabla134[[#This Row],[Monthly Income]]&lt;=10333.3333,"Bajo",IF(Tabla134[[#This Row],[Monthly Income]]&gt;18666.6666,"Alto","Medio"))</f>
        <v>Bajo</v>
      </c>
      <c r="AJ304" s="35" t="str">
        <f>IF(Tabla134[[#This Row],[Years Since Last Promotion]]&lt;1,"Este año","Más de un año")</f>
        <v>Este año</v>
      </c>
      <c r="AK304" s="100">
        <f>SUM(Tabla134[[#This Row],[Years At Company]],Tabla134[[#This Row],[Years With Curr Manager]])</f>
        <v>15</v>
      </c>
      <c r="AL304" s="35"/>
    </row>
    <row r="305" spans="1:38">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c r="AH305" s="35">
        <f>IF(Tabla134[[#This Row],[Business Travel]]="Travel_Frequently",2,IF(Tabla134[[#This Row],[Business Travel]]="Travel_Rarely",1,0))</f>
        <v>1</v>
      </c>
      <c r="AI305" s="35" t="str">
        <f>IF(Tabla134[[#This Row],[Monthly Income]]&lt;=10333.3333,"Bajo",IF(Tabla134[[#This Row],[Monthly Income]]&gt;18666.6666,"Alto","Medio"))</f>
        <v>Bajo</v>
      </c>
      <c r="AJ305" s="35" t="str">
        <f>IF(Tabla134[[#This Row],[Years Since Last Promotion]]&lt;1,"Este año","Más de un año")</f>
        <v>Más de un año</v>
      </c>
      <c r="AK305" s="100">
        <f>SUM(Tabla134[[#This Row],[Years At Company]],Tabla134[[#This Row],[Years With Curr Manager]])</f>
        <v>15</v>
      </c>
      <c r="AL305" s="35"/>
    </row>
    <row r="306" spans="1:38">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c r="AH306" s="35">
        <f>IF(Tabla134[[#This Row],[Business Travel]]="Travel_Frequently",2,IF(Tabla134[[#This Row],[Business Travel]]="Travel_Rarely",1,0))</f>
        <v>1</v>
      </c>
      <c r="AI306" s="35" t="str">
        <f>IF(Tabla134[[#This Row],[Monthly Income]]&lt;=10333.3333,"Bajo",IF(Tabla134[[#This Row],[Monthly Income]]&gt;18666.6666,"Alto","Medio"))</f>
        <v>Bajo</v>
      </c>
      <c r="AJ306" s="35" t="str">
        <f>IF(Tabla134[[#This Row],[Years Since Last Promotion]]&lt;1,"Este año","Más de un año")</f>
        <v>Más de un año</v>
      </c>
      <c r="AK306" s="100">
        <f>SUM(Tabla134[[#This Row],[Years At Company]],Tabla134[[#This Row],[Years With Curr Manager]])</f>
        <v>25</v>
      </c>
      <c r="AL306" s="35"/>
    </row>
    <row r="307" spans="1:38">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c r="AH307" s="35">
        <f>IF(Tabla134[[#This Row],[Business Travel]]="Travel_Frequently",2,IF(Tabla134[[#This Row],[Business Travel]]="Travel_Rarely",1,0))</f>
        <v>0</v>
      </c>
      <c r="AI307" s="35" t="str">
        <f>IF(Tabla134[[#This Row],[Monthly Income]]&lt;=10333.3333,"Bajo",IF(Tabla134[[#This Row],[Monthly Income]]&gt;18666.6666,"Alto","Medio"))</f>
        <v>Bajo</v>
      </c>
      <c r="AJ307" s="35" t="str">
        <f>IF(Tabla134[[#This Row],[Years Since Last Promotion]]&lt;1,"Este año","Más de un año")</f>
        <v>Este año</v>
      </c>
      <c r="AK307" s="100">
        <f>SUM(Tabla134[[#This Row],[Years At Company]],Tabla134[[#This Row],[Years With Curr Manager]])</f>
        <v>17</v>
      </c>
      <c r="AL307" s="35"/>
    </row>
    <row r="308" spans="1:38">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c r="AH308" s="35">
        <f>IF(Tabla134[[#This Row],[Business Travel]]="Travel_Frequently",2,IF(Tabla134[[#This Row],[Business Travel]]="Travel_Rarely",1,0))</f>
        <v>1</v>
      </c>
      <c r="AI308" s="35" t="str">
        <f>IF(Tabla134[[#This Row],[Monthly Income]]&lt;=10333.3333,"Bajo",IF(Tabla134[[#This Row],[Monthly Income]]&gt;18666.6666,"Alto","Medio"))</f>
        <v>Bajo</v>
      </c>
      <c r="AJ308" s="35" t="str">
        <f>IF(Tabla134[[#This Row],[Years Since Last Promotion]]&lt;1,"Este año","Más de un año")</f>
        <v>Más de un año</v>
      </c>
      <c r="AK308" s="100">
        <f>SUM(Tabla134[[#This Row],[Years At Company]],Tabla134[[#This Row],[Years With Curr Manager]])</f>
        <v>21</v>
      </c>
      <c r="AL308" s="35"/>
    </row>
    <row r="309" spans="1:38">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c r="AH309" s="35">
        <f>IF(Tabla134[[#This Row],[Business Travel]]="Travel_Frequently",2,IF(Tabla134[[#This Row],[Business Travel]]="Travel_Rarely",1,0))</f>
        <v>1</v>
      </c>
      <c r="AI309" s="35" t="str">
        <f>IF(Tabla134[[#This Row],[Monthly Income]]&lt;=10333.3333,"Bajo",IF(Tabla134[[#This Row],[Monthly Income]]&gt;18666.6666,"Alto","Medio"))</f>
        <v>Medio</v>
      </c>
      <c r="AJ309" s="35" t="str">
        <f>IF(Tabla134[[#This Row],[Years Since Last Promotion]]&lt;1,"Este año","Más de un año")</f>
        <v>Este año</v>
      </c>
      <c r="AK309" s="100">
        <f>SUM(Tabla134[[#This Row],[Years At Company]],Tabla134[[#This Row],[Years With Curr Manager]])</f>
        <v>11</v>
      </c>
      <c r="AL309" s="35"/>
    </row>
    <row r="310" spans="1:38">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c r="AH310" s="35">
        <f>IF(Tabla134[[#This Row],[Business Travel]]="Travel_Frequently",2,IF(Tabla134[[#This Row],[Business Travel]]="Travel_Rarely",1,0))</f>
        <v>0</v>
      </c>
      <c r="AI310" s="35" t="str">
        <f>IF(Tabla134[[#This Row],[Monthly Income]]&lt;=10333.3333,"Bajo",IF(Tabla134[[#This Row],[Monthly Income]]&gt;18666.6666,"Alto","Medio"))</f>
        <v>Bajo</v>
      </c>
      <c r="AJ310" s="35" t="str">
        <f>IF(Tabla134[[#This Row],[Years Since Last Promotion]]&lt;1,"Este año","Más de un año")</f>
        <v>Más de un año</v>
      </c>
      <c r="AK310" s="100">
        <f>SUM(Tabla134[[#This Row],[Years At Company]],Tabla134[[#This Row],[Years With Curr Manager]])</f>
        <v>7</v>
      </c>
      <c r="AL310" s="35"/>
    </row>
    <row r="311" spans="1:38">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c r="AH311" s="35">
        <f>IF(Tabla134[[#This Row],[Business Travel]]="Travel_Frequently",2,IF(Tabla134[[#This Row],[Business Travel]]="Travel_Rarely",1,0))</f>
        <v>1</v>
      </c>
      <c r="AI311" s="35" t="str">
        <f>IF(Tabla134[[#This Row],[Monthly Income]]&lt;=10333.3333,"Bajo",IF(Tabla134[[#This Row],[Monthly Income]]&gt;18666.6666,"Alto","Medio"))</f>
        <v>Bajo</v>
      </c>
      <c r="AJ311" s="35" t="str">
        <f>IF(Tabla134[[#This Row],[Years Since Last Promotion]]&lt;1,"Este año","Más de un año")</f>
        <v>Este año</v>
      </c>
      <c r="AK311" s="100">
        <f>SUM(Tabla134[[#This Row],[Years At Company]],Tabla134[[#This Row],[Years With Curr Manager]])</f>
        <v>8</v>
      </c>
      <c r="AL311" s="35"/>
    </row>
    <row r="312" spans="1:38">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c r="AH312" s="35">
        <f>IF(Tabla134[[#This Row],[Business Travel]]="Travel_Frequently",2,IF(Tabla134[[#This Row],[Business Travel]]="Travel_Rarely",1,0))</f>
        <v>1</v>
      </c>
      <c r="AI312" s="35" t="str">
        <f>IF(Tabla134[[#This Row],[Monthly Income]]&lt;=10333.3333,"Bajo",IF(Tabla134[[#This Row],[Monthly Income]]&gt;18666.6666,"Alto","Medio"))</f>
        <v>Bajo</v>
      </c>
      <c r="AJ312" s="35" t="str">
        <f>IF(Tabla134[[#This Row],[Years Since Last Promotion]]&lt;1,"Este año","Más de un año")</f>
        <v>Más de un año</v>
      </c>
      <c r="AK312" s="100">
        <f>SUM(Tabla134[[#This Row],[Years At Company]],Tabla134[[#This Row],[Years With Curr Manager]])</f>
        <v>2</v>
      </c>
      <c r="AL312" s="35"/>
    </row>
    <row r="313" spans="1:38">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c r="AH313" s="35">
        <f>IF(Tabla134[[#This Row],[Business Travel]]="Travel_Frequently",2,IF(Tabla134[[#This Row],[Business Travel]]="Travel_Rarely",1,0))</f>
        <v>2</v>
      </c>
      <c r="AI313" s="35" t="str">
        <f>IF(Tabla134[[#This Row],[Monthly Income]]&lt;=10333.3333,"Bajo",IF(Tabla134[[#This Row],[Monthly Income]]&gt;18666.6666,"Alto","Medio"))</f>
        <v>Bajo</v>
      </c>
      <c r="AJ313" s="35" t="str">
        <f>IF(Tabla134[[#This Row],[Years Since Last Promotion]]&lt;1,"Este año","Más de un año")</f>
        <v>Más de un año</v>
      </c>
      <c r="AK313" s="100">
        <f>SUM(Tabla134[[#This Row],[Years At Company]],Tabla134[[#This Row],[Years With Curr Manager]])</f>
        <v>35</v>
      </c>
      <c r="AL313" s="35"/>
    </row>
    <row r="314" spans="1:38">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c r="AH314" s="35">
        <f>IF(Tabla134[[#This Row],[Business Travel]]="Travel_Frequently",2,IF(Tabla134[[#This Row],[Business Travel]]="Travel_Rarely",1,0))</f>
        <v>1</v>
      </c>
      <c r="AI314" s="35" t="str">
        <f>IF(Tabla134[[#This Row],[Monthly Income]]&lt;=10333.3333,"Bajo",IF(Tabla134[[#This Row],[Monthly Income]]&gt;18666.6666,"Alto","Medio"))</f>
        <v>Bajo</v>
      </c>
      <c r="AJ314" s="35" t="str">
        <f>IF(Tabla134[[#This Row],[Years Since Last Promotion]]&lt;1,"Este año","Más de un año")</f>
        <v>Más de un año</v>
      </c>
      <c r="AK314" s="100">
        <f>SUM(Tabla134[[#This Row],[Years At Company]],Tabla134[[#This Row],[Years With Curr Manager]])</f>
        <v>4</v>
      </c>
      <c r="AL314" s="35"/>
    </row>
    <row r="315" spans="1:38">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c r="AH315" s="35">
        <f>IF(Tabla134[[#This Row],[Business Travel]]="Travel_Frequently",2,IF(Tabla134[[#This Row],[Business Travel]]="Travel_Rarely",1,0))</f>
        <v>2</v>
      </c>
      <c r="AI315" s="35" t="str">
        <f>IF(Tabla134[[#This Row],[Monthly Income]]&lt;=10333.3333,"Bajo",IF(Tabla134[[#This Row],[Monthly Income]]&gt;18666.6666,"Alto","Medio"))</f>
        <v>Medio</v>
      </c>
      <c r="AJ315" s="35" t="str">
        <f>IF(Tabla134[[#This Row],[Years Since Last Promotion]]&lt;1,"Este año","Más de un año")</f>
        <v>Más de un año</v>
      </c>
      <c r="AK315" s="100">
        <f>SUM(Tabla134[[#This Row],[Years At Company]],Tabla134[[#This Row],[Years With Curr Manager]])</f>
        <v>18</v>
      </c>
      <c r="AL315" s="35"/>
    </row>
    <row r="316" spans="1:38">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c r="AH316" s="35">
        <f>IF(Tabla134[[#This Row],[Business Travel]]="Travel_Frequently",2,IF(Tabla134[[#This Row],[Business Travel]]="Travel_Rarely",1,0))</f>
        <v>1</v>
      </c>
      <c r="AI316" s="35" t="str">
        <f>IF(Tabla134[[#This Row],[Monthly Income]]&lt;=10333.3333,"Bajo",IF(Tabla134[[#This Row],[Monthly Income]]&gt;18666.6666,"Alto","Medio"))</f>
        <v>Medio</v>
      </c>
      <c r="AJ316" s="35" t="str">
        <f>IF(Tabla134[[#This Row],[Years Since Last Promotion]]&lt;1,"Este año","Más de un año")</f>
        <v>Más de un año</v>
      </c>
      <c r="AK316" s="100">
        <f>SUM(Tabla134[[#This Row],[Years At Company]],Tabla134[[#This Row],[Years With Curr Manager]])</f>
        <v>31</v>
      </c>
      <c r="AL316" s="35"/>
    </row>
    <row r="317" spans="1:38">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c r="AH317" s="35">
        <f>IF(Tabla134[[#This Row],[Business Travel]]="Travel_Frequently",2,IF(Tabla134[[#This Row],[Business Travel]]="Travel_Rarely",1,0))</f>
        <v>2</v>
      </c>
      <c r="AI317" s="35" t="str">
        <f>IF(Tabla134[[#This Row],[Monthly Income]]&lt;=10333.3333,"Bajo",IF(Tabla134[[#This Row],[Monthly Income]]&gt;18666.6666,"Alto","Medio"))</f>
        <v>Bajo</v>
      </c>
      <c r="AJ317" s="35" t="str">
        <f>IF(Tabla134[[#This Row],[Years Since Last Promotion]]&lt;1,"Este año","Más de un año")</f>
        <v>Más de un año</v>
      </c>
      <c r="AK317" s="100">
        <f>SUM(Tabla134[[#This Row],[Years At Company]],Tabla134[[#This Row],[Years With Curr Manager]])</f>
        <v>15</v>
      </c>
      <c r="AL317" s="35"/>
    </row>
    <row r="318" spans="1:38">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c r="AH318" s="35">
        <f>IF(Tabla134[[#This Row],[Business Travel]]="Travel_Frequently",2,IF(Tabla134[[#This Row],[Business Travel]]="Travel_Rarely",1,0))</f>
        <v>1</v>
      </c>
      <c r="AI318" s="35" t="str">
        <f>IF(Tabla134[[#This Row],[Monthly Income]]&lt;=10333.3333,"Bajo",IF(Tabla134[[#This Row],[Monthly Income]]&gt;18666.6666,"Alto","Medio"))</f>
        <v>Medio</v>
      </c>
      <c r="AJ318" s="35" t="str">
        <f>IF(Tabla134[[#This Row],[Years Since Last Promotion]]&lt;1,"Este año","Más de un año")</f>
        <v>Este año</v>
      </c>
      <c r="AK318" s="100">
        <f>SUM(Tabla134[[#This Row],[Years At Company]],Tabla134[[#This Row],[Years With Curr Manager]])</f>
        <v>14</v>
      </c>
      <c r="AL318" s="35"/>
    </row>
    <row r="319" spans="1:38">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c r="AH319" s="35">
        <f>IF(Tabla134[[#This Row],[Business Travel]]="Travel_Frequently",2,IF(Tabla134[[#This Row],[Business Travel]]="Travel_Rarely",1,0))</f>
        <v>1</v>
      </c>
      <c r="AI319" s="35" t="str">
        <f>IF(Tabla134[[#This Row],[Monthly Income]]&lt;=10333.3333,"Bajo",IF(Tabla134[[#This Row],[Monthly Income]]&gt;18666.6666,"Alto","Medio"))</f>
        <v>Bajo</v>
      </c>
      <c r="AJ319" s="35" t="str">
        <f>IF(Tabla134[[#This Row],[Years Since Last Promotion]]&lt;1,"Este año","Más de un año")</f>
        <v>Más de un año</v>
      </c>
      <c r="AK319" s="100">
        <f>SUM(Tabla134[[#This Row],[Years At Company]],Tabla134[[#This Row],[Years With Curr Manager]])</f>
        <v>15</v>
      </c>
      <c r="AL319" s="35"/>
    </row>
    <row r="320" spans="1:38">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c r="AH320" s="35">
        <f>IF(Tabla134[[#This Row],[Business Travel]]="Travel_Frequently",2,IF(Tabla134[[#This Row],[Business Travel]]="Travel_Rarely",1,0))</f>
        <v>1</v>
      </c>
      <c r="AI320" s="35" t="str">
        <f>IF(Tabla134[[#This Row],[Monthly Income]]&lt;=10333.3333,"Bajo",IF(Tabla134[[#This Row],[Monthly Income]]&gt;18666.6666,"Alto","Medio"))</f>
        <v>Bajo</v>
      </c>
      <c r="AJ320" s="35" t="str">
        <f>IF(Tabla134[[#This Row],[Years Since Last Promotion]]&lt;1,"Este año","Más de un año")</f>
        <v>Más de un año</v>
      </c>
      <c r="AK320" s="100">
        <f>SUM(Tabla134[[#This Row],[Years At Company]],Tabla134[[#This Row],[Years With Curr Manager]])</f>
        <v>6</v>
      </c>
      <c r="AL320" s="35"/>
    </row>
    <row r="321" spans="1:38">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c r="AH321" s="35">
        <f>IF(Tabla134[[#This Row],[Business Travel]]="Travel_Frequently",2,IF(Tabla134[[#This Row],[Business Travel]]="Travel_Rarely",1,0))</f>
        <v>1</v>
      </c>
      <c r="AI321" s="35" t="str">
        <f>IF(Tabla134[[#This Row],[Monthly Income]]&lt;=10333.3333,"Bajo",IF(Tabla134[[#This Row],[Monthly Income]]&gt;18666.6666,"Alto","Medio"))</f>
        <v>Bajo</v>
      </c>
      <c r="AJ321" s="35" t="str">
        <f>IF(Tabla134[[#This Row],[Years Since Last Promotion]]&lt;1,"Este año","Más de un año")</f>
        <v>Más de un año</v>
      </c>
      <c r="AK321" s="100">
        <f>SUM(Tabla134[[#This Row],[Years At Company]],Tabla134[[#This Row],[Years With Curr Manager]])</f>
        <v>22</v>
      </c>
      <c r="AL321" s="35"/>
    </row>
    <row r="322" spans="1:38">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c r="AH322" s="35">
        <f>IF(Tabla134[[#This Row],[Business Travel]]="Travel_Frequently",2,IF(Tabla134[[#This Row],[Business Travel]]="Travel_Rarely",1,0))</f>
        <v>1</v>
      </c>
      <c r="AI322" s="35" t="str">
        <f>IF(Tabla134[[#This Row],[Monthly Income]]&lt;=10333.3333,"Bajo",IF(Tabla134[[#This Row],[Monthly Income]]&gt;18666.6666,"Alto","Medio"))</f>
        <v>Bajo</v>
      </c>
      <c r="AJ322" s="35" t="str">
        <f>IF(Tabla134[[#This Row],[Years Since Last Promotion]]&lt;1,"Este año","Más de un año")</f>
        <v>Este año</v>
      </c>
      <c r="AK322" s="100">
        <f>SUM(Tabla134[[#This Row],[Years At Company]],Tabla134[[#This Row],[Years With Curr Manager]])</f>
        <v>9</v>
      </c>
      <c r="AL322" s="35"/>
    </row>
    <row r="323" spans="1:38">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c r="AH323" s="35">
        <f>IF(Tabla134[[#This Row],[Business Travel]]="Travel_Frequently",2,IF(Tabla134[[#This Row],[Business Travel]]="Travel_Rarely",1,0))</f>
        <v>1</v>
      </c>
      <c r="AI323" s="35" t="str">
        <f>IF(Tabla134[[#This Row],[Monthly Income]]&lt;=10333.3333,"Bajo",IF(Tabla134[[#This Row],[Monthly Income]]&gt;18666.6666,"Alto","Medio"))</f>
        <v>Bajo</v>
      </c>
      <c r="AJ323" s="35" t="str">
        <f>IF(Tabla134[[#This Row],[Years Since Last Promotion]]&lt;1,"Este año","Más de un año")</f>
        <v>Más de un año</v>
      </c>
      <c r="AK323" s="100">
        <f>SUM(Tabla134[[#This Row],[Years At Company]],Tabla134[[#This Row],[Years With Curr Manager]])</f>
        <v>14</v>
      </c>
      <c r="AL323" s="35"/>
    </row>
    <row r="324" spans="1:38">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c r="AH324" s="35">
        <f>IF(Tabla134[[#This Row],[Business Travel]]="Travel_Frequently",2,IF(Tabla134[[#This Row],[Business Travel]]="Travel_Rarely",1,0))</f>
        <v>1</v>
      </c>
      <c r="AI324" s="35" t="str">
        <f>IF(Tabla134[[#This Row],[Monthly Income]]&lt;=10333.3333,"Bajo",IF(Tabla134[[#This Row],[Monthly Income]]&gt;18666.6666,"Alto","Medio"))</f>
        <v>Bajo</v>
      </c>
      <c r="AJ324" s="35" t="str">
        <f>IF(Tabla134[[#This Row],[Years Since Last Promotion]]&lt;1,"Este año","Más de un año")</f>
        <v>Este año</v>
      </c>
      <c r="AK324" s="100">
        <f>SUM(Tabla134[[#This Row],[Years At Company]],Tabla134[[#This Row],[Years With Curr Manager]])</f>
        <v>14</v>
      </c>
      <c r="AL324" s="35"/>
    </row>
    <row r="325" spans="1:38">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c r="AH325" s="35">
        <f>IF(Tabla134[[#This Row],[Business Travel]]="Travel_Frequently",2,IF(Tabla134[[#This Row],[Business Travel]]="Travel_Rarely",1,0))</f>
        <v>1</v>
      </c>
      <c r="AI325" s="35" t="str">
        <f>IF(Tabla134[[#This Row],[Monthly Income]]&lt;=10333.3333,"Bajo",IF(Tabla134[[#This Row],[Monthly Income]]&gt;18666.6666,"Alto","Medio"))</f>
        <v>Bajo</v>
      </c>
      <c r="AJ325" s="35" t="str">
        <f>IF(Tabla134[[#This Row],[Years Since Last Promotion]]&lt;1,"Este año","Más de un año")</f>
        <v>Más de un año</v>
      </c>
      <c r="AK325" s="100">
        <f>SUM(Tabla134[[#This Row],[Years At Company]],Tabla134[[#This Row],[Years With Curr Manager]])</f>
        <v>5</v>
      </c>
      <c r="AL325" s="35"/>
    </row>
    <row r="326" spans="1:38">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c r="AH326" s="35">
        <f>IF(Tabla134[[#This Row],[Business Travel]]="Travel_Frequently",2,IF(Tabla134[[#This Row],[Business Travel]]="Travel_Rarely",1,0))</f>
        <v>1</v>
      </c>
      <c r="AI326" s="35" t="str">
        <f>IF(Tabla134[[#This Row],[Monthly Income]]&lt;=10333.3333,"Bajo",IF(Tabla134[[#This Row],[Monthly Income]]&gt;18666.6666,"Alto","Medio"))</f>
        <v>Bajo</v>
      </c>
      <c r="AJ326" s="35" t="str">
        <f>IF(Tabla134[[#This Row],[Years Since Last Promotion]]&lt;1,"Este año","Más de un año")</f>
        <v>Más de un año</v>
      </c>
      <c r="AK326" s="100">
        <f>SUM(Tabla134[[#This Row],[Years At Company]],Tabla134[[#This Row],[Years With Curr Manager]])</f>
        <v>19</v>
      </c>
      <c r="AL326" s="35"/>
    </row>
    <row r="327" spans="1:38">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c r="AH327" s="35">
        <f>IF(Tabla134[[#This Row],[Business Travel]]="Travel_Frequently",2,IF(Tabla134[[#This Row],[Business Travel]]="Travel_Rarely",1,0))</f>
        <v>2</v>
      </c>
      <c r="AI327" s="35" t="str">
        <f>IF(Tabla134[[#This Row],[Monthly Income]]&lt;=10333.3333,"Bajo",IF(Tabla134[[#This Row],[Monthly Income]]&gt;18666.6666,"Alto","Medio"))</f>
        <v>Bajo</v>
      </c>
      <c r="AJ327" s="35" t="str">
        <f>IF(Tabla134[[#This Row],[Years Since Last Promotion]]&lt;1,"Este año","Más de un año")</f>
        <v>Más de un año</v>
      </c>
      <c r="AK327" s="100">
        <f>SUM(Tabla134[[#This Row],[Years At Company]],Tabla134[[#This Row],[Years With Curr Manager]])</f>
        <v>19</v>
      </c>
      <c r="AL327" s="35"/>
    </row>
    <row r="328" spans="1:38">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c r="AH328" s="35">
        <f>IF(Tabla134[[#This Row],[Business Travel]]="Travel_Frequently",2,IF(Tabla134[[#This Row],[Business Travel]]="Travel_Rarely",1,0))</f>
        <v>2</v>
      </c>
      <c r="AI328" s="35" t="str">
        <f>IF(Tabla134[[#This Row],[Monthly Income]]&lt;=10333.3333,"Bajo",IF(Tabla134[[#This Row],[Monthly Income]]&gt;18666.6666,"Alto","Medio"))</f>
        <v>Alto</v>
      </c>
      <c r="AJ328" s="35" t="str">
        <f>IF(Tabla134[[#This Row],[Years Since Last Promotion]]&lt;1,"Este año","Más de un año")</f>
        <v>Más de un año</v>
      </c>
      <c r="AK328" s="100">
        <f>SUM(Tabla134[[#This Row],[Years At Company]],Tabla134[[#This Row],[Years With Curr Manager]])</f>
        <v>24</v>
      </c>
      <c r="AL328" s="35"/>
    </row>
    <row r="329" spans="1:38">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c r="AH329" s="35">
        <f>IF(Tabla134[[#This Row],[Business Travel]]="Travel_Frequently",2,IF(Tabla134[[#This Row],[Business Travel]]="Travel_Rarely",1,0))</f>
        <v>1</v>
      </c>
      <c r="AI329" s="35" t="str">
        <f>IF(Tabla134[[#This Row],[Monthly Income]]&lt;=10333.3333,"Bajo",IF(Tabla134[[#This Row],[Monthly Income]]&gt;18666.6666,"Alto","Medio"))</f>
        <v>Bajo</v>
      </c>
      <c r="AJ329" s="35" t="str">
        <f>IF(Tabla134[[#This Row],[Years Since Last Promotion]]&lt;1,"Este año","Más de un año")</f>
        <v>Este año</v>
      </c>
      <c r="AK329" s="100">
        <f>SUM(Tabla134[[#This Row],[Years At Company]],Tabla134[[#This Row],[Years With Curr Manager]])</f>
        <v>1</v>
      </c>
      <c r="AL329" s="35"/>
    </row>
    <row r="330" spans="1:38">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c r="AH330" s="35">
        <f>IF(Tabla134[[#This Row],[Business Travel]]="Travel_Frequently",2,IF(Tabla134[[#This Row],[Business Travel]]="Travel_Rarely",1,0))</f>
        <v>2</v>
      </c>
      <c r="AI330" s="35" t="str">
        <f>IF(Tabla134[[#This Row],[Monthly Income]]&lt;=10333.3333,"Bajo",IF(Tabla134[[#This Row],[Monthly Income]]&gt;18666.6666,"Alto","Medio"))</f>
        <v>Bajo</v>
      </c>
      <c r="AJ330" s="35" t="str">
        <f>IF(Tabla134[[#This Row],[Years Since Last Promotion]]&lt;1,"Este año","Más de un año")</f>
        <v>Este año</v>
      </c>
      <c r="AK330" s="100">
        <f>SUM(Tabla134[[#This Row],[Years At Company]],Tabla134[[#This Row],[Years With Curr Manager]])</f>
        <v>8</v>
      </c>
      <c r="AL330" s="35"/>
    </row>
    <row r="331" spans="1:38">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c r="AH331" s="35">
        <f>IF(Tabla134[[#This Row],[Business Travel]]="Travel_Frequently",2,IF(Tabla134[[#This Row],[Business Travel]]="Travel_Rarely",1,0))</f>
        <v>1</v>
      </c>
      <c r="AI331" s="35" t="str">
        <f>IF(Tabla134[[#This Row],[Monthly Income]]&lt;=10333.3333,"Bajo",IF(Tabla134[[#This Row],[Monthly Income]]&gt;18666.6666,"Alto","Medio"))</f>
        <v>Medio</v>
      </c>
      <c r="AJ331" s="35" t="str">
        <f>IF(Tabla134[[#This Row],[Years Since Last Promotion]]&lt;1,"Este año","Más de un año")</f>
        <v>Más de un año</v>
      </c>
      <c r="AK331" s="100">
        <f>SUM(Tabla134[[#This Row],[Years At Company]],Tabla134[[#This Row],[Years With Curr Manager]])</f>
        <v>4</v>
      </c>
      <c r="AL331" s="35"/>
    </row>
    <row r="332" spans="1:38">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c r="AH332" s="35">
        <f>IF(Tabla134[[#This Row],[Business Travel]]="Travel_Frequently",2,IF(Tabla134[[#This Row],[Business Travel]]="Travel_Rarely",1,0))</f>
        <v>2</v>
      </c>
      <c r="AI332" s="35" t="str">
        <f>IF(Tabla134[[#This Row],[Monthly Income]]&lt;=10333.3333,"Bajo",IF(Tabla134[[#This Row],[Monthly Income]]&gt;18666.6666,"Alto","Medio"))</f>
        <v>Bajo</v>
      </c>
      <c r="AJ332" s="35" t="str">
        <f>IF(Tabla134[[#This Row],[Years Since Last Promotion]]&lt;1,"Este año","Más de un año")</f>
        <v>Este año</v>
      </c>
      <c r="AK332" s="100">
        <f>SUM(Tabla134[[#This Row],[Years At Company]],Tabla134[[#This Row],[Years With Curr Manager]])</f>
        <v>9</v>
      </c>
      <c r="AL332" s="35"/>
    </row>
    <row r="333" spans="1:38">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c r="AH333" s="35">
        <f>IF(Tabla134[[#This Row],[Business Travel]]="Travel_Frequently",2,IF(Tabla134[[#This Row],[Business Travel]]="Travel_Rarely",1,0))</f>
        <v>0</v>
      </c>
      <c r="AI333" s="35" t="str">
        <f>IF(Tabla134[[#This Row],[Monthly Income]]&lt;=10333.3333,"Bajo",IF(Tabla134[[#This Row],[Monthly Income]]&gt;18666.6666,"Alto","Medio"))</f>
        <v>Bajo</v>
      </c>
      <c r="AJ333" s="35" t="str">
        <f>IF(Tabla134[[#This Row],[Years Since Last Promotion]]&lt;1,"Este año","Más de un año")</f>
        <v>Más de un año</v>
      </c>
      <c r="AK333" s="100">
        <f>SUM(Tabla134[[#This Row],[Years At Company]],Tabla134[[#This Row],[Years With Curr Manager]])</f>
        <v>9</v>
      </c>
      <c r="AL333" s="35"/>
    </row>
    <row r="334" spans="1:38">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c r="AH334" s="35">
        <f>IF(Tabla134[[#This Row],[Business Travel]]="Travel_Frequently",2,IF(Tabla134[[#This Row],[Business Travel]]="Travel_Rarely",1,0))</f>
        <v>2</v>
      </c>
      <c r="AI334" s="35" t="str">
        <f>IF(Tabla134[[#This Row],[Monthly Income]]&lt;=10333.3333,"Bajo",IF(Tabla134[[#This Row],[Monthly Income]]&gt;18666.6666,"Alto","Medio"))</f>
        <v>Bajo</v>
      </c>
      <c r="AJ334" s="35" t="str">
        <f>IF(Tabla134[[#This Row],[Years Since Last Promotion]]&lt;1,"Este año","Más de un año")</f>
        <v>Este año</v>
      </c>
      <c r="AK334" s="100">
        <f>SUM(Tabla134[[#This Row],[Years At Company]],Tabla134[[#This Row],[Years With Curr Manager]])</f>
        <v>7</v>
      </c>
      <c r="AL334" s="35"/>
    </row>
    <row r="335" spans="1:38">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c r="AH335" s="35">
        <f>IF(Tabla134[[#This Row],[Business Travel]]="Travel_Frequently",2,IF(Tabla134[[#This Row],[Business Travel]]="Travel_Rarely",1,0))</f>
        <v>1</v>
      </c>
      <c r="AI335" s="35" t="str">
        <f>IF(Tabla134[[#This Row],[Monthly Income]]&lt;=10333.3333,"Bajo",IF(Tabla134[[#This Row],[Monthly Income]]&gt;18666.6666,"Alto","Medio"))</f>
        <v>Bajo</v>
      </c>
      <c r="AJ335" s="35" t="str">
        <f>IF(Tabla134[[#This Row],[Years Since Last Promotion]]&lt;1,"Este año","Más de un año")</f>
        <v>Este año</v>
      </c>
      <c r="AK335" s="100">
        <f>SUM(Tabla134[[#This Row],[Years At Company]],Tabla134[[#This Row],[Years With Curr Manager]])</f>
        <v>1</v>
      </c>
      <c r="AL335" s="35"/>
    </row>
    <row r="336" spans="1:38">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c r="AH336" s="35">
        <f>IF(Tabla134[[#This Row],[Business Travel]]="Travel_Frequently",2,IF(Tabla134[[#This Row],[Business Travel]]="Travel_Rarely",1,0))</f>
        <v>1</v>
      </c>
      <c r="AI336" s="35" t="str">
        <f>IF(Tabla134[[#This Row],[Monthly Income]]&lt;=10333.3333,"Bajo",IF(Tabla134[[#This Row],[Monthly Income]]&gt;18666.6666,"Alto","Medio"))</f>
        <v>Bajo</v>
      </c>
      <c r="AJ336" s="35" t="str">
        <f>IF(Tabla134[[#This Row],[Years Since Last Promotion]]&lt;1,"Este año","Más de un año")</f>
        <v>Más de un año</v>
      </c>
      <c r="AK336" s="100">
        <f>SUM(Tabla134[[#This Row],[Years At Company]],Tabla134[[#This Row],[Years With Curr Manager]])</f>
        <v>18</v>
      </c>
      <c r="AL336" s="35"/>
    </row>
    <row r="337" spans="1:38">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c r="AH337" s="35">
        <f>IF(Tabla134[[#This Row],[Business Travel]]="Travel_Frequently",2,IF(Tabla134[[#This Row],[Business Travel]]="Travel_Rarely",1,0))</f>
        <v>1</v>
      </c>
      <c r="AI337" s="35" t="str">
        <f>IF(Tabla134[[#This Row],[Monthly Income]]&lt;=10333.3333,"Bajo",IF(Tabla134[[#This Row],[Monthly Income]]&gt;18666.6666,"Alto","Medio"))</f>
        <v>Bajo</v>
      </c>
      <c r="AJ337" s="35" t="str">
        <f>IF(Tabla134[[#This Row],[Years Since Last Promotion]]&lt;1,"Este año","Más de un año")</f>
        <v>Este año</v>
      </c>
      <c r="AK337" s="100">
        <f>SUM(Tabla134[[#This Row],[Years At Company]],Tabla134[[#This Row],[Years With Curr Manager]])</f>
        <v>6</v>
      </c>
      <c r="AL337" s="35"/>
    </row>
    <row r="338" spans="1:38">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c r="AH338" s="35">
        <f>IF(Tabla134[[#This Row],[Business Travel]]="Travel_Frequently",2,IF(Tabla134[[#This Row],[Business Travel]]="Travel_Rarely",1,0))</f>
        <v>1</v>
      </c>
      <c r="AI338" s="35" t="str">
        <f>IF(Tabla134[[#This Row],[Monthly Income]]&lt;=10333.3333,"Bajo",IF(Tabla134[[#This Row],[Monthly Income]]&gt;18666.6666,"Alto","Medio"))</f>
        <v>Bajo</v>
      </c>
      <c r="AJ338" s="35" t="str">
        <f>IF(Tabla134[[#This Row],[Years Since Last Promotion]]&lt;1,"Este año","Más de un año")</f>
        <v>Este año</v>
      </c>
      <c r="AK338" s="100">
        <f>SUM(Tabla134[[#This Row],[Years At Company]],Tabla134[[#This Row],[Years With Curr Manager]])</f>
        <v>14</v>
      </c>
      <c r="AL338" s="35"/>
    </row>
    <row r="339" spans="1:38">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c r="AH339" s="35">
        <f>IF(Tabla134[[#This Row],[Business Travel]]="Travel_Frequently",2,IF(Tabla134[[#This Row],[Business Travel]]="Travel_Rarely",1,0))</f>
        <v>1</v>
      </c>
      <c r="AI339" s="35" t="str">
        <f>IF(Tabla134[[#This Row],[Monthly Income]]&lt;=10333.3333,"Bajo",IF(Tabla134[[#This Row],[Monthly Income]]&gt;18666.6666,"Alto","Medio"))</f>
        <v>Bajo</v>
      </c>
      <c r="AJ339" s="35" t="str">
        <f>IF(Tabla134[[#This Row],[Years Since Last Promotion]]&lt;1,"Este año","Más de un año")</f>
        <v>Más de un año</v>
      </c>
      <c r="AK339" s="100">
        <f>SUM(Tabla134[[#This Row],[Years At Company]],Tabla134[[#This Row],[Years With Curr Manager]])</f>
        <v>5</v>
      </c>
      <c r="AL339" s="35"/>
    </row>
    <row r="340" spans="1:38">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c r="AH340" s="35">
        <f>IF(Tabla134[[#This Row],[Business Travel]]="Travel_Frequently",2,IF(Tabla134[[#This Row],[Business Travel]]="Travel_Rarely",1,0))</f>
        <v>1</v>
      </c>
      <c r="AI340" s="35" t="str">
        <f>IF(Tabla134[[#This Row],[Monthly Income]]&lt;=10333.3333,"Bajo",IF(Tabla134[[#This Row],[Monthly Income]]&gt;18666.6666,"Alto","Medio"))</f>
        <v>Bajo</v>
      </c>
      <c r="AJ340" s="35" t="str">
        <f>IF(Tabla134[[#This Row],[Years Since Last Promotion]]&lt;1,"Este año","Más de un año")</f>
        <v>Más de un año</v>
      </c>
      <c r="AK340" s="100">
        <f>SUM(Tabla134[[#This Row],[Years At Company]],Tabla134[[#This Row],[Years With Curr Manager]])</f>
        <v>12</v>
      </c>
      <c r="AL340" s="35"/>
    </row>
    <row r="341" spans="1:38">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c r="AH341" s="35">
        <f>IF(Tabla134[[#This Row],[Business Travel]]="Travel_Frequently",2,IF(Tabla134[[#This Row],[Business Travel]]="Travel_Rarely",1,0))</f>
        <v>1</v>
      </c>
      <c r="AI341" s="35" t="str">
        <f>IF(Tabla134[[#This Row],[Monthly Income]]&lt;=10333.3333,"Bajo",IF(Tabla134[[#This Row],[Monthly Income]]&gt;18666.6666,"Alto","Medio"))</f>
        <v>Bajo</v>
      </c>
      <c r="AJ341" s="35" t="str">
        <f>IF(Tabla134[[#This Row],[Years Since Last Promotion]]&lt;1,"Este año","Más de un año")</f>
        <v>Este año</v>
      </c>
      <c r="AK341" s="100">
        <f>SUM(Tabla134[[#This Row],[Years At Company]],Tabla134[[#This Row],[Years With Curr Manager]])</f>
        <v>15</v>
      </c>
      <c r="AL341" s="35"/>
    </row>
    <row r="342" spans="1:38">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c r="AH342" s="35">
        <f>IF(Tabla134[[#This Row],[Business Travel]]="Travel_Frequently",2,IF(Tabla134[[#This Row],[Business Travel]]="Travel_Rarely",1,0))</f>
        <v>1</v>
      </c>
      <c r="AI342" s="35" t="str">
        <f>IF(Tabla134[[#This Row],[Monthly Income]]&lt;=10333.3333,"Bajo",IF(Tabla134[[#This Row],[Monthly Income]]&gt;18666.6666,"Alto","Medio"))</f>
        <v>Bajo</v>
      </c>
      <c r="AJ342" s="35" t="str">
        <f>IF(Tabla134[[#This Row],[Years Since Last Promotion]]&lt;1,"Este año","Más de un año")</f>
        <v>Este año</v>
      </c>
      <c r="AK342" s="100">
        <f>SUM(Tabla134[[#This Row],[Years At Company]],Tabla134[[#This Row],[Years With Curr Manager]])</f>
        <v>10</v>
      </c>
      <c r="AL342" s="35"/>
    </row>
    <row r="343" spans="1:38">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c r="AH343" s="35">
        <f>IF(Tabla134[[#This Row],[Business Travel]]="Travel_Frequently",2,IF(Tabla134[[#This Row],[Business Travel]]="Travel_Rarely",1,0))</f>
        <v>1</v>
      </c>
      <c r="AI343" s="35" t="str">
        <f>IF(Tabla134[[#This Row],[Monthly Income]]&lt;=10333.3333,"Bajo",IF(Tabla134[[#This Row],[Monthly Income]]&gt;18666.6666,"Alto","Medio"))</f>
        <v>Medio</v>
      </c>
      <c r="AJ343" s="35" t="str">
        <f>IF(Tabla134[[#This Row],[Years Since Last Promotion]]&lt;1,"Este año","Más de un año")</f>
        <v>Más de un año</v>
      </c>
      <c r="AK343" s="100">
        <f>SUM(Tabla134[[#This Row],[Years At Company]],Tabla134[[#This Row],[Years With Curr Manager]])</f>
        <v>20</v>
      </c>
      <c r="AL343" s="35"/>
    </row>
    <row r="344" spans="1:38">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c r="AH344" s="35">
        <f>IF(Tabla134[[#This Row],[Business Travel]]="Travel_Frequently",2,IF(Tabla134[[#This Row],[Business Travel]]="Travel_Rarely",1,0))</f>
        <v>1</v>
      </c>
      <c r="AI344" s="35" t="str">
        <f>IF(Tabla134[[#This Row],[Monthly Income]]&lt;=10333.3333,"Bajo",IF(Tabla134[[#This Row],[Monthly Income]]&gt;18666.6666,"Alto","Medio"))</f>
        <v>Bajo</v>
      </c>
      <c r="AJ344" s="35" t="str">
        <f>IF(Tabla134[[#This Row],[Years Since Last Promotion]]&lt;1,"Este año","Más de un año")</f>
        <v>Más de un año</v>
      </c>
      <c r="AK344" s="100">
        <f>SUM(Tabla134[[#This Row],[Years At Company]],Tabla134[[#This Row],[Years With Curr Manager]])</f>
        <v>21</v>
      </c>
      <c r="AL344" s="35"/>
    </row>
    <row r="345" spans="1:38">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c r="AH345" s="35">
        <f>IF(Tabla134[[#This Row],[Business Travel]]="Travel_Frequently",2,IF(Tabla134[[#This Row],[Business Travel]]="Travel_Rarely",1,0))</f>
        <v>1</v>
      </c>
      <c r="AI345" s="35" t="str">
        <f>IF(Tabla134[[#This Row],[Monthly Income]]&lt;=10333.3333,"Bajo",IF(Tabla134[[#This Row],[Monthly Income]]&gt;18666.6666,"Alto","Medio"))</f>
        <v>Bajo</v>
      </c>
      <c r="AJ345" s="35" t="str">
        <f>IF(Tabla134[[#This Row],[Years Since Last Promotion]]&lt;1,"Este año","Más de un año")</f>
        <v>Más de un año</v>
      </c>
      <c r="AK345" s="100">
        <f>SUM(Tabla134[[#This Row],[Years At Company]],Tabla134[[#This Row],[Years With Curr Manager]])</f>
        <v>14</v>
      </c>
      <c r="AL345" s="35"/>
    </row>
    <row r="346" spans="1:38">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c r="AH346" s="35">
        <f>IF(Tabla134[[#This Row],[Business Travel]]="Travel_Frequently",2,IF(Tabla134[[#This Row],[Business Travel]]="Travel_Rarely",1,0))</f>
        <v>1</v>
      </c>
      <c r="AI346" s="35" t="str">
        <f>IF(Tabla134[[#This Row],[Monthly Income]]&lt;=10333.3333,"Bajo",IF(Tabla134[[#This Row],[Monthly Income]]&gt;18666.6666,"Alto","Medio"))</f>
        <v>Bajo</v>
      </c>
      <c r="AJ346" s="35" t="str">
        <f>IF(Tabla134[[#This Row],[Years Since Last Promotion]]&lt;1,"Este año","Más de un año")</f>
        <v>Este año</v>
      </c>
      <c r="AK346" s="100">
        <f>SUM(Tabla134[[#This Row],[Years At Company]],Tabla134[[#This Row],[Years With Curr Manager]])</f>
        <v>29</v>
      </c>
      <c r="AL346" s="35"/>
    </row>
    <row r="347" spans="1:38">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c r="AH347" s="35">
        <f>IF(Tabla134[[#This Row],[Business Travel]]="Travel_Frequently",2,IF(Tabla134[[#This Row],[Business Travel]]="Travel_Rarely",1,0))</f>
        <v>1</v>
      </c>
      <c r="AI347" s="35" t="str">
        <f>IF(Tabla134[[#This Row],[Monthly Income]]&lt;=10333.3333,"Bajo",IF(Tabla134[[#This Row],[Monthly Income]]&gt;18666.6666,"Alto","Medio"))</f>
        <v>Bajo</v>
      </c>
      <c r="AJ347" s="35" t="str">
        <f>IF(Tabla134[[#This Row],[Years Since Last Promotion]]&lt;1,"Este año","Más de un año")</f>
        <v>Este año</v>
      </c>
      <c r="AK347" s="100">
        <f>SUM(Tabla134[[#This Row],[Years At Company]],Tabla134[[#This Row],[Years With Curr Manager]])</f>
        <v>6</v>
      </c>
      <c r="AL347" s="35"/>
    </row>
    <row r="348" spans="1:38">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c r="AH348" s="35">
        <f>IF(Tabla134[[#This Row],[Business Travel]]="Travel_Frequently",2,IF(Tabla134[[#This Row],[Business Travel]]="Travel_Rarely",1,0))</f>
        <v>1</v>
      </c>
      <c r="AI348" s="35" t="str">
        <f>IF(Tabla134[[#This Row],[Monthly Income]]&lt;=10333.3333,"Bajo",IF(Tabla134[[#This Row],[Monthly Income]]&gt;18666.6666,"Alto","Medio"))</f>
        <v>Bajo</v>
      </c>
      <c r="AJ348" s="35" t="str">
        <f>IF(Tabla134[[#This Row],[Years Since Last Promotion]]&lt;1,"Este año","Más de un año")</f>
        <v>Más de un año</v>
      </c>
      <c r="AK348" s="100">
        <f>SUM(Tabla134[[#This Row],[Years At Company]],Tabla134[[#This Row],[Years With Curr Manager]])</f>
        <v>7</v>
      </c>
      <c r="AL348" s="35"/>
    </row>
    <row r="349" spans="1:38">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c r="AH349" s="35">
        <f>IF(Tabla134[[#This Row],[Business Travel]]="Travel_Frequently",2,IF(Tabla134[[#This Row],[Business Travel]]="Travel_Rarely",1,0))</f>
        <v>2</v>
      </c>
      <c r="AI349" s="35" t="str">
        <f>IF(Tabla134[[#This Row],[Monthly Income]]&lt;=10333.3333,"Bajo",IF(Tabla134[[#This Row],[Monthly Income]]&gt;18666.6666,"Alto","Medio"))</f>
        <v>Bajo</v>
      </c>
      <c r="AJ349" s="35" t="str">
        <f>IF(Tabla134[[#This Row],[Years Since Last Promotion]]&lt;1,"Este año","Más de un año")</f>
        <v>Este año</v>
      </c>
      <c r="AK349" s="100">
        <f>SUM(Tabla134[[#This Row],[Years At Company]],Tabla134[[#This Row],[Years With Curr Manager]])</f>
        <v>0</v>
      </c>
      <c r="AL349" s="35"/>
    </row>
    <row r="350" spans="1:38">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c r="AH350" s="35">
        <f>IF(Tabla134[[#This Row],[Business Travel]]="Travel_Frequently",2,IF(Tabla134[[#This Row],[Business Travel]]="Travel_Rarely",1,0))</f>
        <v>1</v>
      </c>
      <c r="AI350" s="35" t="str">
        <f>IF(Tabla134[[#This Row],[Monthly Income]]&lt;=10333.3333,"Bajo",IF(Tabla134[[#This Row],[Monthly Income]]&gt;18666.6666,"Alto","Medio"))</f>
        <v>Medio</v>
      </c>
      <c r="AJ350" s="35" t="str">
        <f>IF(Tabla134[[#This Row],[Years Since Last Promotion]]&lt;1,"Este año","Más de un año")</f>
        <v>Este año</v>
      </c>
      <c r="AK350" s="100">
        <f>SUM(Tabla134[[#This Row],[Years At Company]],Tabla134[[#This Row],[Years With Curr Manager]])</f>
        <v>1</v>
      </c>
      <c r="AL350" s="35"/>
    </row>
    <row r="351" spans="1:38">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c r="AH351" s="35">
        <f>IF(Tabla134[[#This Row],[Business Travel]]="Travel_Frequently",2,IF(Tabla134[[#This Row],[Business Travel]]="Travel_Rarely",1,0))</f>
        <v>0</v>
      </c>
      <c r="AI351" s="35" t="str">
        <f>IF(Tabla134[[#This Row],[Monthly Income]]&lt;=10333.3333,"Bajo",IF(Tabla134[[#This Row],[Monthly Income]]&gt;18666.6666,"Alto","Medio"))</f>
        <v>Bajo</v>
      </c>
      <c r="AJ351" s="35" t="str">
        <f>IF(Tabla134[[#This Row],[Years Since Last Promotion]]&lt;1,"Este año","Más de un año")</f>
        <v>Este año</v>
      </c>
      <c r="AK351" s="100">
        <f>SUM(Tabla134[[#This Row],[Years At Company]],Tabla134[[#This Row],[Years With Curr Manager]])</f>
        <v>6</v>
      </c>
      <c r="AL351" s="35"/>
    </row>
    <row r="352" spans="1:38">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c r="AH352" s="35">
        <f>IF(Tabla134[[#This Row],[Business Travel]]="Travel_Frequently",2,IF(Tabla134[[#This Row],[Business Travel]]="Travel_Rarely",1,0))</f>
        <v>1</v>
      </c>
      <c r="AI352" s="35" t="str">
        <f>IF(Tabla134[[#This Row],[Monthly Income]]&lt;=10333.3333,"Bajo",IF(Tabla134[[#This Row],[Monthly Income]]&gt;18666.6666,"Alto","Medio"))</f>
        <v>Bajo</v>
      </c>
      <c r="AJ352" s="35" t="str">
        <f>IF(Tabla134[[#This Row],[Years Since Last Promotion]]&lt;1,"Este año","Más de un año")</f>
        <v>Más de un año</v>
      </c>
      <c r="AK352" s="100">
        <f>SUM(Tabla134[[#This Row],[Years At Company]],Tabla134[[#This Row],[Years With Curr Manager]])</f>
        <v>3</v>
      </c>
      <c r="AL352" s="35"/>
    </row>
    <row r="353" spans="1:38">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c r="AH353" s="35">
        <f>IF(Tabla134[[#This Row],[Business Travel]]="Travel_Frequently",2,IF(Tabla134[[#This Row],[Business Travel]]="Travel_Rarely",1,0))</f>
        <v>1</v>
      </c>
      <c r="AI353" s="35" t="str">
        <f>IF(Tabla134[[#This Row],[Monthly Income]]&lt;=10333.3333,"Bajo",IF(Tabla134[[#This Row],[Monthly Income]]&gt;18666.6666,"Alto","Medio"))</f>
        <v>Bajo</v>
      </c>
      <c r="AJ353" s="35" t="str">
        <f>IF(Tabla134[[#This Row],[Years Since Last Promotion]]&lt;1,"Este año","Más de un año")</f>
        <v>Este año</v>
      </c>
      <c r="AK353" s="100">
        <f>SUM(Tabla134[[#This Row],[Years At Company]],Tabla134[[#This Row],[Years With Curr Manager]])</f>
        <v>15</v>
      </c>
      <c r="AL353" s="35"/>
    </row>
    <row r="354" spans="1:38">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c r="AH354" s="35">
        <f>IF(Tabla134[[#This Row],[Business Travel]]="Travel_Frequently",2,IF(Tabla134[[#This Row],[Business Travel]]="Travel_Rarely",1,0))</f>
        <v>1</v>
      </c>
      <c r="AI354" s="35" t="str">
        <f>IF(Tabla134[[#This Row],[Monthly Income]]&lt;=10333.3333,"Bajo",IF(Tabla134[[#This Row],[Monthly Income]]&gt;18666.6666,"Alto","Medio"))</f>
        <v>Medio</v>
      </c>
      <c r="AJ354" s="35" t="str">
        <f>IF(Tabla134[[#This Row],[Years Since Last Promotion]]&lt;1,"Este año","Más de un año")</f>
        <v>Este año</v>
      </c>
      <c r="AK354" s="100">
        <f>SUM(Tabla134[[#This Row],[Years At Company]],Tabla134[[#This Row],[Years With Curr Manager]])</f>
        <v>0</v>
      </c>
      <c r="AL354" s="35"/>
    </row>
    <row r="355" spans="1:38">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c r="AH355" s="35">
        <f>IF(Tabla134[[#This Row],[Business Travel]]="Travel_Frequently",2,IF(Tabla134[[#This Row],[Business Travel]]="Travel_Rarely",1,0))</f>
        <v>1</v>
      </c>
      <c r="AI355" s="35" t="str">
        <f>IF(Tabla134[[#This Row],[Monthly Income]]&lt;=10333.3333,"Bajo",IF(Tabla134[[#This Row],[Monthly Income]]&gt;18666.6666,"Alto","Medio"))</f>
        <v>Bajo</v>
      </c>
      <c r="AJ355" s="35" t="str">
        <f>IF(Tabla134[[#This Row],[Years Since Last Promotion]]&lt;1,"Este año","Más de un año")</f>
        <v>Más de un año</v>
      </c>
      <c r="AK355" s="100">
        <f>SUM(Tabla134[[#This Row],[Years At Company]],Tabla134[[#This Row],[Years With Curr Manager]])</f>
        <v>14</v>
      </c>
      <c r="AL355" s="35"/>
    </row>
    <row r="356" spans="1:38">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c r="AH356" s="35">
        <f>IF(Tabla134[[#This Row],[Business Travel]]="Travel_Frequently",2,IF(Tabla134[[#This Row],[Business Travel]]="Travel_Rarely",1,0))</f>
        <v>0</v>
      </c>
      <c r="AI356" s="35" t="str">
        <f>IF(Tabla134[[#This Row],[Monthly Income]]&lt;=10333.3333,"Bajo",IF(Tabla134[[#This Row],[Monthly Income]]&gt;18666.6666,"Alto","Medio"))</f>
        <v>Bajo</v>
      </c>
      <c r="AJ356" s="35" t="str">
        <f>IF(Tabla134[[#This Row],[Years Since Last Promotion]]&lt;1,"Este año","Más de un año")</f>
        <v>Más de un año</v>
      </c>
      <c r="AK356" s="100">
        <f>SUM(Tabla134[[#This Row],[Years At Company]],Tabla134[[#This Row],[Years With Curr Manager]])</f>
        <v>4</v>
      </c>
      <c r="AL356" s="35"/>
    </row>
    <row r="357" spans="1:38">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c r="AH357" s="35">
        <f>IF(Tabla134[[#This Row],[Business Travel]]="Travel_Frequently",2,IF(Tabla134[[#This Row],[Business Travel]]="Travel_Rarely",1,0))</f>
        <v>1</v>
      </c>
      <c r="AI357" s="35" t="str">
        <f>IF(Tabla134[[#This Row],[Monthly Income]]&lt;=10333.3333,"Bajo",IF(Tabla134[[#This Row],[Monthly Income]]&gt;18666.6666,"Alto","Medio"))</f>
        <v>Bajo</v>
      </c>
      <c r="AJ357" s="35" t="str">
        <f>IF(Tabla134[[#This Row],[Years Since Last Promotion]]&lt;1,"Este año","Más de un año")</f>
        <v>Más de un año</v>
      </c>
      <c r="AK357" s="100">
        <f>SUM(Tabla134[[#This Row],[Years At Company]],Tabla134[[#This Row],[Years With Curr Manager]])</f>
        <v>15</v>
      </c>
      <c r="AL357" s="35"/>
    </row>
    <row r="358" spans="1:38">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c r="AH358" s="35">
        <f>IF(Tabla134[[#This Row],[Business Travel]]="Travel_Frequently",2,IF(Tabla134[[#This Row],[Business Travel]]="Travel_Rarely",1,0))</f>
        <v>1</v>
      </c>
      <c r="AI358" s="35" t="str">
        <f>IF(Tabla134[[#This Row],[Monthly Income]]&lt;=10333.3333,"Bajo",IF(Tabla134[[#This Row],[Monthly Income]]&gt;18666.6666,"Alto","Medio"))</f>
        <v>Bajo</v>
      </c>
      <c r="AJ358" s="35" t="str">
        <f>IF(Tabla134[[#This Row],[Years Since Last Promotion]]&lt;1,"Este año","Más de un año")</f>
        <v>Este año</v>
      </c>
      <c r="AK358" s="100">
        <f>SUM(Tabla134[[#This Row],[Years At Company]],Tabla134[[#This Row],[Years With Curr Manager]])</f>
        <v>1</v>
      </c>
      <c r="AL358" s="35"/>
    </row>
    <row r="359" spans="1:38">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c r="AH359" s="35">
        <f>IF(Tabla134[[#This Row],[Business Travel]]="Travel_Frequently",2,IF(Tabla134[[#This Row],[Business Travel]]="Travel_Rarely",1,0))</f>
        <v>2</v>
      </c>
      <c r="AI359" s="35" t="str">
        <f>IF(Tabla134[[#This Row],[Monthly Income]]&lt;=10333.3333,"Bajo",IF(Tabla134[[#This Row],[Monthly Income]]&gt;18666.6666,"Alto","Medio"))</f>
        <v>Bajo</v>
      </c>
      <c r="AJ359" s="35" t="str">
        <f>IF(Tabla134[[#This Row],[Years Since Last Promotion]]&lt;1,"Este año","Más de un año")</f>
        <v>Más de un año</v>
      </c>
      <c r="AK359" s="100">
        <f>SUM(Tabla134[[#This Row],[Years At Company]],Tabla134[[#This Row],[Years With Curr Manager]])</f>
        <v>5</v>
      </c>
      <c r="AL359" s="35"/>
    </row>
    <row r="360" spans="1:38">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c r="AH360" s="35">
        <f>IF(Tabla134[[#This Row],[Business Travel]]="Travel_Frequently",2,IF(Tabla134[[#This Row],[Business Travel]]="Travel_Rarely",1,0))</f>
        <v>0</v>
      </c>
      <c r="AI360" s="35" t="str">
        <f>IF(Tabla134[[#This Row],[Monthly Income]]&lt;=10333.3333,"Bajo",IF(Tabla134[[#This Row],[Monthly Income]]&gt;18666.6666,"Alto","Medio"))</f>
        <v>Bajo</v>
      </c>
      <c r="AJ360" s="35" t="str">
        <f>IF(Tabla134[[#This Row],[Years Since Last Promotion]]&lt;1,"Este año","Más de un año")</f>
        <v>Este año</v>
      </c>
      <c r="AK360" s="100">
        <f>SUM(Tabla134[[#This Row],[Years At Company]],Tabla134[[#This Row],[Years With Curr Manager]])</f>
        <v>1</v>
      </c>
      <c r="AL360" s="35"/>
    </row>
    <row r="361" spans="1:38">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c r="AH361" s="35">
        <f>IF(Tabla134[[#This Row],[Business Travel]]="Travel_Frequently",2,IF(Tabla134[[#This Row],[Business Travel]]="Travel_Rarely",1,0))</f>
        <v>2</v>
      </c>
      <c r="AI361" s="35" t="str">
        <f>IF(Tabla134[[#This Row],[Monthly Income]]&lt;=10333.3333,"Bajo",IF(Tabla134[[#This Row],[Monthly Income]]&gt;18666.6666,"Alto","Medio"))</f>
        <v>Bajo</v>
      </c>
      <c r="AJ361" s="35" t="str">
        <f>IF(Tabla134[[#This Row],[Years Since Last Promotion]]&lt;1,"Este año","Más de un año")</f>
        <v>Más de un año</v>
      </c>
      <c r="AK361" s="100">
        <f>SUM(Tabla134[[#This Row],[Years At Company]],Tabla134[[#This Row],[Years With Curr Manager]])</f>
        <v>25</v>
      </c>
      <c r="AL361" s="35"/>
    </row>
    <row r="362" spans="1:38">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c r="AH362" s="35">
        <f>IF(Tabla134[[#This Row],[Business Travel]]="Travel_Frequently",2,IF(Tabla134[[#This Row],[Business Travel]]="Travel_Rarely",1,0))</f>
        <v>1</v>
      </c>
      <c r="AI362" s="35" t="str">
        <f>IF(Tabla134[[#This Row],[Monthly Income]]&lt;=10333.3333,"Bajo",IF(Tabla134[[#This Row],[Monthly Income]]&gt;18666.6666,"Alto","Medio"))</f>
        <v>Bajo</v>
      </c>
      <c r="AJ362" s="35" t="str">
        <f>IF(Tabla134[[#This Row],[Years Since Last Promotion]]&lt;1,"Este año","Más de un año")</f>
        <v>Más de un año</v>
      </c>
      <c r="AK362" s="100">
        <f>SUM(Tabla134[[#This Row],[Years At Company]],Tabla134[[#This Row],[Years With Curr Manager]])</f>
        <v>5</v>
      </c>
      <c r="AL362" s="35"/>
    </row>
    <row r="363" spans="1:38">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c r="AH363" s="35">
        <f>IF(Tabla134[[#This Row],[Business Travel]]="Travel_Frequently",2,IF(Tabla134[[#This Row],[Business Travel]]="Travel_Rarely",1,0))</f>
        <v>1</v>
      </c>
      <c r="AI363" s="35" t="str">
        <f>IF(Tabla134[[#This Row],[Monthly Income]]&lt;=10333.3333,"Bajo",IF(Tabla134[[#This Row],[Monthly Income]]&gt;18666.6666,"Alto","Medio"))</f>
        <v>Bajo</v>
      </c>
      <c r="AJ363" s="35" t="str">
        <f>IF(Tabla134[[#This Row],[Years Since Last Promotion]]&lt;1,"Este año","Más de un año")</f>
        <v>Más de un año</v>
      </c>
      <c r="AK363" s="100">
        <f>SUM(Tabla134[[#This Row],[Years At Company]],Tabla134[[#This Row],[Years With Curr Manager]])</f>
        <v>14</v>
      </c>
      <c r="AL363" s="35"/>
    </row>
    <row r="364" spans="1:38">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c r="AH364" s="35">
        <f>IF(Tabla134[[#This Row],[Business Travel]]="Travel_Frequently",2,IF(Tabla134[[#This Row],[Business Travel]]="Travel_Rarely",1,0))</f>
        <v>0</v>
      </c>
      <c r="AI364" s="35" t="str">
        <f>IF(Tabla134[[#This Row],[Monthly Income]]&lt;=10333.3333,"Bajo",IF(Tabla134[[#This Row],[Monthly Income]]&gt;18666.6666,"Alto","Medio"))</f>
        <v>Bajo</v>
      </c>
      <c r="AJ364" s="35" t="str">
        <f>IF(Tabla134[[#This Row],[Years Since Last Promotion]]&lt;1,"Este año","Más de un año")</f>
        <v>Más de un año</v>
      </c>
      <c r="AK364" s="100">
        <f>SUM(Tabla134[[#This Row],[Years At Company]],Tabla134[[#This Row],[Years With Curr Manager]])</f>
        <v>5</v>
      </c>
      <c r="AL364" s="35"/>
    </row>
    <row r="365" spans="1:38">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c r="AH365" s="35">
        <f>IF(Tabla134[[#This Row],[Business Travel]]="Travel_Frequently",2,IF(Tabla134[[#This Row],[Business Travel]]="Travel_Rarely",1,0))</f>
        <v>1</v>
      </c>
      <c r="AI365" s="35" t="str">
        <f>IF(Tabla134[[#This Row],[Monthly Income]]&lt;=10333.3333,"Bajo",IF(Tabla134[[#This Row],[Monthly Income]]&gt;18666.6666,"Alto","Medio"))</f>
        <v>Bajo</v>
      </c>
      <c r="AJ365" s="35" t="str">
        <f>IF(Tabla134[[#This Row],[Years Since Last Promotion]]&lt;1,"Este año","Más de un año")</f>
        <v>Este año</v>
      </c>
      <c r="AK365" s="100">
        <f>SUM(Tabla134[[#This Row],[Years At Company]],Tabla134[[#This Row],[Years With Curr Manager]])</f>
        <v>1</v>
      </c>
      <c r="AL365" s="35"/>
    </row>
    <row r="366" spans="1:38">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c r="AH366" s="35">
        <f>IF(Tabla134[[#This Row],[Business Travel]]="Travel_Frequently",2,IF(Tabla134[[#This Row],[Business Travel]]="Travel_Rarely",1,0))</f>
        <v>1</v>
      </c>
      <c r="AI366" s="35" t="str">
        <f>IF(Tabla134[[#This Row],[Monthly Income]]&lt;=10333.3333,"Bajo",IF(Tabla134[[#This Row],[Monthly Income]]&gt;18666.6666,"Alto","Medio"))</f>
        <v>Bajo</v>
      </c>
      <c r="AJ366" s="35" t="str">
        <f>IF(Tabla134[[#This Row],[Years Since Last Promotion]]&lt;1,"Este año","Más de un año")</f>
        <v>Este año</v>
      </c>
      <c r="AK366" s="100">
        <f>SUM(Tabla134[[#This Row],[Years At Company]],Tabla134[[#This Row],[Years With Curr Manager]])</f>
        <v>8</v>
      </c>
      <c r="AL366" s="35"/>
    </row>
    <row r="367" spans="1:38">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c r="AH367" s="35">
        <f>IF(Tabla134[[#This Row],[Business Travel]]="Travel_Frequently",2,IF(Tabla134[[#This Row],[Business Travel]]="Travel_Rarely",1,0))</f>
        <v>0</v>
      </c>
      <c r="AI367" s="35" t="str">
        <f>IF(Tabla134[[#This Row],[Monthly Income]]&lt;=10333.3333,"Bajo",IF(Tabla134[[#This Row],[Monthly Income]]&gt;18666.6666,"Alto","Medio"))</f>
        <v>Bajo</v>
      </c>
      <c r="AJ367" s="35" t="str">
        <f>IF(Tabla134[[#This Row],[Years Since Last Promotion]]&lt;1,"Este año","Más de un año")</f>
        <v>Este año</v>
      </c>
      <c r="AK367" s="100">
        <f>SUM(Tabla134[[#This Row],[Years At Company]],Tabla134[[#This Row],[Years With Curr Manager]])</f>
        <v>1</v>
      </c>
      <c r="AL367" s="35"/>
    </row>
    <row r="368" spans="1:38">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c r="AH368" s="35">
        <f>IF(Tabla134[[#This Row],[Business Travel]]="Travel_Frequently",2,IF(Tabla134[[#This Row],[Business Travel]]="Travel_Rarely",1,0))</f>
        <v>2</v>
      </c>
      <c r="AI368" s="35" t="str">
        <f>IF(Tabla134[[#This Row],[Monthly Income]]&lt;=10333.3333,"Bajo",IF(Tabla134[[#This Row],[Monthly Income]]&gt;18666.6666,"Alto","Medio"))</f>
        <v>Bajo</v>
      </c>
      <c r="AJ368" s="35" t="str">
        <f>IF(Tabla134[[#This Row],[Years Since Last Promotion]]&lt;1,"Este año","Más de un año")</f>
        <v>Más de un año</v>
      </c>
      <c r="AK368" s="100">
        <f>SUM(Tabla134[[#This Row],[Years At Company]],Tabla134[[#This Row],[Years With Curr Manager]])</f>
        <v>15</v>
      </c>
      <c r="AL368" s="35"/>
    </row>
    <row r="369" spans="1:38">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c r="AH369" s="35">
        <f>IF(Tabla134[[#This Row],[Business Travel]]="Travel_Frequently",2,IF(Tabla134[[#This Row],[Business Travel]]="Travel_Rarely",1,0))</f>
        <v>1</v>
      </c>
      <c r="AI369" s="35" t="str">
        <f>IF(Tabla134[[#This Row],[Monthly Income]]&lt;=10333.3333,"Bajo",IF(Tabla134[[#This Row],[Monthly Income]]&gt;18666.6666,"Alto","Medio"))</f>
        <v>Medio</v>
      </c>
      <c r="AJ369" s="35" t="str">
        <f>IF(Tabla134[[#This Row],[Years Since Last Promotion]]&lt;1,"Este año","Más de un año")</f>
        <v>Más de un año</v>
      </c>
      <c r="AK369" s="100">
        <f>SUM(Tabla134[[#This Row],[Years At Company]],Tabla134[[#This Row],[Years With Curr Manager]])</f>
        <v>7</v>
      </c>
      <c r="AL369" s="35"/>
    </row>
    <row r="370" spans="1:38">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c r="AH370" s="35">
        <f>IF(Tabla134[[#This Row],[Business Travel]]="Travel_Frequently",2,IF(Tabla134[[#This Row],[Business Travel]]="Travel_Rarely",1,0))</f>
        <v>1</v>
      </c>
      <c r="AI370" s="35" t="str">
        <f>IF(Tabla134[[#This Row],[Monthly Income]]&lt;=10333.3333,"Bajo",IF(Tabla134[[#This Row],[Monthly Income]]&gt;18666.6666,"Alto","Medio"))</f>
        <v>Bajo</v>
      </c>
      <c r="AJ370" s="35" t="str">
        <f>IF(Tabla134[[#This Row],[Years Since Last Promotion]]&lt;1,"Este año","Más de un año")</f>
        <v>Más de un año</v>
      </c>
      <c r="AK370" s="100">
        <f>SUM(Tabla134[[#This Row],[Years At Company]],Tabla134[[#This Row],[Years With Curr Manager]])</f>
        <v>6</v>
      </c>
      <c r="AL370" s="35"/>
    </row>
    <row r="371" spans="1:38">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c r="AH371" s="35">
        <f>IF(Tabla134[[#This Row],[Business Travel]]="Travel_Frequently",2,IF(Tabla134[[#This Row],[Business Travel]]="Travel_Rarely",1,0))</f>
        <v>1</v>
      </c>
      <c r="AI371" s="35" t="str">
        <f>IF(Tabla134[[#This Row],[Monthly Income]]&lt;=10333.3333,"Bajo",IF(Tabla134[[#This Row],[Monthly Income]]&gt;18666.6666,"Alto","Medio"))</f>
        <v>Bajo</v>
      </c>
      <c r="AJ371" s="35" t="str">
        <f>IF(Tabla134[[#This Row],[Years Since Last Promotion]]&lt;1,"Este año","Más de un año")</f>
        <v>Más de un año</v>
      </c>
      <c r="AK371" s="100">
        <f>SUM(Tabla134[[#This Row],[Years At Company]],Tabla134[[#This Row],[Years With Curr Manager]])</f>
        <v>4</v>
      </c>
      <c r="AL371" s="35"/>
    </row>
    <row r="372" spans="1:38">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c r="AH372" s="35">
        <f>IF(Tabla134[[#This Row],[Business Travel]]="Travel_Frequently",2,IF(Tabla134[[#This Row],[Business Travel]]="Travel_Rarely",1,0))</f>
        <v>1</v>
      </c>
      <c r="AI372" s="35" t="str">
        <f>IF(Tabla134[[#This Row],[Monthly Income]]&lt;=10333.3333,"Bajo",IF(Tabla134[[#This Row],[Monthly Income]]&gt;18666.6666,"Alto","Medio"))</f>
        <v>Bajo</v>
      </c>
      <c r="AJ372" s="35" t="str">
        <f>IF(Tabla134[[#This Row],[Years Since Last Promotion]]&lt;1,"Este año","Más de un año")</f>
        <v>Este año</v>
      </c>
      <c r="AK372" s="100">
        <f>SUM(Tabla134[[#This Row],[Years At Company]],Tabla134[[#This Row],[Years With Curr Manager]])</f>
        <v>1</v>
      </c>
      <c r="AL372" s="35"/>
    </row>
    <row r="373" spans="1:38">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c r="AH373" s="35">
        <f>IF(Tabla134[[#This Row],[Business Travel]]="Travel_Frequently",2,IF(Tabla134[[#This Row],[Business Travel]]="Travel_Rarely",1,0))</f>
        <v>1</v>
      </c>
      <c r="AI373" s="35" t="str">
        <f>IF(Tabla134[[#This Row],[Monthly Income]]&lt;=10333.3333,"Bajo",IF(Tabla134[[#This Row],[Monthly Income]]&gt;18666.6666,"Alto","Medio"))</f>
        <v>Bajo</v>
      </c>
      <c r="AJ373" s="35" t="str">
        <f>IF(Tabla134[[#This Row],[Years Since Last Promotion]]&lt;1,"Este año","Más de un año")</f>
        <v>Más de un año</v>
      </c>
      <c r="AK373" s="100">
        <f>SUM(Tabla134[[#This Row],[Years At Company]],Tabla134[[#This Row],[Years With Curr Manager]])</f>
        <v>5</v>
      </c>
      <c r="AL373" s="35"/>
    </row>
    <row r="374" spans="1:38">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c r="AH374" s="35">
        <f>IF(Tabla134[[#This Row],[Business Travel]]="Travel_Frequently",2,IF(Tabla134[[#This Row],[Business Travel]]="Travel_Rarely",1,0))</f>
        <v>1</v>
      </c>
      <c r="AI374" s="35" t="str">
        <f>IF(Tabla134[[#This Row],[Monthly Income]]&lt;=10333.3333,"Bajo",IF(Tabla134[[#This Row],[Monthly Income]]&gt;18666.6666,"Alto","Medio"))</f>
        <v>Bajo</v>
      </c>
      <c r="AJ374" s="35" t="str">
        <f>IF(Tabla134[[#This Row],[Years Since Last Promotion]]&lt;1,"Este año","Más de un año")</f>
        <v>Este año</v>
      </c>
      <c r="AK374" s="100">
        <f>SUM(Tabla134[[#This Row],[Years At Company]],Tabla134[[#This Row],[Years With Curr Manager]])</f>
        <v>1</v>
      </c>
      <c r="AL374" s="35"/>
    </row>
    <row r="375" spans="1:38">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c r="AH375" s="35">
        <f>IF(Tabla134[[#This Row],[Business Travel]]="Travel_Frequently",2,IF(Tabla134[[#This Row],[Business Travel]]="Travel_Rarely",1,0))</f>
        <v>1</v>
      </c>
      <c r="AI375" s="35" t="str">
        <f>IF(Tabla134[[#This Row],[Monthly Income]]&lt;=10333.3333,"Bajo",IF(Tabla134[[#This Row],[Monthly Income]]&gt;18666.6666,"Alto","Medio"))</f>
        <v>Bajo</v>
      </c>
      <c r="AJ375" s="35" t="str">
        <f>IF(Tabla134[[#This Row],[Years Since Last Promotion]]&lt;1,"Este año","Más de un año")</f>
        <v>Este año</v>
      </c>
      <c r="AK375" s="100">
        <f>SUM(Tabla134[[#This Row],[Years At Company]],Tabla134[[#This Row],[Years With Curr Manager]])</f>
        <v>9</v>
      </c>
      <c r="AL375" s="35"/>
    </row>
    <row r="376" spans="1:38">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c r="AH376" s="35">
        <f>IF(Tabla134[[#This Row],[Business Travel]]="Travel_Frequently",2,IF(Tabla134[[#This Row],[Business Travel]]="Travel_Rarely",1,0))</f>
        <v>1</v>
      </c>
      <c r="AI376" s="35" t="str">
        <f>IF(Tabla134[[#This Row],[Monthly Income]]&lt;=10333.3333,"Bajo",IF(Tabla134[[#This Row],[Monthly Income]]&gt;18666.6666,"Alto","Medio"))</f>
        <v>Bajo</v>
      </c>
      <c r="AJ376" s="35" t="str">
        <f>IF(Tabla134[[#This Row],[Years Since Last Promotion]]&lt;1,"Este año","Más de un año")</f>
        <v>Este año</v>
      </c>
      <c r="AK376" s="100">
        <f>SUM(Tabla134[[#This Row],[Years At Company]],Tabla134[[#This Row],[Years With Curr Manager]])</f>
        <v>14</v>
      </c>
      <c r="AL376" s="35"/>
    </row>
    <row r="377" spans="1:38">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c r="AH377" s="35">
        <f>IF(Tabla134[[#This Row],[Business Travel]]="Travel_Frequently",2,IF(Tabla134[[#This Row],[Business Travel]]="Travel_Rarely",1,0))</f>
        <v>1</v>
      </c>
      <c r="AI377" s="35" t="str">
        <f>IF(Tabla134[[#This Row],[Monthly Income]]&lt;=10333.3333,"Bajo",IF(Tabla134[[#This Row],[Monthly Income]]&gt;18666.6666,"Alto","Medio"))</f>
        <v>Medio</v>
      </c>
      <c r="AJ377" s="35" t="str">
        <f>IF(Tabla134[[#This Row],[Years Since Last Promotion]]&lt;1,"Este año","Más de un año")</f>
        <v>Este año</v>
      </c>
      <c r="AK377" s="100">
        <f>SUM(Tabla134[[#This Row],[Years At Company]],Tabla134[[#This Row],[Years With Curr Manager]])</f>
        <v>5</v>
      </c>
      <c r="AL377" s="35"/>
    </row>
    <row r="378" spans="1:38">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c r="AH378" s="35">
        <f>IF(Tabla134[[#This Row],[Business Travel]]="Travel_Frequently",2,IF(Tabla134[[#This Row],[Business Travel]]="Travel_Rarely",1,0))</f>
        <v>1</v>
      </c>
      <c r="AI378" s="35" t="str">
        <f>IF(Tabla134[[#This Row],[Monthly Income]]&lt;=10333.3333,"Bajo",IF(Tabla134[[#This Row],[Monthly Income]]&gt;18666.6666,"Alto","Medio"))</f>
        <v>Bajo</v>
      </c>
      <c r="AJ378" s="35" t="str">
        <f>IF(Tabla134[[#This Row],[Years Since Last Promotion]]&lt;1,"Este año","Más de un año")</f>
        <v>Este año</v>
      </c>
      <c r="AK378" s="100">
        <f>SUM(Tabla134[[#This Row],[Years At Company]],Tabla134[[#This Row],[Years With Curr Manager]])</f>
        <v>14</v>
      </c>
      <c r="AL378" s="35"/>
    </row>
    <row r="379" spans="1:38">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c r="AH379" s="35">
        <f>IF(Tabla134[[#This Row],[Business Travel]]="Travel_Frequently",2,IF(Tabla134[[#This Row],[Business Travel]]="Travel_Rarely",1,0))</f>
        <v>1</v>
      </c>
      <c r="AI379" s="35" t="str">
        <f>IF(Tabla134[[#This Row],[Monthly Income]]&lt;=10333.3333,"Bajo",IF(Tabla134[[#This Row],[Monthly Income]]&gt;18666.6666,"Alto","Medio"))</f>
        <v>Bajo</v>
      </c>
      <c r="AJ379" s="35" t="str">
        <f>IF(Tabla134[[#This Row],[Years Since Last Promotion]]&lt;1,"Este año","Más de un año")</f>
        <v>Más de un año</v>
      </c>
      <c r="AK379" s="100">
        <f>SUM(Tabla134[[#This Row],[Years At Company]],Tabla134[[#This Row],[Years With Curr Manager]])</f>
        <v>4</v>
      </c>
      <c r="AL379" s="35"/>
    </row>
    <row r="380" spans="1:38">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c r="AH380" s="35">
        <f>IF(Tabla134[[#This Row],[Business Travel]]="Travel_Frequently",2,IF(Tabla134[[#This Row],[Business Travel]]="Travel_Rarely",1,0))</f>
        <v>0</v>
      </c>
      <c r="AI380" s="35" t="str">
        <f>IF(Tabla134[[#This Row],[Monthly Income]]&lt;=10333.3333,"Bajo",IF(Tabla134[[#This Row],[Monthly Income]]&gt;18666.6666,"Alto","Medio"))</f>
        <v>Bajo</v>
      </c>
      <c r="AJ380" s="35" t="str">
        <f>IF(Tabla134[[#This Row],[Years Since Last Promotion]]&lt;1,"Este año","Más de un año")</f>
        <v>Este año</v>
      </c>
      <c r="AK380" s="100">
        <f>SUM(Tabla134[[#This Row],[Years At Company]],Tabla134[[#This Row],[Years With Curr Manager]])</f>
        <v>9</v>
      </c>
      <c r="AL380" s="35"/>
    </row>
    <row r="381" spans="1:38">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c r="AH381" s="35">
        <f>IF(Tabla134[[#This Row],[Business Travel]]="Travel_Frequently",2,IF(Tabla134[[#This Row],[Business Travel]]="Travel_Rarely",1,0))</f>
        <v>1</v>
      </c>
      <c r="AI381" s="35" t="str">
        <f>IF(Tabla134[[#This Row],[Monthly Income]]&lt;=10333.3333,"Bajo",IF(Tabla134[[#This Row],[Monthly Income]]&gt;18666.6666,"Alto","Medio"))</f>
        <v>Medio</v>
      </c>
      <c r="AJ381" s="35" t="str">
        <f>IF(Tabla134[[#This Row],[Years Since Last Promotion]]&lt;1,"Este año","Más de un año")</f>
        <v>Más de un año</v>
      </c>
      <c r="AK381" s="100">
        <f>SUM(Tabla134[[#This Row],[Years At Company]],Tabla134[[#This Row],[Years With Curr Manager]])</f>
        <v>7</v>
      </c>
      <c r="AL381" s="35"/>
    </row>
    <row r="382" spans="1:38">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c r="AH382" s="35">
        <f>IF(Tabla134[[#This Row],[Business Travel]]="Travel_Frequently",2,IF(Tabla134[[#This Row],[Business Travel]]="Travel_Rarely",1,0))</f>
        <v>1</v>
      </c>
      <c r="AI382" s="35" t="str">
        <f>IF(Tabla134[[#This Row],[Monthly Income]]&lt;=10333.3333,"Bajo",IF(Tabla134[[#This Row],[Monthly Income]]&gt;18666.6666,"Alto","Medio"))</f>
        <v>Bajo</v>
      </c>
      <c r="AJ382" s="35" t="str">
        <f>IF(Tabla134[[#This Row],[Years Since Last Promotion]]&lt;1,"Este año","Más de un año")</f>
        <v>Este año</v>
      </c>
      <c r="AK382" s="100">
        <f>SUM(Tabla134[[#This Row],[Years At Company]],Tabla134[[#This Row],[Years With Curr Manager]])</f>
        <v>8</v>
      </c>
      <c r="AL382" s="35"/>
    </row>
    <row r="383" spans="1:38">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c r="AH383" s="35">
        <f>IF(Tabla134[[#This Row],[Business Travel]]="Travel_Frequently",2,IF(Tabla134[[#This Row],[Business Travel]]="Travel_Rarely",1,0))</f>
        <v>1</v>
      </c>
      <c r="AI383" s="35" t="str">
        <f>IF(Tabla134[[#This Row],[Monthly Income]]&lt;=10333.3333,"Bajo",IF(Tabla134[[#This Row],[Monthly Income]]&gt;18666.6666,"Alto","Medio"))</f>
        <v>Bajo</v>
      </c>
      <c r="AJ383" s="35" t="str">
        <f>IF(Tabla134[[#This Row],[Years Since Last Promotion]]&lt;1,"Este año","Más de un año")</f>
        <v>Este año</v>
      </c>
      <c r="AK383" s="100">
        <f>SUM(Tabla134[[#This Row],[Years At Company]],Tabla134[[#This Row],[Years With Curr Manager]])</f>
        <v>1</v>
      </c>
      <c r="AL383" s="35"/>
    </row>
    <row r="384" spans="1:38">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c r="AH384" s="35">
        <f>IF(Tabla134[[#This Row],[Business Travel]]="Travel_Frequently",2,IF(Tabla134[[#This Row],[Business Travel]]="Travel_Rarely",1,0))</f>
        <v>2</v>
      </c>
      <c r="AI384" s="35" t="str">
        <f>IF(Tabla134[[#This Row],[Monthly Income]]&lt;=10333.3333,"Bajo",IF(Tabla134[[#This Row],[Monthly Income]]&gt;18666.6666,"Alto","Medio"))</f>
        <v>Bajo</v>
      </c>
      <c r="AJ384" s="35" t="str">
        <f>IF(Tabla134[[#This Row],[Years Since Last Promotion]]&lt;1,"Este año","Más de un año")</f>
        <v>Este año</v>
      </c>
      <c r="AK384" s="100">
        <f>SUM(Tabla134[[#This Row],[Years At Company]],Tabla134[[#This Row],[Years With Curr Manager]])</f>
        <v>10</v>
      </c>
      <c r="AL384" s="35"/>
    </row>
    <row r="385" spans="1:38">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c r="AH385" s="35">
        <f>IF(Tabla134[[#This Row],[Business Travel]]="Travel_Frequently",2,IF(Tabla134[[#This Row],[Business Travel]]="Travel_Rarely",1,0))</f>
        <v>1</v>
      </c>
      <c r="AI385" s="35" t="str">
        <f>IF(Tabla134[[#This Row],[Monthly Income]]&lt;=10333.3333,"Bajo",IF(Tabla134[[#This Row],[Monthly Income]]&gt;18666.6666,"Alto","Medio"))</f>
        <v>Bajo</v>
      </c>
      <c r="AJ385" s="35" t="str">
        <f>IF(Tabla134[[#This Row],[Years Since Last Promotion]]&lt;1,"Este año","Más de un año")</f>
        <v>Más de un año</v>
      </c>
      <c r="AK385" s="100">
        <f>SUM(Tabla134[[#This Row],[Years At Company]],Tabla134[[#This Row],[Years With Curr Manager]])</f>
        <v>4</v>
      </c>
      <c r="AL385" s="35"/>
    </row>
    <row r="386" spans="1:38">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c r="AH386" s="35">
        <f>IF(Tabla134[[#This Row],[Business Travel]]="Travel_Frequently",2,IF(Tabla134[[#This Row],[Business Travel]]="Travel_Rarely",1,0))</f>
        <v>1</v>
      </c>
      <c r="AI386" s="35" t="str">
        <f>IF(Tabla134[[#This Row],[Monthly Income]]&lt;=10333.3333,"Bajo",IF(Tabla134[[#This Row],[Monthly Income]]&gt;18666.6666,"Alto","Medio"))</f>
        <v>Bajo</v>
      </c>
      <c r="AJ386" s="35" t="str">
        <f>IF(Tabla134[[#This Row],[Years Since Last Promotion]]&lt;1,"Este año","Más de un año")</f>
        <v>Más de un año</v>
      </c>
      <c r="AK386" s="100">
        <f>SUM(Tabla134[[#This Row],[Years At Company]],Tabla134[[#This Row],[Years With Curr Manager]])</f>
        <v>10</v>
      </c>
      <c r="AL386" s="35"/>
    </row>
    <row r="387" spans="1:38">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c r="AH387" s="35">
        <f>IF(Tabla134[[#This Row],[Business Travel]]="Travel_Frequently",2,IF(Tabla134[[#This Row],[Business Travel]]="Travel_Rarely",1,0))</f>
        <v>2</v>
      </c>
      <c r="AI387" s="35" t="str">
        <f>IF(Tabla134[[#This Row],[Monthly Income]]&lt;=10333.3333,"Bajo",IF(Tabla134[[#This Row],[Monthly Income]]&gt;18666.6666,"Alto","Medio"))</f>
        <v>Bajo</v>
      </c>
      <c r="AJ387" s="35" t="str">
        <f>IF(Tabla134[[#This Row],[Years Since Last Promotion]]&lt;1,"Este año","Más de un año")</f>
        <v>Este año</v>
      </c>
      <c r="AK387" s="100">
        <f>SUM(Tabla134[[#This Row],[Years At Company]],Tabla134[[#This Row],[Years With Curr Manager]])</f>
        <v>1</v>
      </c>
      <c r="AL387" s="35"/>
    </row>
    <row r="388" spans="1:38">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c r="AH388" s="35">
        <f>IF(Tabla134[[#This Row],[Business Travel]]="Travel_Frequently",2,IF(Tabla134[[#This Row],[Business Travel]]="Travel_Rarely",1,0))</f>
        <v>1</v>
      </c>
      <c r="AI388" s="35" t="str">
        <f>IF(Tabla134[[#This Row],[Monthly Income]]&lt;=10333.3333,"Bajo",IF(Tabla134[[#This Row],[Monthly Income]]&gt;18666.6666,"Alto","Medio"))</f>
        <v>Bajo</v>
      </c>
      <c r="AJ388" s="35" t="str">
        <f>IF(Tabla134[[#This Row],[Years Since Last Promotion]]&lt;1,"Este año","Más de un año")</f>
        <v>Más de un año</v>
      </c>
      <c r="AK388" s="100">
        <f>SUM(Tabla134[[#This Row],[Years At Company]],Tabla134[[#This Row],[Years With Curr Manager]])</f>
        <v>35</v>
      </c>
      <c r="AL388" s="35"/>
    </row>
    <row r="389" spans="1:38">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c r="AH389" s="35">
        <f>IF(Tabla134[[#This Row],[Business Travel]]="Travel_Frequently",2,IF(Tabla134[[#This Row],[Business Travel]]="Travel_Rarely",1,0))</f>
        <v>1</v>
      </c>
      <c r="AI389" s="35" t="str">
        <f>IF(Tabla134[[#This Row],[Monthly Income]]&lt;=10333.3333,"Bajo",IF(Tabla134[[#This Row],[Monthly Income]]&gt;18666.6666,"Alto","Medio"))</f>
        <v>Bajo</v>
      </c>
      <c r="AJ389" s="35" t="str">
        <f>IF(Tabla134[[#This Row],[Years Since Last Promotion]]&lt;1,"Este año","Más de un año")</f>
        <v>Más de un año</v>
      </c>
      <c r="AK389" s="100">
        <f>SUM(Tabla134[[#This Row],[Years At Company]],Tabla134[[#This Row],[Years With Curr Manager]])</f>
        <v>8</v>
      </c>
      <c r="AL389" s="35"/>
    </row>
    <row r="390" spans="1:38">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c r="AH390" s="35">
        <f>IF(Tabla134[[#This Row],[Business Travel]]="Travel_Frequently",2,IF(Tabla134[[#This Row],[Business Travel]]="Travel_Rarely",1,0))</f>
        <v>1</v>
      </c>
      <c r="AI390" s="35" t="str">
        <f>IF(Tabla134[[#This Row],[Monthly Income]]&lt;=10333.3333,"Bajo",IF(Tabla134[[#This Row],[Monthly Income]]&gt;18666.6666,"Alto","Medio"))</f>
        <v>Bajo</v>
      </c>
      <c r="AJ390" s="35" t="str">
        <f>IF(Tabla134[[#This Row],[Years Since Last Promotion]]&lt;1,"Este año","Más de un año")</f>
        <v>Más de un año</v>
      </c>
      <c r="AK390" s="100">
        <f>SUM(Tabla134[[#This Row],[Years At Company]],Tabla134[[#This Row],[Years With Curr Manager]])</f>
        <v>7</v>
      </c>
      <c r="AL390" s="35"/>
    </row>
    <row r="391" spans="1:38">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c r="AH391" s="35">
        <f>IF(Tabla134[[#This Row],[Business Travel]]="Travel_Frequently",2,IF(Tabla134[[#This Row],[Business Travel]]="Travel_Rarely",1,0))</f>
        <v>1</v>
      </c>
      <c r="AI391" s="35" t="str">
        <f>IF(Tabla134[[#This Row],[Monthly Income]]&lt;=10333.3333,"Bajo",IF(Tabla134[[#This Row],[Monthly Income]]&gt;18666.6666,"Alto","Medio"))</f>
        <v>Bajo</v>
      </c>
      <c r="AJ391" s="35" t="str">
        <f>IF(Tabla134[[#This Row],[Years Since Last Promotion]]&lt;1,"Este año","Más de un año")</f>
        <v>Este año</v>
      </c>
      <c r="AK391" s="100">
        <f>SUM(Tabla134[[#This Row],[Years At Company]],Tabla134[[#This Row],[Years With Curr Manager]])</f>
        <v>2</v>
      </c>
      <c r="AL391" s="35"/>
    </row>
    <row r="392" spans="1:38">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c r="AH392" s="35">
        <f>IF(Tabla134[[#This Row],[Business Travel]]="Travel_Frequently",2,IF(Tabla134[[#This Row],[Business Travel]]="Travel_Rarely",1,0))</f>
        <v>1</v>
      </c>
      <c r="AI392" s="35" t="str">
        <f>IF(Tabla134[[#This Row],[Monthly Income]]&lt;=10333.3333,"Bajo",IF(Tabla134[[#This Row],[Monthly Income]]&gt;18666.6666,"Alto","Medio"))</f>
        <v>Medio</v>
      </c>
      <c r="AJ392" s="35" t="str">
        <f>IF(Tabla134[[#This Row],[Years Since Last Promotion]]&lt;1,"Este año","Más de un año")</f>
        <v>Más de un año</v>
      </c>
      <c r="AK392" s="100">
        <f>SUM(Tabla134[[#This Row],[Years At Company]],Tabla134[[#This Row],[Years With Curr Manager]])</f>
        <v>34</v>
      </c>
      <c r="AL392" s="35"/>
    </row>
    <row r="393" spans="1:38">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c r="AH393" s="35">
        <f>IF(Tabla134[[#This Row],[Business Travel]]="Travel_Frequently",2,IF(Tabla134[[#This Row],[Business Travel]]="Travel_Rarely",1,0))</f>
        <v>1</v>
      </c>
      <c r="AI393" s="35" t="str">
        <f>IF(Tabla134[[#This Row],[Monthly Income]]&lt;=10333.3333,"Bajo",IF(Tabla134[[#This Row],[Monthly Income]]&gt;18666.6666,"Alto","Medio"))</f>
        <v>Bajo</v>
      </c>
      <c r="AJ393" s="35" t="str">
        <f>IF(Tabla134[[#This Row],[Years Since Last Promotion]]&lt;1,"Este año","Más de un año")</f>
        <v>Este año</v>
      </c>
      <c r="AK393" s="100">
        <f>SUM(Tabla134[[#This Row],[Years At Company]],Tabla134[[#This Row],[Years With Curr Manager]])</f>
        <v>1</v>
      </c>
      <c r="AL393" s="35"/>
    </row>
    <row r="394" spans="1:38">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c r="AH394" s="35">
        <f>IF(Tabla134[[#This Row],[Business Travel]]="Travel_Frequently",2,IF(Tabla134[[#This Row],[Business Travel]]="Travel_Rarely",1,0))</f>
        <v>1</v>
      </c>
      <c r="AI394" s="35" t="str">
        <f>IF(Tabla134[[#This Row],[Monthly Income]]&lt;=10333.3333,"Bajo",IF(Tabla134[[#This Row],[Monthly Income]]&gt;18666.6666,"Alto","Medio"))</f>
        <v>Alto</v>
      </c>
      <c r="AJ394" s="35" t="str">
        <f>IF(Tabla134[[#This Row],[Years Since Last Promotion]]&lt;1,"Este año","Más de un año")</f>
        <v>Más de un año</v>
      </c>
      <c r="AK394" s="100">
        <f>SUM(Tabla134[[#This Row],[Years At Company]],Tabla134[[#This Row],[Years With Curr Manager]])</f>
        <v>6</v>
      </c>
      <c r="AL394" s="35"/>
    </row>
    <row r="395" spans="1:38">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c r="AH395" s="35">
        <f>IF(Tabla134[[#This Row],[Business Travel]]="Travel_Frequently",2,IF(Tabla134[[#This Row],[Business Travel]]="Travel_Rarely",1,0))</f>
        <v>0</v>
      </c>
      <c r="AI395" s="35" t="str">
        <f>IF(Tabla134[[#This Row],[Monthly Income]]&lt;=10333.3333,"Bajo",IF(Tabla134[[#This Row],[Monthly Income]]&gt;18666.6666,"Alto","Medio"))</f>
        <v>Bajo</v>
      </c>
      <c r="AJ395" s="35" t="str">
        <f>IF(Tabla134[[#This Row],[Years Since Last Promotion]]&lt;1,"Este año","Más de un año")</f>
        <v>Más de un año</v>
      </c>
      <c r="AK395" s="100">
        <f>SUM(Tabla134[[#This Row],[Years At Company]],Tabla134[[#This Row],[Years With Curr Manager]])</f>
        <v>5</v>
      </c>
      <c r="AL395" s="35"/>
    </row>
    <row r="396" spans="1:38">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c r="AH396" s="35">
        <f>IF(Tabla134[[#This Row],[Business Travel]]="Travel_Frequently",2,IF(Tabla134[[#This Row],[Business Travel]]="Travel_Rarely",1,0))</f>
        <v>1</v>
      </c>
      <c r="AI396" s="35" t="str">
        <f>IF(Tabla134[[#This Row],[Monthly Income]]&lt;=10333.3333,"Bajo",IF(Tabla134[[#This Row],[Monthly Income]]&gt;18666.6666,"Alto","Medio"))</f>
        <v>Bajo</v>
      </c>
      <c r="AJ396" s="35" t="str">
        <f>IF(Tabla134[[#This Row],[Years Since Last Promotion]]&lt;1,"Este año","Más de un año")</f>
        <v>Más de un año</v>
      </c>
      <c r="AK396" s="100">
        <f>SUM(Tabla134[[#This Row],[Years At Company]],Tabla134[[#This Row],[Years With Curr Manager]])</f>
        <v>25</v>
      </c>
      <c r="AL396" s="35"/>
    </row>
    <row r="397" spans="1:38">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c r="AH397" s="35">
        <f>IF(Tabla134[[#This Row],[Business Travel]]="Travel_Frequently",2,IF(Tabla134[[#This Row],[Business Travel]]="Travel_Rarely",1,0))</f>
        <v>2</v>
      </c>
      <c r="AI397" s="35" t="str">
        <f>IF(Tabla134[[#This Row],[Monthly Income]]&lt;=10333.3333,"Bajo",IF(Tabla134[[#This Row],[Monthly Income]]&gt;18666.6666,"Alto","Medio"))</f>
        <v>Bajo</v>
      </c>
      <c r="AJ397" s="35" t="str">
        <f>IF(Tabla134[[#This Row],[Years Since Last Promotion]]&lt;1,"Este año","Más de un año")</f>
        <v>Más de un año</v>
      </c>
      <c r="AK397" s="100">
        <f>SUM(Tabla134[[#This Row],[Years At Company]],Tabla134[[#This Row],[Years With Curr Manager]])</f>
        <v>5</v>
      </c>
      <c r="AL397" s="35"/>
    </row>
    <row r="398" spans="1:38">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c r="AH398" s="35">
        <f>IF(Tabla134[[#This Row],[Business Travel]]="Travel_Frequently",2,IF(Tabla134[[#This Row],[Business Travel]]="Travel_Rarely",1,0))</f>
        <v>1</v>
      </c>
      <c r="AI398" s="35" t="str">
        <f>IF(Tabla134[[#This Row],[Monthly Income]]&lt;=10333.3333,"Bajo",IF(Tabla134[[#This Row],[Monthly Income]]&gt;18666.6666,"Alto","Medio"))</f>
        <v>Bajo</v>
      </c>
      <c r="AJ398" s="35" t="str">
        <f>IF(Tabla134[[#This Row],[Years Since Last Promotion]]&lt;1,"Este año","Más de un año")</f>
        <v>Este año</v>
      </c>
      <c r="AK398" s="100">
        <f>SUM(Tabla134[[#This Row],[Years At Company]],Tabla134[[#This Row],[Years With Curr Manager]])</f>
        <v>7</v>
      </c>
      <c r="AL398" s="35"/>
    </row>
    <row r="399" spans="1:38">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c r="AH399" s="35">
        <f>IF(Tabla134[[#This Row],[Business Travel]]="Travel_Frequently",2,IF(Tabla134[[#This Row],[Business Travel]]="Travel_Rarely",1,0))</f>
        <v>1</v>
      </c>
      <c r="AI399" s="35" t="str">
        <f>IF(Tabla134[[#This Row],[Monthly Income]]&lt;=10333.3333,"Bajo",IF(Tabla134[[#This Row],[Monthly Income]]&gt;18666.6666,"Alto","Medio"))</f>
        <v>Bajo</v>
      </c>
      <c r="AJ399" s="35" t="str">
        <f>IF(Tabla134[[#This Row],[Years Since Last Promotion]]&lt;1,"Este año","Más de un año")</f>
        <v>Más de un año</v>
      </c>
      <c r="AK399" s="100">
        <f>SUM(Tabla134[[#This Row],[Years At Company]],Tabla134[[#This Row],[Years With Curr Manager]])</f>
        <v>8</v>
      </c>
      <c r="AL399" s="35"/>
    </row>
    <row r="400" spans="1:38">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c r="AH400" s="35">
        <f>IF(Tabla134[[#This Row],[Business Travel]]="Travel_Frequently",2,IF(Tabla134[[#This Row],[Business Travel]]="Travel_Rarely",1,0))</f>
        <v>0</v>
      </c>
      <c r="AI400" s="35" t="str">
        <f>IF(Tabla134[[#This Row],[Monthly Income]]&lt;=10333.3333,"Bajo",IF(Tabla134[[#This Row],[Monthly Income]]&gt;18666.6666,"Alto","Medio"))</f>
        <v>Bajo</v>
      </c>
      <c r="AJ400" s="35" t="str">
        <f>IF(Tabla134[[#This Row],[Years Since Last Promotion]]&lt;1,"Este año","Más de un año")</f>
        <v>Más de un año</v>
      </c>
      <c r="AK400" s="100">
        <f>SUM(Tabla134[[#This Row],[Years At Company]],Tabla134[[#This Row],[Years With Curr Manager]])</f>
        <v>20</v>
      </c>
      <c r="AL400" s="35"/>
    </row>
    <row r="401" spans="1:38">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c r="AH401" s="35">
        <f>IF(Tabla134[[#This Row],[Business Travel]]="Travel_Frequently",2,IF(Tabla134[[#This Row],[Business Travel]]="Travel_Rarely",1,0))</f>
        <v>1</v>
      </c>
      <c r="AI401" s="35" t="str">
        <f>IF(Tabla134[[#This Row],[Monthly Income]]&lt;=10333.3333,"Bajo",IF(Tabla134[[#This Row],[Monthly Income]]&gt;18666.6666,"Alto","Medio"))</f>
        <v>Bajo</v>
      </c>
      <c r="AJ401" s="35" t="str">
        <f>IF(Tabla134[[#This Row],[Years Since Last Promotion]]&lt;1,"Este año","Más de un año")</f>
        <v>Más de un año</v>
      </c>
      <c r="AK401" s="100">
        <f>SUM(Tabla134[[#This Row],[Years At Company]],Tabla134[[#This Row],[Years With Curr Manager]])</f>
        <v>6</v>
      </c>
      <c r="AL401" s="35"/>
    </row>
    <row r="402" spans="1:38">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c r="AH402" s="35">
        <f>IF(Tabla134[[#This Row],[Business Travel]]="Travel_Frequently",2,IF(Tabla134[[#This Row],[Business Travel]]="Travel_Rarely",1,0))</f>
        <v>2</v>
      </c>
      <c r="AI402" s="35" t="str">
        <f>IF(Tabla134[[#This Row],[Monthly Income]]&lt;=10333.3333,"Bajo",IF(Tabla134[[#This Row],[Monthly Income]]&gt;18666.6666,"Alto","Medio"))</f>
        <v>Alto</v>
      </c>
      <c r="AJ402" s="35" t="str">
        <f>IF(Tabla134[[#This Row],[Years Since Last Promotion]]&lt;1,"Este año","Más de un año")</f>
        <v>Más de un año</v>
      </c>
      <c r="AK402" s="100">
        <f>SUM(Tabla134[[#This Row],[Years At Company]],Tabla134[[#This Row],[Years With Curr Manager]])</f>
        <v>27</v>
      </c>
      <c r="AL402" s="35"/>
    </row>
    <row r="403" spans="1:38">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c r="AH403" s="35">
        <f>IF(Tabla134[[#This Row],[Business Travel]]="Travel_Frequently",2,IF(Tabla134[[#This Row],[Business Travel]]="Travel_Rarely",1,0))</f>
        <v>2</v>
      </c>
      <c r="AI403" s="35" t="str">
        <f>IF(Tabla134[[#This Row],[Monthly Income]]&lt;=10333.3333,"Bajo",IF(Tabla134[[#This Row],[Monthly Income]]&gt;18666.6666,"Alto","Medio"))</f>
        <v>Medio</v>
      </c>
      <c r="AJ403" s="35" t="str">
        <f>IF(Tabla134[[#This Row],[Years Since Last Promotion]]&lt;1,"Este año","Más de un año")</f>
        <v>Más de un año</v>
      </c>
      <c r="AK403" s="100">
        <f>SUM(Tabla134[[#This Row],[Years At Company]],Tabla134[[#This Row],[Years With Curr Manager]])</f>
        <v>14</v>
      </c>
      <c r="AL403" s="35"/>
    </row>
    <row r="404" spans="1:38">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c r="AH404" s="35">
        <f>IF(Tabla134[[#This Row],[Business Travel]]="Travel_Frequently",2,IF(Tabla134[[#This Row],[Business Travel]]="Travel_Rarely",1,0))</f>
        <v>1</v>
      </c>
      <c r="AI404" s="35" t="str">
        <f>IF(Tabla134[[#This Row],[Monthly Income]]&lt;=10333.3333,"Bajo",IF(Tabla134[[#This Row],[Monthly Income]]&gt;18666.6666,"Alto","Medio"))</f>
        <v>Bajo</v>
      </c>
      <c r="AJ404" s="35" t="str">
        <f>IF(Tabla134[[#This Row],[Years Since Last Promotion]]&lt;1,"Este año","Más de un año")</f>
        <v>Más de un año</v>
      </c>
      <c r="AK404" s="100">
        <f>SUM(Tabla134[[#This Row],[Years At Company]],Tabla134[[#This Row],[Years With Curr Manager]])</f>
        <v>9</v>
      </c>
      <c r="AL404" s="35"/>
    </row>
    <row r="405" spans="1:38">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c r="AH405" s="35">
        <f>IF(Tabla134[[#This Row],[Business Travel]]="Travel_Frequently",2,IF(Tabla134[[#This Row],[Business Travel]]="Travel_Rarely",1,0))</f>
        <v>1</v>
      </c>
      <c r="AI405" s="35" t="str">
        <f>IF(Tabla134[[#This Row],[Monthly Income]]&lt;=10333.3333,"Bajo",IF(Tabla134[[#This Row],[Monthly Income]]&gt;18666.6666,"Alto","Medio"))</f>
        <v>Bajo</v>
      </c>
      <c r="AJ405" s="35" t="str">
        <f>IF(Tabla134[[#This Row],[Years Since Last Promotion]]&lt;1,"Este año","Más de un año")</f>
        <v>Este año</v>
      </c>
      <c r="AK405" s="100">
        <f>SUM(Tabla134[[#This Row],[Years At Company]],Tabla134[[#This Row],[Years With Curr Manager]])</f>
        <v>17</v>
      </c>
      <c r="AL405" s="35"/>
    </row>
    <row r="406" spans="1:38">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c r="AH406" s="35">
        <f>IF(Tabla134[[#This Row],[Business Travel]]="Travel_Frequently",2,IF(Tabla134[[#This Row],[Business Travel]]="Travel_Rarely",1,0))</f>
        <v>1</v>
      </c>
      <c r="AI406" s="35" t="str">
        <f>IF(Tabla134[[#This Row],[Monthly Income]]&lt;=10333.3333,"Bajo",IF(Tabla134[[#This Row],[Monthly Income]]&gt;18666.6666,"Alto","Medio"))</f>
        <v>Bajo</v>
      </c>
      <c r="AJ406" s="35" t="str">
        <f>IF(Tabla134[[#This Row],[Years Since Last Promotion]]&lt;1,"Este año","Más de un año")</f>
        <v>Más de un año</v>
      </c>
      <c r="AK406" s="100">
        <f>SUM(Tabla134[[#This Row],[Years At Company]],Tabla134[[#This Row],[Years With Curr Manager]])</f>
        <v>18</v>
      </c>
      <c r="AL406" s="35"/>
    </row>
    <row r="407" spans="1:38">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c r="AH407" s="35">
        <f>IF(Tabla134[[#This Row],[Business Travel]]="Travel_Frequently",2,IF(Tabla134[[#This Row],[Business Travel]]="Travel_Rarely",1,0))</f>
        <v>1</v>
      </c>
      <c r="AI407" s="35" t="str">
        <f>IF(Tabla134[[#This Row],[Monthly Income]]&lt;=10333.3333,"Bajo",IF(Tabla134[[#This Row],[Monthly Income]]&gt;18666.6666,"Alto","Medio"))</f>
        <v>Bajo</v>
      </c>
      <c r="AJ407" s="35" t="str">
        <f>IF(Tabla134[[#This Row],[Years Since Last Promotion]]&lt;1,"Este año","Más de un año")</f>
        <v>Este año</v>
      </c>
      <c r="AK407" s="100">
        <f>SUM(Tabla134[[#This Row],[Years At Company]],Tabla134[[#This Row],[Years With Curr Manager]])</f>
        <v>4</v>
      </c>
      <c r="AL407" s="35"/>
    </row>
    <row r="408" spans="1:38">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c r="AH408" s="35">
        <f>IF(Tabla134[[#This Row],[Business Travel]]="Travel_Frequently",2,IF(Tabla134[[#This Row],[Business Travel]]="Travel_Rarely",1,0))</f>
        <v>1</v>
      </c>
      <c r="AI408" s="35" t="str">
        <f>IF(Tabla134[[#This Row],[Monthly Income]]&lt;=10333.3333,"Bajo",IF(Tabla134[[#This Row],[Monthly Income]]&gt;18666.6666,"Alto","Medio"))</f>
        <v>Bajo</v>
      </c>
      <c r="AJ408" s="35" t="str">
        <f>IF(Tabla134[[#This Row],[Years Since Last Promotion]]&lt;1,"Este año","Más de un año")</f>
        <v>Este año</v>
      </c>
      <c r="AK408" s="100">
        <f>SUM(Tabla134[[#This Row],[Years At Company]],Tabla134[[#This Row],[Years With Curr Manager]])</f>
        <v>9</v>
      </c>
      <c r="AL408" s="35"/>
    </row>
    <row r="409" spans="1:38">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c r="AH409" s="35">
        <f>IF(Tabla134[[#This Row],[Business Travel]]="Travel_Frequently",2,IF(Tabla134[[#This Row],[Business Travel]]="Travel_Rarely",1,0))</f>
        <v>1</v>
      </c>
      <c r="AI409" s="35" t="str">
        <f>IF(Tabla134[[#This Row],[Monthly Income]]&lt;=10333.3333,"Bajo",IF(Tabla134[[#This Row],[Monthly Income]]&gt;18666.6666,"Alto","Medio"))</f>
        <v>Bajo</v>
      </c>
      <c r="AJ409" s="35" t="str">
        <f>IF(Tabla134[[#This Row],[Years Since Last Promotion]]&lt;1,"Este año","Más de un año")</f>
        <v>Este año</v>
      </c>
      <c r="AK409" s="100">
        <f>SUM(Tabla134[[#This Row],[Years At Company]],Tabla134[[#This Row],[Years With Curr Manager]])</f>
        <v>4</v>
      </c>
      <c r="AL409" s="35"/>
    </row>
    <row r="410" spans="1:38">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c r="AH410" s="35">
        <f>IF(Tabla134[[#This Row],[Business Travel]]="Travel_Frequently",2,IF(Tabla134[[#This Row],[Business Travel]]="Travel_Rarely",1,0))</f>
        <v>1</v>
      </c>
      <c r="AI410" s="35" t="str">
        <f>IF(Tabla134[[#This Row],[Monthly Income]]&lt;=10333.3333,"Bajo",IF(Tabla134[[#This Row],[Monthly Income]]&gt;18666.6666,"Alto","Medio"))</f>
        <v>Medio</v>
      </c>
      <c r="AJ410" s="35" t="str">
        <f>IF(Tabla134[[#This Row],[Years Since Last Promotion]]&lt;1,"Este año","Más de un año")</f>
        <v>Más de un año</v>
      </c>
      <c r="AK410" s="100">
        <f>SUM(Tabla134[[#This Row],[Years At Company]],Tabla134[[#This Row],[Years With Curr Manager]])</f>
        <v>9</v>
      </c>
      <c r="AL410" s="35"/>
    </row>
    <row r="411" spans="1:38">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c r="AH411" s="35">
        <f>IF(Tabla134[[#This Row],[Business Travel]]="Travel_Frequently",2,IF(Tabla134[[#This Row],[Business Travel]]="Travel_Rarely",1,0))</f>
        <v>2</v>
      </c>
      <c r="AI411" s="35" t="str">
        <f>IF(Tabla134[[#This Row],[Monthly Income]]&lt;=10333.3333,"Bajo",IF(Tabla134[[#This Row],[Monthly Income]]&gt;18666.6666,"Alto","Medio"))</f>
        <v>Bajo</v>
      </c>
      <c r="AJ411" s="35" t="str">
        <f>IF(Tabla134[[#This Row],[Years Since Last Promotion]]&lt;1,"Este año","Más de un año")</f>
        <v>Este año</v>
      </c>
      <c r="AK411" s="100">
        <f>SUM(Tabla134[[#This Row],[Years At Company]],Tabla134[[#This Row],[Years With Curr Manager]])</f>
        <v>7</v>
      </c>
      <c r="AL411" s="35"/>
    </row>
    <row r="412" spans="1:38">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c r="AH412" s="35">
        <f>IF(Tabla134[[#This Row],[Business Travel]]="Travel_Frequently",2,IF(Tabla134[[#This Row],[Business Travel]]="Travel_Rarely",1,0))</f>
        <v>1</v>
      </c>
      <c r="AI412" s="35" t="str">
        <f>IF(Tabla134[[#This Row],[Monthly Income]]&lt;=10333.3333,"Bajo",IF(Tabla134[[#This Row],[Monthly Income]]&gt;18666.6666,"Alto","Medio"))</f>
        <v>Bajo</v>
      </c>
      <c r="AJ412" s="35" t="str">
        <f>IF(Tabla134[[#This Row],[Years Since Last Promotion]]&lt;1,"Este año","Más de un año")</f>
        <v>Este año</v>
      </c>
      <c r="AK412" s="100">
        <f>SUM(Tabla134[[#This Row],[Years At Company]],Tabla134[[#This Row],[Years With Curr Manager]])</f>
        <v>7</v>
      </c>
      <c r="AL412" s="35"/>
    </row>
    <row r="413" spans="1:38">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c r="AH413" s="35">
        <f>IF(Tabla134[[#This Row],[Business Travel]]="Travel_Frequently",2,IF(Tabla134[[#This Row],[Business Travel]]="Travel_Rarely",1,0))</f>
        <v>1</v>
      </c>
      <c r="AI413" s="35" t="str">
        <f>IF(Tabla134[[#This Row],[Monthly Income]]&lt;=10333.3333,"Bajo",IF(Tabla134[[#This Row],[Monthly Income]]&gt;18666.6666,"Alto","Medio"))</f>
        <v>Alto</v>
      </c>
      <c r="AJ413" s="35" t="str">
        <f>IF(Tabla134[[#This Row],[Years Since Last Promotion]]&lt;1,"Este año","Más de un año")</f>
        <v>Más de un año</v>
      </c>
      <c r="AK413" s="100">
        <f>SUM(Tabla134[[#This Row],[Years At Company]],Tabla134[[#This Row],[Years With Curr Manager]])</f>
        <v>39</v>
      </c>
      <c r="AL413" s="35"/>
    </row>
    <row r="414" spans="1:38">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c r="AH414" s="35">
        <f>IF(Tabla134[[#This Row],[Business Travel]]="Travel_Frequently",2,IF(Tabla134[[#This Row],[Business Travel]]="Travel_Rarely",1,0))</f>
        <v>1</v>
      </c>
      <c r="AI414" s="35" t="str">
        <f>IF(Tabla134[[#This Row],[Monthly Income]]&lt;=10333.3333,"Bajo",IF(Tabla134[[#This Row],[Monthly Income]]&gt;18666.6666,"Alto","Medio"))</f>
        <v>Bajo</v>
      </c>
      <c r="AJ414" s="35" t="str">
        <f>IF(Tabla134[[#This Row],[Years Since Last Promotion]]&lt;1,"Este año","Más de un año")</f>
        <v>Este año</v>
      </c>
      <c r="AK414" s="100">
        <f>SUM(Tabla134[[#This Row],[Years At Company]],Tabla134[[#This Row],[Years With Curr Manager]])</f>
        <v>18</v>
      </c>
      <c r="AL414" s="35"/>
    </row>
    <row r="415" spans="1:38">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c r="AH415" s="35">
        <f>IF(Tabla134[[#This Row],[Business Travel]]="Travel_Frequently",2,IF(Tabla134[[#This Row],[Business Travel]]="Travel_Rarely",1,0))</f>
        <v>2</v>
      </c>
      <c r="AI415" s="35" t="str">
        <f>IF(Tabla134[[#This Row],[Monthly Income]]&lt;=10333.3333,"Bajo",IF(Tabla134[[#This Row],[Monthly Income]]&gt;18666.6666,"Alto","Medio"))</f>
        <v>Bajo</v>
      </c>
      <c r="AJ415" s="35" t="str">
        <f>IF(Tabla134[[#This Row],[Years Since Last Promotion]]&lt;1,"Este año","Más de un año")</f>
        <v>Este año</v>
      </c>
      <c r="AK415" s="100">
        <f>SUM(Tabla134[[#This Row],[Years At Company]],Tabla134[[#This Row],[Years With Curr Manager]])</f>
        <v>10</v>
      </c>
      <c r="AL415" s="35"/>
    </row>
    <row r="416" spans="1:38">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c r="AH416" s="35">
        <f>IF(Tabla134[[#This Row],[Business Travel]]="Travel_Frequently",2,IF(Tabla134[[#This Row],[Business Travel]]="Travel_Rarely",1,0))</f>
        <v>1</v>
      </c>
      <c r="AI416" s="35" t="str">
        <f>IF(Tabla134[[#This Row],[Monthly Income]]&lt;=10333.3333,"Bajo",IF(Tabla134[[#This Row],[Monthly Income]]&gt;18666.6666,"Alto","Medio"))</f>
        <v>Bajo</v>
      </c>
      <c r="AJ416" s="35" t="str">
        <f>IF(Tabla134[[#This Row],[Years Since Last Promotion]]&lt;1,"Este año","Más de un año")</f>
        <v>Más de un año</v>
      </c>
      <c r="AK416" s="100">
        <f>SUM(Tabla134[[#This Row],[Years At Company]],Tabla134[[#This Row],[Years With Curr Manager]])</f>
        <v>9</v>
      </c>
      <c r="AL416" s="35"/>
    </row>
    <row r="417" spans="1:38">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c r="AH417" s="35">
        <f>IF(Tabla134[[#This Row],[Business Travel]]="Travel_Frequently",2,IF(Tabla134[[#This Row],[Business Travel]]="Travel_Rarely",1,0))</f>
        <v>2</v>
      </c>
      <c r="AI417" s="35" t="str">
        <f>IF(Tabla134[[#This Row],[Monthly Income]]&lt;=10333.3333,"Bajo",IF(Tabla134[[#This Row],[Monthly Income]]&gt;18666.6666,"Alto","Medio"))</f>
        <v>Bajo</v>
      </c>
      <c r="AJ417" s="35" t="str">
        <f>IF(Tabla134[[#This Row],[Years Since Last Promotion]]&lt;1,"Este año","Más de un año")</f>
        <v>Más de un año</v>
      </c>
      <c r="AK417" s="100">
        <f>SUM(Tabla134[[#This Row],[Years At Company]],Tabla134[[#This Row],[Years With Curr Manager]])</f>
        <v>2</v>
      </c>
      <c r="AL417" s="35"/>
    </row>
    <row r="418" spans="1:38">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c r="AH418" s="35">
        <f>IF(Tabla134[[#This Row],[Business Travel]]="Travel_Frequently",2,IF(Tabla134[[#This Row],[Business Travel]]="Travel_Rarely",1,0))</f>
        <v>2</v>
      </c>
      <c r="AI418" s="35" t="str">
        <f>IF(Tabla134[[#This Row],[Monthly Income]]&lt;=10333.3333,"Bajo",IF(Tabla134[[#This Row],[Monthly Income]]&gt;18666.6666,"Alto","Medio"))</f>
        <v>Bajo</v>
      </c>
      <c r="AJ418" s="35" t="str">
        <f>IF(Tabla134[[#This Row],[Years Since Last Promotion]]&lt;1,"Este año","Más de un año")</f>
        <v>Este año</v>
      </c>
      <c r="AK418" s="100">
        <f>SUM(Tabla134[[#This Row],[Years At Company]],Tabla134[[#This Row],[Years With Curr Manager]])</f>
        <v>1</v>
      </c>
      <c r="AL418" s="35"/>
    </row>
    <row r="419" spans="1:38">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c r="AH419" s="35">
        <f>IF(Tabla134[[#This Row],[Business Travel]]="Travel_Frequently",2,IF(Tabla134[[#This Row],[Business Travel]]="Travel_Rarely",1,0))</f>
        <v>1</v>
      </c>
      <c r="AI419" s="35" t="str">
        <f>IF(Tabla134[[#This Row],[Monthly Income]]&lt;=10333.3333,"Bajo",IF(Tabla134[[#This Row],[Monthly Income]]&gt;18666.6666,"Alto","Medio"))</f>
        <v>Medio</v>
      </c>
      <c r="AJ419" s="35" t="str">
        <f>IF(Tabla134[[#This Row],[Years Since Last Promotion]]&lt;1,"Este año","Más de un año")</f>
        <v>Más de un año</v>
      </c>
      <c r="AK419" s="100">
        <f>SUM(Tabla134[[#This Row],[Years At Company]],Tabla134[[#This Row],[Years With Curr Manager]])</f>
        <v>32</v>
      </c>
      <c r="AL419" s="35"/>
    </row>
    <row r="420" spans="1:38">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c r="AH420" s="35">
        <f>IF(Tabla134[[#This Row],[Business Travel]]="Travel_Frequently",2,IF(Tabla134[[#This Row],[Business Travel]]="Travel_Rarely",1,0))</f>
        <v>1</v>
      </c>
      <c r="AI420" s="35" t="str">
        <f>IF(Tabla134[[#This Row],[Monthly Income]]&lt;=10333.3333,"Bajo",IF(Tabla134[[#This Row],[Monthly Income]]&gt;18666.6666,"Alto","Medio"))</f>
        <v>Bajo</v>
      </c>
      <c r="AJ420" s="35" t="str">
        <f>IF(Tabla134[[#This Row],[Years Since Last Promotion]]&lt;1,"Este año","Más de un año")</f>
        <v>Este año</v>
      </c>
      <c r="AK420" s="100">
        <f>SUM(Tabla134[[#This Row],[Years At Company]],Tabla134[[#This Row],[Years With Curr Manager]])</f>
        <v>5</v>
      </c>
      <c r="AL420" s="35"/>
    </row>
    <row r="421" spans="1:38">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c r="AH421" s="35">
        <f>IF(Tabla134[[#This Row],[Business Travel]]="Travel_Frequently",2,IF(Tabla134[[#This Row],[Business Travel]]="Travel_Rarely",1,0))</f>
        <v>0</v>
      </c>
      <c r="AI421" s="35" t="str">
        <f>IF(Tabla134[[#This Row],[Monthly Income]]&lt;=10333.3333,"Bajo",IF(Tabla134[[#This Row],[Monthly Income]]&gt;18666.6666,"Alto","Medio"))</f>
        <v>Bajo</v>
      </c>
      <c r="AJ421" s="35" t="str">
        <f>IF(Tabla134[[#This Row],[Years Since Last Promotion]]&lt;1,"Este año","Más de un año")</f>
        <v>Más de un año</v>
      </c>
      <c r="AK421" s="100">
        <f>SUM(Tabla134[[#This Row],[Years At Company]],Tabla134[[#This Row],[Years With Curr Manager]])</f>
        <v>9</v>
      </c>
      <c r="AL421" s="35"/>
    </row>
    <row r="422" spans="1:38">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c r="AH422" s="35">
        <f>IF(Tabla134[[#This Row],[Business Travel]]="Travel_Frequently",2,IF(Tabla134[[#This Row],[Business Travel]]="Travel_Rarely",1,0))</f>
        <v>1</v>
      </c>
      <c r="AI422" s="35" t="str">
        <f>IF(Tabla134[[#This Row],[Monthly Income]]&lt;=10333.3333,"Bajo",IF(Tabla134[[#This Row],[Monthly Income]]&gt;18666.6666,"Alto","Medio"))</f>
        <v>Medio</v>
      </c>
      <c r="AJ422" s="35" t="str">
        <f>IF(Tabla134[[#This Row],[Years Since Last Promotion]]&lt;1,"Este año","Más de un año")</f>
        <v>Este año</v>
      </c>
      <c r="AK422" s="100">
        <f>SUM(Tabla134[[#This Row],[Years At Company]],Tabla134[[#This Row],[Years With Curr Manager]])</f>
        <v>17</v>
      </c>
      <c r="AL422" s="35"/>
    </row>
    <row r="423" spans="1:38">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c r="AH423" s="35">
        <f>IF(Tabla134[[#This Row],[Business Travel]]="Travel_Frequently",2,IF(Tabla134[[#This Row],[Business Travel]]="Travel_Rarely",1,0))</f>
        <v>1</v>
      </c>
      <c r="AI423" s="35" t="str">
        <f>IF(Tabla134[[#This Row],[Monthly Income]]&lt;=10333.3333,"Bajo",IF(Tabla134[[#This Row],[Monthly Income]]&gt;18666.6666,"Alto","Medio"))</f>
        <v>Bajo</v>
      </c>
      <c r="AJ423" s="35" t="str">
        <f>IF(Tabla134[[#This Row],[Years Since Last Promotion]]&lt;1,"Este año","Más de un año")</f>
        <v>Más de un año</v>
      </c>
      <c r="AK423" s="100">
        <f>SUM(Tabla134[[#This Row],[Years At Company]],Tabla134[[#This Row],[Years With Curr Manager]])</f>
        <v>3</v>
      </c>
      <c r="AL423" s="35"/>
    </row>
    <row r="424" spans="1:38">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c r="AH424" s="35">
        <f>IF(Tabla134[[#This Row],[Business Travel]]="Travel_Frequently",2,IF(Tabla134[[#This Row],[Business Travel]]="Travel_Rarely",1,0))</f>
        <v>1</v>
      </c>
      <c r="AI424" s="35" t="str">
        <f>IF(Tabla134[[#This Row],[Monthly Income]]&lt;=10333.3333,"Bajo",IF(Tabla134[[#This Row],[Monthly Income]]&gt;18666.6666,"Alto","Medio"))</f>
        <v>Bajo</v>
      </c>
      <c r="AJ424" s="35" t="str">
        <f>IF(Tabla134[[#This Row],[Years Since Last Promotion]]&lt;1,"Este año","Más de un año")</f>
        <v>Este año</v>
      </c>
      <c r="AK424" s="100">
        <f>SUM(Tabla134[[#This Row],[Years At Company]],Tabla134[[#This Row],[Years With Curr Manager]])</f>
        <v>1</v>
      </c>
      <c r="AL424" s="35"/>
    </row>
    <row r="425" spans="1:38">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c r="AH425" s="35">
        <f>IF(Tabla134[[#This Row],[Business Travel]]="Travel_Frequently",2,IF(Tabla134[[#This Row],[Business Travel]]="Travel_Rarely",1,0))</f>
        <v>0</v>
      </c>
      <c r="AI425" s="35" t="str">
        <f>IF(Tabla134[[#This Row],[Monthly Income]]&lt;=10333.3333,"Bajo",IF(Tabla134[[#This Row],[Monthly Income]]&gt;18666.6666,"Alto","Medio"))</f>
        <v>Bajo</v>
      </c>
      <c r="AJ425" s="35" t="str">
        <f>IF(Tabla134[[#This Row],[Years Since Last Promotion]]&lt;1,"Este año","Más de un año")</f>
        <v>Más de un año</v>
      </c>
      <c r="AK425" s="100">
        <f>SUM(Tabla134[[#This Row],[Years At Company]],Tabla134[[#This Row],[Years With Curr Manager]])</f>
        <v>17</v>
      </c>
      <c r="AL425" s="35"/>
    </row>
    <row r="426" spans="1:38">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c r="AH426" s="35">
        <f>IF(Tabla134[[#This Row],[Business Travel]]="Travel_Frequently",2,IF(Tabla134[[#This Row],[Business Travel]]="Travel_Rarely",1,0))</f>
        <v>1</v>
      </c>
      <c r="AI426" s="35" t="str">
        <f>IF(Tabla134[[#This Row],[Monthly Income]]&lt;=10333.3333,"Bajo",IF(Tabla134[[#This Row],[Monthly Income]]&gt;18666.6666,"Alto","Medio"))</f>
        <v>Medio</v>
      </c>
      <c r="AJ426" s="35" t="str">
        <f>IF(Tabla134[[#This Row],[Years Since Last Promotion]]&lt;1,"Este año","Más de un año")</f>
        <v>Este año</v>
      </c>
      <c r="AK426" s="100">
        <f>SUM(Tabla134[[#This Row],[Years At Company]],Tabla134[[#This Row],[Years With Curr Manager]])</f>
        <v>1</v>
      </c>
      <c r="AL426" s="35"/>
    </row>
    <row r="427" spans="1:38">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c r="AH427" s="35">
        <f>IF(Tabla134[[#This Row],[Business Travel]]="Travel_Frequently",2,IF(Tabla134[[#This Row],[Business Travel]]="Travel_Rarely",1,0))</f>
        <v>1</v>
      </c>
      <c r="AI427" s="35" t="str">
        <f>IF(Tabla134[[#This Row],[Monthly Income]]&lt;=10333.3333,"Bajo",IF(Tabla134[[#This Row],[Monthly Income]]&gt;18666.6666,"Alto","Medio"))</f>
        <v>Medio</v>
      </c>
      <c r="AJ427" s="35" t="str">
        <f>IF(Tabla134[[#This Row],[Years Since Last Promotion]]&lt;1,"Este año","Más de un año")</f>
        <v>Más de un año</v>
      </c>
      <c r="AK427" s="100">
        <f>SUM(Tabla134[[#This Row],[Years At Company]],Tabla134[[#This Row],[Years With Curr Manager]])</f>
        <v>34</v>
      </c>
      <c r="AL427" s="35"/>
    </row>
    <row r="428" spans="1:38">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c r="AH428" s="35">
        <f>IF(Tabla134[[#This Row],[Business Travel]]="Travel_Frequently",2,IF(Tabla134[[#This Row],[Business Travel]]="Travel_Rarely",1,0))</f>
        <v>0</v>
      </c>
      <c r="AI428" s="35" t="str">
        <f>IF(Tabla134[[#This Row],[Monthly Income]]&lt;=10333.3333,"Bajo",IF(Tabla134[[#This Row],[Monthly Income]]&gt;18666.6666,"Alto","Medio"))</f>
        <v>Bajo</v>
      </c>
      <c r="AJ428" s="35" t="str">
        <f>IF(Tabla134[[#This Row],[Years Since Last Promotion]]&lt;1,"Este año","Más de un año")</f>
        <v>Más de un año</v>
      </c>
      <c r="AK428" s="100">
        <f>SUM(Tabla134[[#This Row],[Years At Company]],Tabla134[[#This Row],[Years With Curr Manager]])</f>
        <v>18</v>
      </c>
      <c r="AL428" s="35"/>
    </row>
    <row r="429" spans="1:38">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c r="AH429" s="35">
        <f>IF(Tabla134[[#This Row],[Business Travel]]="Travel_Frequently",2,IF(Tabla134[[#This Row],[Business Travel]]="Travel_Rarely",1,0))</f>
        <v>2</v>
      </c>
      <c r="AI429" s="35" t="str">
        <f>IF(Tabla134[[#This Row],[Monthly Income]]&lt;=10333.3333,"Bajo",IF(Tabla134[[#This Row],[Monthly Income]]&gt;18666.6666,"Alto","Medio"))</f>
        <v>Bajo</v>
      </c>
      <c r="AJ429" s="35" t="str">
        <f>IF(Tabla134[[#This Row],[Years Since Last Promotion]]&lt;1,"Este año","Más de un año")</f>
        <v>Más de un año</v>
      </c>
      <c r="AK429" s="100">
        <f>SUM(Tabla134[[#This Row],[Years At Company]],Tabla134[[#This Row],[Years With Curr Manager]])</f>
        <v>29</v>
      </c>
      <c r="AL429" s="35"/>
    </row>
    <row r="430" spans="1:38">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c r="AH430" s="35">
        <f>IF(Tabla134[[#This Row],[Business Travel]]="Travel_Frequently",2,IF(Tabla134[[#This Row],[Business Travel]]="Travel_Rarely",1,0))</f>
        <v>1</v>
      </c>
      <c r="AI430" s="35" t="str">
        <f>IF(Tabla134[[#This Row],[Monthly Income]]&lt;=10333.3333,"Bajo",IF(Tabla134[[#This Row],[Monthly Income]]&gt;18666.6666,"Alto","Medio"))</f>
        <v>Bajo</v>
      </c>
      <c r="AJ430" s="35" t="str">
        <f>IF(Tabla134[[#This Row],[Years Since Last Promotion]]&lt;1,"Este año","Más de un año")</f>
        <v>Este año</v>
      </c>
      <c r="AK430" s="100">
        <f>SUM(Tabla134[[#This Row],[Years At Company]],Tabla134[[#This Row],[Years With Curr Manager]])</f>
        <v>9</v>
      </c>
      <c r="AL430" s="35"/>
    </row>
    <row r="431" spans="1:38">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c r="AH431" s="35">
        <f>IF(Tabla134[[#This Row],[Business Travel]]="Travel_Frequently",2,IF(Tabla134[[#This Row],[Business Travel]]="Travel_Rarely",1,0))</f>
        <v>1</v>
      </c>
      <c r="AI431" s="35" t="str">
        <f>IF(Tabla134[[#This Row],[Monthly Income]]&lt;=10333.3333,"Bajo",IF(Tabla134[[#This Row],[Monthly Income]]&gt;18666.6666,"Alto","Medio"))</f>
        <v>Medio</v>
      </c>
      <c r="AJ431" s="35" t="str">
        <f>IF(Tabla134[[#This Row],[Years Since Last Promotion]]&lt;1,"Este año","Más de un año")</f>
        <v>Este año</v>
      </c>
      <c r="AK431" s="100">
        <f>SUM(Tabla134[[#This Row],[Years At Company]],Tabla134[[#This Row],[Years With Curr Manager]])</f>
        <v>4</v>
      </c>
      <c r="AL431" s="35"/>
    </row>
    <row r="432" spans="1:38">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c r="AH432" s="35">
        <f>IF(Tabla134[[#This Row],[Business Travel]]="Travel_Frequently",2,IF(Tabla134[[#This Row],[Business Travel]]="Travel_Rarely",1,0))</f>
        <v>1</v>
      </c>
      <c r="AI432" s="35" t="str">
        <f>IF(Tabla134[[#This Row],[Monthly Income]]&lt;=10333.3333,"Bajo",IF(Tabla134[[#This Row],[Monthly Income]]&gt;18666.6666,"Alto","Medio"))</f>
        <v>Bajo</v>
      </c>
      <c r="AJ432" s="35" t="str">
        <f>IF(Tabla134[[#This Row],[Years Since Last Promotion]]&lt;1,"Este año","Más de un año")</f>
        <v>Más de un año</v>
      </c>
      <c r="AK432" s="100">
        <f>SUM(Tabla134[[#This Row],[Years At Company]],Tabla134[[#This Row],[Years With Curr Manager]])</f>
        <v>8</v>
      </c>
      <c r="AL432" s="35"/>
    </row>
    <row r="433" spans="1:38">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c r="AH433" s="35">
        <f>IF(Tabla134[[#This Row],[Business Travel]]="Travel_Frequently",2,IF(Tabla134[[#This Row],[Business Travel]]="Travel_Rarely",1,0))</f>
        <v>1</v>
      </c>
      <c r="AI433" s="35" t="str">
        <f>IF(Tabla134[[#This Row],[Monthly Income]]&lt;=10333.3333,"Bajo",IF(Tabla134[[#This Row],[Monthly Income]]&gt;18666.6666,"Alto","Medio"))</f>
        <v>Bajo</v>
      </c>
      <c r="AJ433" s="35" t="str">
        <f>IF(Tabla134[[#This Row],[Years Since Last Promotion]]&lt;1,"Este año","Más de un año")</f>
        <v>Este año</v>
      </c>
      <c r="AK433" s="100">
        <f>SUM(Tabla134[[#This Row],[Years At Company]],Tabla134[[#This Row],[Years With Curr Manager]])</f>
        <v>1</v>
      </c>
      <c r="AL433" s="35"/>
    </row>
    <row r="434" spans="1:38">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c r="AH434" s="35">
        <f>IF(Tabla134[[#This Row],[Business Travel]]="Travel_Frequently",2,IF(Tabla134[[#This Row],[Business Travel]]="Travel_Rarely",1,0))</f>
        <v>1</v>
      </c>
      <c r="AI434" s="35" t="str">
        <f>IF(Tabla134[[#This Row],[Monthly Income]]&lt;=10333.3333,"Bajo",IF(Tabla134[[#This Row],[Monthly Income]]&gt;18666.6666,"Alto","Medio"))</f>
        <v>Bajo</v>
      </c>
      <c r="AJ434" s="35" t="str">
        <f>IF(Tabla134[[#This Row],[Years Since Last Promotion]]&lt;1,"Este año","Más de un año")</f>
        <v>Más de un año</v>
      </c>
      <c r="AK434" s="100">
        <f>SUM(Tabla134[[#This Row],[Years At Company]],Tabla134[[#This Row],[Years With Curr Manager]])</f>
        <v>14</v>
      </c>
      <c r="AL434" s="35"/>
    </row>
    <row r="435" spans="1:38">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c r="AH435" s="35">
        <f>IF(Tabla134[[#This Row],[Business Travel]]="Travel_Frequently",2,IF(Tabla134[[#This Row],[Business Travel]]="Travel_Rarely",1,0))</f>
        <v>1</v>
      </c>
      <c r="AI435" s="35" t="str">
        <f>IF(Tabla134[[#This Row],[Monthly Income]]&lt;=10333.3333,"Bajo",IF(Tabla134[[#This Row],[Monthly Income]]&gt;18666.6666,"Alto","Medio"))</f>
        <v>Bajo</v>
      </c>
      <c r="AJ435" s="35" t="str">
        <f>IF(Tabla134[[#This Row],[Years Since Last Promotion]]&lt;1,"Este año","Más de un año")</f>
        <v>Más de un año</v>
      </c>
      <c r="AK435" s="100">
        <f>SUM(Tabla134[[#This Row],[Years At Company]],Tabla134[[#This Row],[Years With Curr Manager]])</f>
        <v>5</v>
      </c>
      <c r="AL435" s="35"/>
    </row>
    <row r="436" spans="1:38">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c r="AH436" s="35">
        <f>IF(Tabla134[[#This Row],[Business Travel]]="Travel_Frequently",2,IF(Tabla134[[#This Row],[Business Travel]]="Travel_Rarely",1,0))</f>
        <v>1</v>
      </c>
      <c r="AI436" s="35" t="str">
        <f>IF(Tabla134[[#This Row],[Monthly Income]]&lt;=10333.3333,"Bajo",IF(Tabla134[[#This Row],[Monthly Income]]&gt;18666.6666,"Alto","Medio"))</f>
        <v>Medio</v>
      </c>
      <c r="AJ436" s="35" t="str">
        <f>IF(Tabla134[[#This Row],[Years Since Last Promotion]]&lt;1,"Este año","Más de un año")</f>
        <v>Este año</v>
      </c>
      <c r="AK436" s="100">
        <f>SUM(Tabla134[[#This Row],[Years At Company]],Tabla134[[#This Row],[Years With Curr Manager]])</f>
        <v>21</v>
      </c>
      <c r="AL436" s="35"/>
    </row>
    <row r="437" spans="1:38">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c r="AH437" s="35">
        <f>IF(Tabla134[[#This Row],[Business Travel]]="Travel_Frequently",2,IF(Tabla134[[#This Row],[Business Travel]]="Travel_Rarely",1,0))</f>
        <v>1</v>
      </c>
      <c r="AI437" s="35" t="str">
        <f>IF(Tabla134[[#This Row],[Monthly Income]]&lt;=10333.3333,"Bajo",IF(Tabla134[[#This Row],[Monthly Income]]&gt;18666.6666,"Alto","Medio"))</f>
        <v>Medio</v>
      </c>
      <c r="AJ437" s="35" t="str">
        <f>IF(Tabla134[[#This Row],[Years Since Last Promotion]]&lt;1,"Este año","Más de un año")</f>
        <v>Más de un año</v>
      </c>
      <c r="AK437" s="100">
        <f>SUM(Tabla134[[#This Row],[Years At Company]],Tabla134[[#This Row],[Years With Curr Manager]])</f>
        <v>14</v>
      </c>
      <c r="AL437" s="35"/>
    </row>
    <row r="438" spans="1:38">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c r="AH438" s="35">
        <f>IF(Tabla134[[#This Row],[Business Travel]]="Travel_Frequently",2,IF(Tabla134[[#This Row],[Business Travel]]="Travel_Rarely",1,0))</f>
        <v>1</v>
      </c>
      <c r="AI438" s="35" t="str">
        <f>IF(Tabla134[[#This Row],[Monthly Income]]&lt;=10333.3333,"Bajo",IF(Tabla134[[#This Row],[Monthly Income]]&gt;18666.6666,"Alto","Medio"))</f>
        <v>Bajo</v>
      </c>
      <c r="AJ438" s="35" t="str">
        <f>IF(Tabla134[[#This Row],[Years Since Last Promotion]]&lt;1,"Este año","Más de un año")</f>
        <v>Más de un año</v>
      </c>
      <c r="AK438" s="100">
        <f>SUM(Tabla134[[#This Row],[Years At Company]],Tabla134[[#This Row],[Years With Curr Manager]])</f>
        <v>7</v>
      </c>
      <c r="AL438" s="35"/>
    </row>
    <row r="439" spans="1:38">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c r="AH439" s="35">
        <f>IF(Tabla134[[#This Row],[Business Travel]]="Travel_Frequently",2,IF(Tabla134[[#This Row],[Business Travel]]="Travel_Rarely",1,0))</f>
        <v>1</v>
      </c>
      <c r="AI439" s="35" t="str">
        <f>IF(Tabla134[[#This Row],[Monthly Income]]&lt;=10333.3333,"Bajo",IF(Tabla134[[#This Row],[Monthly Income]]&gt;18666.6666,"Alto","Medio"))</f>
        <v>Bajo</v>
      </c>
      <c r="AJ439" s="35" t="str">
        <f>IF(Tabla134[[#This Row],[Years Since Last Promotion]]&lt;1,"Este año","Más de un año")</f>
        <v>Más de un año</v>
      </c>
      <c r="AK439" s="100">
        <f>SUM(Tabla134[[#This Row],[Years At Company]],Tabla134[[#This Row],[Years With Curr Manager]])</f>
        <v>5</v>
      </c>
      <c r="AL439" s="35"/>
    </row>
    <row r="440" spans="1:38">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c r="AH440" s="35">
        <f>IF(Tabla134[[#This Row],[Business Travel]]="Travel_Frequently",2,IF(Tabla134[[#This Row],[Business Travel]]="Travel_Rarely",1,0))</f>
        <v>1</v>
      </c>
      <c r="AI440" s="35" t="str">
        <f>IF(Tabla134[[#This Row],[Monthly Income]]&lt;=10333.3333,"Bajo",IF(Tabla134[[#This Row],[Monthly Income]]&gt;18666.6666,"Alto","Medio"))</f>
        <v>Bajo</v>
      </c>
      <c r="AJ440" s="35" t="str">
        <f>IF(Tabla134[[#This Row],[Years Since Last Promotion]]&lt;1,"Este año","Más de un año")</f>
        <v>Este año</v>
      </c>
      <c r="AK440" s="100">
        <f>SUM(Tabla134[[#This Row],[Years At Company]],Tabla134[[#This Row],[Years With Curr Manager]])</f>
        <v>8</v>
      </c>
      <c r="AL440" s="35"/>
    </row>
    <row r="441" spans="1:38">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c r="AH441" s="35">
        <f>IF(Tabla134[[#This Row],[Business Travel]]="Travel_Frequently",2,IF(Tabla134[[#This Row],[Business Travel]]="Travel_Rarely",1,0))</f>
        <v>2</v>
      </c>
      <c r="AI441" s="35" t="str">
        <f>IF(Tabla134[[#This Row],[Monthly Income]]&lt;=10333.3333,"Bajo",IF(Tabla134[[#This Row],[Monthly Income]]&gt;18666.6666,"Alto","Medio"))</f>
        <v>Bajo</v>
      </c>
      <c r="AJ441" s="35" t="str">
        <f>IF(Tabla134[[#This Row],[Years Since Last Promotion]]&lt;1,"Este año","Más de un año")</f>
        <v>Este año</v>
      </c>
      <c r="AK441" s="100">
        <f>SUM(Tabla134[[#This Row],[Years At Company]],Tabla134[[#This Row],[Years With Curr Manager]])</f>
        <v>1</v>
      </c>
      <c r="AL441" s="35"/>
    </row>
    <row r="442" spans="1:38">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c r="AH442" s="35">
        <f>IF(Tabla134[[#This Row],[Business Travel]]="Travel_Frequently",2,IF(Tabla134[[#This Row],[Business Travel]]="Travel_Rarely",1,0))</f>
        <v>2</v>
      </c>
      <c r="AI442" s="35" t="str">
        <f>IF(Tabla134[[#This Row],[Monthly Income]]&lt;=10333.3333,"Bajo",IF(Tabla134[[#This Row],[Monthly Income]]&gt;18666.6666,"Alto","Medio"))</f>
        <v>Bajo</v>
      </c>
      <c r="AJ442" s="35" t="str">
        <f>IF(Tabla134[[#This Row],[Years Since Last Promotion]]&lt;1,"Este año","Más de un año")</f>
        <v>Este año</v>
      </c>
      <c r="AK442" s="100">
        <f>SUM(Tabla134[[#This Row],[Years At Company]],Tabla134[[#This Row],[Years With Curr Manager]])</f>
        <v>5</v>
      </c>
      <c r="AL442" s="35"/>
    </row>
    <row r="443" spans="1:38">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c r="AH443" s="35">
        <f>IF(Tabla134[[#This Row],[Business Travel]]="Travel_Frequently",2,IF(Tabla134[[#This Row],[Business Travel]]="Travel_Rarely",1,0))</f>
        <v>2</v>
      </c>
      <c r="AI443" s="35" t="str">
        <f>IF(Tabla134[[#This Row],[Monthly Income]]&lt;=10333.3333,"Bajo",IF(Tabla134[[#This Row],[Monthly Income]]&gt;18666.6666,"Alto","Medio"))</f>
        <v>Bajo</v>
      </c>
      <c r="AJ443" s="35" t="str">
        <f>IF(Tabla134[[#This Row],[Years Since Last Promotion]]&lt;1,"Este año","Más de un año")</f>
        <v>Más de un año</v>
      </c>
      <c r="AK443" s="100">
        <f>SUM(Tabla134[[#This Row],[Years At Company]],Tabla134[[#This Row],[Years With Curr Manager]])</f>
        <v>2</v>
      </c>
      <c r="AL443" s="35"/>
    </row>
    <row r="444" spans="1:38">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c r="AH444" s="35">
        <f>IF(Tabla134[[#This Row],[Business Travel]]="Travel_Frequently",2,IF(Tabla134[[#This Row],[Business Travel]]="Travel_Rarely",1,0))</f>
        <v>0</v>
      </c>
      <c r="AI444" s="35" t="str">
        <f>IF(Tabla134[[#This Row],[Monthly Income]]&lt;=10333.3333,"Bajo",IF(Tabla134[[#This Row],[Monthly Income]]&gt;18666.6666,"Alto","Medio"))</f>
        <v>Bajo</v>
      </c>
      <c r="AJ444" s="35" t="str">
        <f>IF(Tabla134[[#This Row],[Years Since Last Promotion]]&lt;1,"Este año","Más de un año")</f>
        <v>Más de un año</v>
      </c>
      <c r="AK444" s="100">
        <f>SUM(Tabla134[[#This Row],[Years At Company]],Tabla134[[#This Row],[Years With Curr Manager]])</f>
        <v>17</v>
      </c>
      <c r="AL444" s="35"/>
    </row>
    <row r="445" spans="1:38">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c r="AH445" s="35">
        <f>IF(Tabla134[[#This Row],[Business Travel]]="Travel_Frequently",2,IF(Tabla134[[#This Row],[Business Travel]]="Travel_Rarely",1,0))</f>
        <v>2</v>
      </c>
      <c r="AI445" s="35" t="str">
        <f>IF(Tabla134[[#This Row],[Monthly Income]]&lt;=10333.3333,"Bajo",IF(Tabla134[[#This Row],[Monthly Income]]&gt;18666.6666,"Alto","Medio"))</f>
        <v>Bajo</v>
      </c>
      <c r="AJ445" s="35" t="str">
        <f>IF(Tabla134[[#This Row],[Years Since Last Promotion]]&lt;1,"Este año","Más de un año")</f>
        <v>Más de un año</v>
      </c>
      <c r="AK445" s="100">
        <f>SUM(Tabla134[[#This Row],[Years At Company]],Tabla134[[#This Row],[Years With Curr Manager]])</f>
        <v>4</v>
      </c>
      <c r="AL445" s="35"/>
    </row>
    <row r="446" spans="1:38">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c r="AH446" s="35">
        <f>IF(Tabla134[[#This Row],[Business Travel]]="Travel_Frequently",2,IF(Tabla134[[#This Row],[Business Travel]]="Travel_Rarely",1,0))</f>
        <v>1</v>
      </c>
      <c r="AI446" s="35" t="str">
        <f>IF(Tabla134[[#This Row],[Monthly Income]]&lt;=10333.3333,"Bajo",IF(Tabla134[[#This Row],[Monthly Income]]&gt;18666.6666,"Alto","Medio"))</f>
        <v>Bajo</v>
      </c>
      <c r="AJ446" s="35" t="str">
        <f>IF(Tabla134[[#This Row],[Years Since Last Promotion]]&lt;1,"Este año","Más de un año")</f>
        <v>Más de un año</v>
      </c>
      <c r="AK446" s="100">
        <f>SUM(Tabla134[[#This Row],[Years At Company]],Tabla134[[#This Row],[Years With Curr Manager]])</f>
        <v>16</v>
      </c>
      <c r="AL446" s="35"/>
    </row>
    <row r="447" spans="1:38">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c r="AH447" s="35">
        <f>IF(Tabla134[[#This Row],[Business Travel]]="Travel_Frequently",2,IF(Tabla134[[#This Row],[Business Travel]]="Travel_Rarely",1,0))</f>
        <v>1</v>
      </c>
      <c r="AI447" s="35" t="str">
        <f>IF(Tabla134[[#This Row],[Monthly Income]]&lt;=10333.3333,"Bajo",IF(Tabla134[[#This Row],[Monthly Income]]&gt;18666.6666,"Alto","Medio"))</f>
        <v>Medio</v>
      </c>
      <c r="AJ447" s="35" t="str">
        <f>IF(Tabla134[[#This Row],[Years Since Last Promotion]]&lt;1,"Este año","Más de un año")</f>
        <v>Más de un año</v>
      </c>
      <c r="AK447" s="100">
        <f>SUM(Tabla134[[#This Row],[Years At Company]],Tabla134[[#This Row],[Years With Curr Manager]])</f>
        <v>17</v>
      </c>
      <c r="AL447" s="35"/>
    </row>
    <row r="448" spans="1:38">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c r="AH448" s="35">
        <f>IF(Tabla134[[#This Row],[Business Travel]]="Travel_Frequently",2,IF(Tabla134[[#This Row],[Business Travel]]="Travel_Rarely",1,0))</f>
        <v>0</v>
      </c>
      <c r="AI448" s="35" t="str">
        <f>IF(Tabla134[[#This Row],[Monthly Income]]&lt;=10333.3333,"Bajo",IF(Tabla134[[#This Row],[Monthly Income]]&gt;18666.6666,"Alto","Medio"))</f>
        <v>Bajo</v>
      </c>
      <c r="AJ448" s="35" t="str">
        <f>IF(Tabla134[[#This Row],[Years Since Last Promotion]]&lt;1,"Este año","Más de un año")</f>
        <v>Más de un año</v>
      </c>
      <c r="AK448" s="100">
        <f>SUM(Tabla134[[#This Row],[Years At Company]],Tabla134[[#This Row],[Years With Curr Manager]])</f>
        <v>24</v>
      </c>
      <c r="AL448" s="35"/>
    </row>
    <row r="449" spans="1:38">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c r="AH449" s="35">
        <f>IF(Tabla134[[#This Row],[Business Travel]]="Travel_Frequently",2,IF(Tabla134[[#This Row],[Business Travel]]="Travel_Rarely",1,0))</f>
        <v>1</v>
      </c>
      <c r="AI449" s="35" t="str">
        <f>IF(Tabla134[[#This Row],[Monthly Income]]&lt;=10333.3333,"Bajo",IF(Tabla134[[#This Row],[Monthly Income]]&gt;18666.6666,"Alto","Medio"))</f>
        <v>Bajo</v>
      </c>
      <c r="AJ449" s="35" t="str">
        <f>IF(Tabla134[[#This Row],[Years Since Last Promotion]]&lt;1,"Este año","Más de un año")</f>
        <v>Más de un año</v>
      </c>
      <c r="AK449" s="100">
        <f>SUM(Tabla134[[#This Row],[Years At Company]],Tabla134[[#This Row],[Years With Curr Manager]])</f>
        <v>20</v>
      </c>
      <c r="AL449" s="35"/>
    </row>
    <row r="450" spans="1:38">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c r="AH450" s="35">
        <f>IF(Tabla134[[#This Row],[Business Travel]]="Travel_Frequently",2,IF(Tabla134[[#This Row],[Business Travel]]="Travel_Rarely",1,0))</f>
        <v>1</v>
      </c>
      <c r="AI450" s="35" t="str">
        <f>IF(Tabla134[[#This Row],[Monthly Income]]&lt;=10333.3333,"Bajo",IF(Tabla134[[#This Row],[Monthly Income]]&gt;18666.6666,"Alto","Medio"))</f>
        <v>Medio</v>
      </c>
      <c r="AJ450" s="35" t="str">
        <f>IF(Tabla134[[#This Row],[Years Since Last Promotion]]&lt;1,"Este año","Más de un año")</f>
        <v>Más de un año</v>
      </c>
      <c r="AK450" s="100">
        <f>SUM(Tabla134[[#This Row],[Years At Company]],Tabla134[[#This Row],[Years With Curr Manager]])</f>
        <v>33</v>
      </c>
      <c r="AL450" s="35"/>
    </row>
    <row r="451" spans="1:38">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c r="AH451" s="35">
        <f>IF(Tabla134[[#This Row],[Business Travel]]="Travel_Frequently",2,IF(Tabla134[[#This Row],[Business Travel]]="Travel_Rarely",1,0))</f>
        <v>2</v>
      </c>
      <c r="AI451" s="35" t="str">
        <f>IF(Tabla134[[#This Row],[Monthly Income]]&lt;=10333.3333,"Bajo",IF(Tabla134[[#This Row],[Monthly Income]]&gt;18666.6666,"Alto","Medio"))</f>
        <v>Bajo</v>
      </c>
      <c r="AJ451" s="35" t="str">
        <f>IF(Tabla134[[#This Row],[Years Since Last Promotion]]&lt;1,"Este año","Más de un año")</f>
        <v>Este año</v>
      </c>
      <c r="AK451" s="100">
        <f>SUM(Tabla134[[#This Row],[Years At Company]],Tabla134[[#This Row],[Years With Curr Manager]])</f>
        <v>15</v>
      </c>
      <c r="AL451" s="35"/>
    </row>
    <row r="452" spans="1:38">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c r="AH452" s="35">
        <f>IF(Tabla134[[#This Row],[Business Travel]]="Travel_Frequently",2,IF(Tabla134[[#This Row],[Business Travel]]="Travel_Rarely",1,0))</f>
        <v>1</v>
      </c>
      <c r="AI452" s="35" t="str">
        <f>IF(Tabla134[[#This Row],[Monthly Income]]&lt;=10333.3333,"Bajo",IF(Tabla134[[#This Row],[Monthly Income]]&gt;18666.6666,"Alto","Medio"))</f>
        <v>Bajo</v>
      </c>
      <c r="AJ452" s="35" t="str">
        <f>IF(Tabla134[[#This Row],[Years Since Last Promotion]]&lt;1,"Este año","Más de un año")</f>
        <v>Este año</v>
      </c>
      <c r="AK452" s="100">
        <f>SUM(Tabla134[[#This Row],[Years At Company]],Tabla134[[#This Row],[Years With Curr Manager]])</f>
        <v>11</v>
      </c>
      <c r="AL452" s="35"/>
    </row>
    <row r="453" spans="1:38">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c r="AH453" s="35">
        <f>IF(Tabla134[[#This Row],[Business Travel]]="Travel_Frequently",2,IF(Tabla134[[#This Row],[Business Travel]]="Travel_Rarely",1,0))</f>
        <v>1</v>
      </c>
      <c r="AI453" s="35" t="str">
        <f>IF(Tabla134[[#This Row],[Monthly Income]]&lt;=10333.3333,"Bajo",IF(Tabla134[[#This Row],[Monthly Income]]&gt;18666.6666,"Alto","Medio"))</f>
        <v>Bajo</v>
      </c>
      <c r="AJ453" s="35" t="str">
        <f>IF(Tabla134[[#This Row],[Years Since Last Promotion]]&lt;1,"Este año","Más de un año")</f>
        <v>Más de un año</v>
      </c>
      <c r="AK453" s="100">
        <f>SUM(Tabla134[[#This Row],[Years At Company]],Tabla134[[#This Row],[Years With Curr Manager]])</f>
        <v>18</v>
      </c>
      <c r="AL453" s="35"/>
    </row>
    <row r="454" spans="1:38">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c r="AH454" s="35">
        <f>IF(Tabla134[[#This Row],[Business Travel]]="Travel_Frequently",2,IF(Tabla134[[#This Row],[Business Travel]]="Travel_Rarely",1,0))</f>
        <v>1</v>
      </c>
      <c r="AI454" s="35" t="str">
        <f>IF(Tabla134[[#This Row],[Monthly Income]]&lt;=10333.3333,"Bajo",IF(Tabla134[[#This Row],[Monthly Income]]&gt;18666.6666,"Alto","Medio"))</f>
        <v>Bajo</v>
      </c>
      <c r="AJ454" s="35" t="str">
        <f>IF(Tabla134[[#This Row],[Years Since Last Promotion]]&lt;1,"Este año","Más de un año")</f>
        <v>Más de un año</v>
      </c>
      <c r="AK454" s="100">
        <f>SUM(Tabla134[[#This Row],[Years At Company]],Tabla134[[#This Row],[Years With Curr Manager]])</f>
        <v>15</v>
      </c>
      <c r="AL454" s="35"/>
    </row>
    <row r="455" spans="1:38">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c r="AH455" s="35">
        <f>IF(Tabla134[[#This Row],[Business Travel]]="Travel_Frequently",2,IF(Tabla134[[#This Row],[Business Travel]]="Travel_Rarely",1,0))</f>
        <v>2</v>
      </c>
      <c r="AI455" s="35" t="str">
        <f>IF(Tabla134[[#This Row],[Monthly Income]]&lt;=10333.3333,"Bajo",IF(Tabla134[[#This Row],[Monthly Income]]&gt;18666.6666,"Alto","Medio"))</f>
        <v>Bajo</v>
      </c>
      <c r="AJ455" s="35" t="str">
        <f>IF(Tabla134[[#This Row],[Years Since Last Promotion]]&lt;1,"Este año","Más de un año")</f>
        <v>Más de un año</v>
      </c>
      <c r="AK455" s="100">
        <f>SUM(Tabla134[[#This Row],[Years At Company]],Tabla134[[#This Row],[Years With Curr Manager]])</f>
        <v>7</v>
      </c>
      <c r="AL455" s="35"/>
    </row>
    <row r="456" spans="1:38">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c r="AH456" s="35">
        <f>IF(Tabla134[[#This Row],[Business Travel]]="Travel_Frequently",2,IF(Tabla134[[#This Row],[Business Travel]]="Travel_Rarely",1,0))</f>
        <v>1</v>
      </c>
      <c r="AI456" s="35" t="str">
        <f>IF(Tabla134[[#This Row],[Monthly Income]]&lt;=10333.3333,"Bajo",IF(Tabla134[[#This Row],[Monthly Income]]&gt;18666.6666,"Alto","Medio"))</f>
        <v>Bajo</v>
      </c>
      <c r="AJ456" s="35" t="str">
        <f>IF(Tabla134[[#This Row],[Years Since Last Promotion]]&lt;1,"Este año","Más de un año")</f>
        <v>Más de un año</v>
      </c>
      <c r="AK456" s="100">
        <f>SUM(Tabla134[[#This Row],[Years At Company]],Tabla134[[#This Row],[Years With Curr Manager]])</f>
        <v>5</v>
      </c>
      <c r="AL456" s="35"/>
    </row>
    <row r="457" spans="1:38">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c r="AH457" s="35">
        <f>IF(Tabla134[[#This Row],[Business Travel]]="Travel_Frequently",2,IF(Tabla134[[#This Row],[Business Travel]]="Travel_Rarely",1,0))</f>
        <v>1</v>
      </c>
      <c r="AI457" s="35" t="str">
        <f>IF(Tabla134[[#This Row],[Monthly Income]]&lt;=10333.3333,"Bajo",IF(Tabla134[[#This Row],[Monthly Income]]&gt;18666.6666,"Alto","Medio"))</f>
        <v>Medio</v>
      </c>
      <c r="AJ457" s="35" t="str">
        <f>IF(Tabla134[[#This Row],[Years Since Last Promotion]]&lt;1,"Este año","Más de un año")</f>
        <v>Este año</v>
      </c>
      <c r="AK457" s="100">
        <f>SUM(Tabla134[[#This Row],[Years At Company]],Tabla134[[#This Row],[Years With Curr Manager]])</f>
        <v>11</v>
      </c>
      <c r="AL457" s="35"/>
    </row>
    <row r="458" spans="1:38">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c r="AH458" s="35">
        <f>IF(Tabla134[[#This Row],[Business Travel]]="Travel_Frequently",2,IF(Tabla134[[#This Row],[Business Travel]]="Travel_Rarely",1,0))</f>
        <v>1</v>
      </c>
      <c r="AI458" s="35" t="str">
        <f>IF(Tabla134[[#This Row],[Monthly Income]]&lt;=10333.3333,"Bajo",IF(Tabla134[[#This Row],[Monthly Income]]&gt;18666.6666,"Alto","Medio"))</f>
        <v>Medio</v>
      </c>
      <c r="AJ458" s="35" t="str">
        <f>IF(Tabla134[[#This Row],[Years Since Last Promotion]]&lt;1,"Este año","Más de un año")</f>
        <v>Este año</v>
      </c>
      <c r="AK458" s="100">
        <f>SUM(Tabla134[[#This Row],[Years At Company]],Tabla134[[#This Row],[Years With Curr Manager]])</f>
        <v>6</v>
      </c>
      <c r="AL458" s="35"/>
    </row>
    <row r="459" spans="1:38">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c r="AH459" s="35">
        <f>IF(Tabla134[[#This Row],[Business Travel]]="Travel_Frequently",2,IF(Tabla134[[#This Row],[Business Travel]]="Travel_Rarely",1,0))</f>
        <v>2</v>
      </c>
      <c r="AI459" s="35" t="str">
        <f>IF(Tabla134[[#This Row],[Monthly Income]]&lt;=10333.3333,"Bajo",IF(Tabla134[[#This Row],[Monthly Income]]&gt;18666.6666,"Alto","Medio"))</f>
        <v>Bajo</v>
      </c>
      <c r="AJ459" s="35" t="str">
        <f>IF(Tabla134[[#This Row],[Years Since Last Promotion]]&lt;1,"Este año","Más de un año")</f>
        <v>Este año</v>
      </c>
      <c r="AK459" s="100">
        <f>SUM(Tabla134[[#This Row],[Years At Company]],Tabla134[[#This Row],[Years With Curr Manager]])</f>
        <v>0</v>
      </c>
      <c r="AL459" s="35"/>
    </row>
    <row r="460" spans="1:38">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c r="AH460" s="35">
        <f>IF(Tabla134[[#This Row],[Business Travel]]="Travel_Frequently",2,IF(Tabla134[[#This Row],[Business Travel]]="Travel_Rarely",1,0))</f>
        <v>0</v>
      </c>
      <c r="AI460" s="35" t="str">
        <f>IF(Tabla134[[#This Row],[Monthly Income]]&lt;=10333.3333,"Bajo",IF(Tabla134[[#This Row],[Monthly Income]]&gt;18666.6666,"Alto","Medio"))</f>
        <v>Medio</v>
      </c>
      <c r="AJ460" s="35" t="str">
        <f>IF(Tabla134[[#This Row],[Years Since Last Promotion]]&lt;1,"Este año","Más de un año")</f>
        <v>Este año</v>
      </c>
      <c r="AK460" s="100">
        <f>SUM(Tabla134[[#This Row],[Years At Company]],Tabla134[[#This Row],[Years With Curr Manager]])</f>
        <v>2</v>
      </c>
      <c r="AL460" s="35"/>
    </row>
    <row r="461" spans="1:38">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c r="AH461" s="35">
        <f>IF(Tabla134[[#This Row],[Business Travel]]="Travel_Frequently",2,IF(Tabla134[[#This Row],[Business Travel]]="Travel_Rarely",1,0))</f>
        <v>0</v>
      </c>
      <c r="AI461" s="35" t="str">
        <f>IF(Tabla134[[#This Row],[Monthly Income]]&lt;=10333.3333,"Bajo",IF(Tabla134[[#This Row],[Monthly Income]]&gt;18666.6666,"Alto","Medio"))</f>
        <v>Bajo</v>
      </c>
      <c r="AJ461" s="35" t="str">
        <f>IF(Tabla134[[#This Row],[Years Since Last Promotion]]&lt;1,"Este año","Más de un año")</f>
        <v>Este año</v>
      </c>
      <c r="AK461" s="100">
        <f>SUM(Tabla134[[#This Row],[Years At Company]],Tabla134[[#This Row],[Years With Curr Manager]])</f>
        <v>15</v>
      </c>
      <c r="AL461" s="35"/>
    </row>
    <row r="462" spans="1:38">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c r="AH462" s="35">
        <f>IF(Tabla134[[#This Row],[Business Travel]]="Travel_Frequently",2,IF(Tabla134[[#This Row],[Business Travel]]="Travel_Rarely",1,0))</f>
        <v>1</v>
      </c>
      <c r="AI462" s="35" t="str">
        <f>IF(Tabla134[[#This Row],[Monthly Income]]&lt;=10333.3333,"Bajo",IF(Tabla134[[#This Row],[Monthly Income]]&gt;18666.6666,"Alto","Medio"))</f>
        <v>Bajo</v>
      </c>
      <c r="AJ462" s="35" t="str">
        <f>IF(Tabla134[[#This Row],[Years Since Last Promotion]]&lt;1,"Este año","Más de un año")</f>
        <v>Este año</v>
      </c>
      <c r="AK462" s="100">
        <f>SUM(Tabla134[[#This Row],[Years At Company]],Tabla134[[#This Row],[Years With Curr Manager]])</f>
        <v>0</v>
      </c>
      <c r="AL462" s="35"/>
    </row>
    <row r="463" spans="1:38">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c r="AH463" s="35">
        <f>IF(Tabla134[[#This Row],[Business Travel]]="Travel_Frequently",2,IF(Tabla134[[#This Row],[Business Travel]]="Travel_Rarely",1,0))</f>
        <v>1</v>
      </c>
      <c r="AI463" s="35" t="str">
        <f>IF(Tabla134[[#This Row],[Monthly Income]]&lt;=10333.3333,"Bajo",IF(Tabla134[[#This Row],[Monthly Income]]&gt;18666.6666,"Alto","Medio"))</f>
        <v>Bajo</v>
      </c>
      <c r="AJ463" s="35" t="str">
        <f>IF(Tabla134[[#This Row],[Years Since Last Promotion]]&lt;1,"Este año","Más de un año")</f>
        <v>Este año</v>
      </c>
      <c r="AK463" s="100">
        <f>SUM(Tabla134[[#This Row],[Years At Company]],Tabla134[[#This Row],[Years With Curr Manager]])</f>
        <v>8</v>
      </c>
      <c r="AL463" s="35"/>
    </row>
    <row r="464" spans="1:38">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c r="AH464" s="35">
        <f>IF(Tabla134[[#This Row],[Business Travel]]="Travel_Frequently",2,IF(Tabla134[[#This Row],[Business Travel]]="Travel_Rarely",1,0))</f>
        <v>1</v>
      </c>
      <c r="AI464" s="35" t="str">
        <f>IF(Tabla134[[#This Row],[Monthly Income]]&lt;=10333.3333,"Bajo",IF(Tabla134[[#This Row],[Monthly Income]]&gt;18666.6666,"Alto","Medio"))</f>
        <v>Bajo</v>
      </c>
      <c r="AJ464" s="35" t="str">
        <f>IF(Tabla134[[#This Row],[Years Since Last Promotion]]&lt;1,"Este año","Más de un año")</f>
        <v>Más de un año</v>
      </c>
      <c r="AK464" s="100">
        <f>SUM(Tabla134[[#This Row],[Years At Company]],Tabla134[[#This Row],[Years With Curr Manager]])</f>
        <v>17</v>
      </c>
      <c r="AL464" s="35"/>
    </row>
    <row r="465" spans="1:38">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c r="AH465" s="35">
        <f>IF(Tabla134[[#This Row],[Business Travel]]="Travel_Frequently",2,IF(Tabla134[[#This Row],[Business Travel]]="Travel_Rarely",1,0))</f>
        <v>1</v>
      </c>
      <c r="AI465" s="35" t="str">
        <f>IF(Tabla134[[#This Row],[Monthly Income]]&lt;=10333.3333,"Bajo",IF(Tabla134[[#This Row],[Monthly Income]]&gt;18666.6666,"Alto","Medio"))</f>
        <v>Bajo</v>
      </c>
      <c r="AJ465" s="35" t="str">
        <f>IF(Tabla134[[#This Row],[Years Since Last Promotion]]&lt;1,"Este año","Más de un año")</f>
        <v>Este año</v>
      </c>
      <c r="AK465" s="100">
        <f>SUM(Tabla134[[#This Row],[Years At Company]],Tabla134[[#This Row],[Years With Curr Manager]])</f>
        <v>1</v>
      </c>
      <c r="AL465" s="35"/>
    </row>
    <row r="466" spans="1:38">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c r="AH466" s="35">
        <f>IF(Tabla134[[#This Row],[Business Travel]]="Travel_Frequently",2,IF(Tabla134[[#This Row],[Business Travel]]="Travel_Rarely",1,0))</f>
        <v>1</v>
      </c>
      <c r="AI466" s="35" t="str">
        <f>IF(Tabla134[[#This Row],[Monthly Income]]&lt;=10333.3333,"Bajo",IF(Tabla134[[#This Row],[Monthly Income]]&gt;18666.6666,"Alto","Medio"))</f>
        <v>Bajo</v>
      </c>
      <c r="AJ466" s="35" t="str">
        <f>IF(Tabla134[[#This Row],[Years Since Last Promotion]]&lt;1,"Este año","Más de un año")</f>
        <v>Más de un año</v>
      </c>
      <c r="AK466" s="100">
        <f>SUM(Tabla134[[#This Row],[Years At Company]],Tabla134[[#This Row],[Years With Curr Manager]])</f>
        <v>8</v>
      </c>
      <c r="AL466" s="35"/>
    </row>
    <row r="467" spans="1:38">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c r="AH467" s="35">
        <f>IF(Tabla134[[#This Row],[Business Travel]]="Travel_Frequently",2,IF(Tabla134[[#This Row],[Business Travel]]="Travel_Rarely",1,0))</f>
        <v>2</v>
      </c>
      <c r="AI467" s="35" t="str">
        <f>IF(Tabla134[[#This Row],[Monthly Income]]&lt;=10333.3333,"Bajo",IF(Tabla134[[#This Row],[Monthly Income]]&gt;18666.6666,"Alto","Medio"))</f>
        <v>Medio</v>
      </c>
      <c r="AJ467" s="35" t="str">
        <f>IF(Tabla134[[#This Row],[Years Since Last Promotion]]&lt;1,"Este año","Más de un año")</f>
        <v>Más de un año</v>
      </c>
      <c r="AK467" s="100">
        <f>SUM(Tabla134[[#This Row],[Years At Company]],Tabla134[[#This Row],[Years With Curr Manager]])</f>
        <v>4</v>
      </c>
      <c r="AL467" s="35"/>
    </row>
    <row r="468" spans="1:38">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c r="AH468" s="35">
        <f>IF(Tabla134[[#This Row],[Business Travel]]="Travel_Frequently",2,IF(Tabla134[[#This Row],[Business Travel]]="Travel_Rarely",1,0))</f>
        <v>1</v>
      </c>
      <c r="AI468" s="35" t="str">
        <f>IF(Tabla134[[#This Row],[Monthly Income]]&lt;=10333.3333,"Bajo",IF(Tabla134[[#This Row],[Monthly Income]]&gt;18666.6666,"Alto","Medio"))</f>
        <v>Medio</v>
      </c>
      <c r="AJ468" s="35" t="str">
        <f>IF(Tabla134[[#This Row],[Years Since Last Promotion]]&lt;1,"Este año","Más de un año")</f>
        <v>Más de un año</v>
      </c>
      <c r="AK468" s="100">
        <f>SUM(Tabla134[[#This Row],[Years At Company]],Tabla134[[#This Row],[Years With Curr Manager]])</f>
        <v>26</v>
      </c>
      <c r="AL468" s="35"/>
    </row>
    <row r="469" spans="1:38">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c r="AH469" s="35">
        <f>IF(Tabla134[[#This Row],[Business Travel]]="Travel_Frequently",2,IF(Tabla134[[#This Row],[Business Travel]]="Travel_Rarely",1,0))</f>
        <v>0</v>
      </c>
      <c r="AI469" s="35" t="str">
        <f>IF(Tabla134[[#This Row],[Monthly Income]]&lt;=10333.3333,"Bajo",IF(Tabla134[[#This Row],[Monthly Income]]&gt;18666.6666,"Alto","Medio"))</f>
        <v>Bajo</v>
      </c>
      <c r="AJ469" s="35" t="str">
        <f>IF(Tabla134[[#This Row],[Years Since Last Promotion]]&lt;1,"Este año","Más de un año")</f>
        <v>Más de un año</v>
      </c>
      <c r="AK469" s="100">
        <f>SUM(Tabla134[[#This Row],[Years At Company]],Tabla134[[#This Row],[Years With Curr Manager]])</f>
        <v>16</v>
      </c>
      <c r="AL469" s="35"/>
    </row>
    <row r="470" spans="1:38">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c r="AH470" s="35">
        <f>IF(Tabla134[[#This Row],[Business Travel]]="Travel_Frequently",2,IF(Tabla134[[#This Row],[Business Travel]]="Travel_Rarely",1,0))</f>
        <v>1</v>
      </c>
      <c r="AI470" s="35" t="str">
        <f>IF(Tabla134[[#This Row],[Monthly Income]]&lt;=10333.3333,"Bajo",IF(Tabla134[[#This Row],[Monthly Income]]&gt;18666.6666,"Alto","Medio"))</f>
        <v>Bajo</v>
      </c>
      <c r="AJ470" s="35" t="str">
        <f>IF(Tabla134[[#This Row],[Years Since Last Promotion]]&lt;1,"Este año","Más de un año")</f>
        <v>Más de un año</v>
      </c>
      <c r="AK470" s="100">
        <f>SUM(Tabla134[[#This Row],[Years At Company]],Tabla134[[#This Row],[Years With Curr Manager]])</f>
        <v>19</v>
      </c>
      <c r="AL470" s="35"/>
    </row>
    <row r="471" spans="1:38">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c r="AH471" s="35">
        <f>IF(Tabla134[[#This Row],[Business Travel]]="Travel_Frequently",2,IF(Tabla134[[#This Row],[Business Travel]]="Travel_Rarely",1,0))</f>
        <v>0</v>
      </c>
      <c r="AI471" s="35" t="str">
        <f>IF(Tabla134[[#This Row],[Monthly Income]]&lt;=10333.3333,"Bajo",IF(Tabla134[[#This Row],[Monthly Income]]&gt;18666.6666,"Alto","Medio"))</f>
        <v>Bajo</v>
      </c>
      <c r="AJ471" s="35" t="str">
        <f>IF(Tabla134[[#This Row],[Years Since Last Promotion]]&lt;1,"Este año","Más de un año")</f>
        <v>Más de un año</v>
      </c>
      <c r="AK471" s="100">
        <f>SUM(Tabla134[[#This Row],[Years At Company]],Tabla134[[#This Row],[Years With Curr Manager]])</f>
        <v>6</v>
      </c>
      <c r="AL471" s="35"/>
    </row>
    <row r="472" spans="1:38">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c r="AH472" s="35">
        <f>IF(Tabla134[[#This Row],[Business Travel]]="Travel_Frequently",2,IF(Tabla134[[#This Row],[Business Travel]]="Travel_Rarely",1,0))</f>
        <v>2</v>
      </c>
      <c r="AI472" s="35" t="str">
        <f>IF(Tabla134[[#This Row],[Monthly Income]]&lt;=10333.3333,"Bajo",IF(Tabla134[[#This Row],[Monthly Income]]&gt;18666.6666,"Alto","Medio"))</f>
        <v>Bajo</v>
      </c>
      <c r="AJ472" s="35" t="str">
        <f>IF(Tabla134[[#This Row],[Years Since Last Promotion]]&lt;1,"Este año","Más de un año")</f>
        <v>Más de un año</v>
      </c>
      <c r="AK472" s="100">
        <f>SUM(Tabla134[[#This Row],[Years At Company]],Tabla134[[#This Row],[Years With Curr Manager]])</f>
        <v>3</v>
      </c>
      <c r="AL472" s="35"/>
    </row>
    <row r="473" spans="1:38">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c r="AH473" s="35">
        <f>IF(Tabla134[[#This Row],[Business Travel]]="Travel_Frequently",2,IF(Tabla134[[#This Row],[Business Travel]]="Travel_Rarely",1,0))</f>
        <v>1</v>
      </c>
      <c r="AI473" s="35" t="str">
        <f>IF(Tabla134[[#This Row],[Monthly Income]]&lt;=10333.3333,"Bajo",IF(Tabla134[[#This Row],[Monthly Income]]&gt;18666.6666,"Alto","Medio"))</f>
        <v>Bajo</v>
      </c>
      <c r="AJ473" s="35" t="str">
        <f>IF(Tabla134[[#This Row],[Years Since Last Promotion]]&lt;1,"Este año","Más de un año")</f>
        <v>Este año</v>
      </c>
      <c r="AK473" s="100">
        <f>SUM(Tabla134[[#This Row],[Years At Company]],Tabla134[[#This Row],[Years With Curr Manager]])</f>
        <v>1</v>
      </c>
      <c r="AL473" s="35"/>
    </row>
    <row r="474" spans="1:38">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c r="AH474" s="35">
        <f>IF(Tabla134[[#This Row],[Business Travel]]="Travel_Frequently",2,IF(Tabla134[[#This Row],[Business Travel]]="Travel_Rarely",1,0))</f>
        <v>1</v>
      </c>
      <c r="AI474" s="35" t="str">
        <f>IF(Tabla134[[#This Row],[Monthly Income]]&lt;=10333.3333,"Bajo",IF(Tabla134[[#This Row],[Monthly Income]]&gt;18666.6666,"Alto","Medio"))</f>
        <v>Bajo</v>
      </c>
      <c r="AJ474" s="35" t="str">
        <f>IF(Tabla134[[#This Row],[Years Since Last Promotion]]&lt;1,"Este año","Más de un año")</f>
        <v>Más de un año</v>
      </c>
      <c r="AK474" s="100">
        <f>SUM(Tabla134[[#This Row],[Years At Company]],Tabla134[[#This Row],[Years With Curr Manager]])</f>
        <v>9</v>
      </c>
      <c r="AL474" s="35"/>
    </row>
    <row r="475" spans="1:38">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c r="AH475" s="35">
        <f>IF(Tabla134[[#This Row],[Business Travel]]="Travel_Frequently",2,IF(Tabla134[[#This Row],[Business Travel]]="Travel_Rarely",1,0))</f>
        <v>1</v>
      </c>
      <c r="AI475" s="35" t="str">
        <f>IF(Tabla134[[#This Row],[Monthly Income]]&lt;=10333.3333,"Bajo",IF(Tabla134[[#This Row],[Monthly Income]]&gt;18666.6666,"Alto","Medio"))</f>
        <v>Alto</v>
      </c>
      <c r="AJ475" s="35" t="str">
        <f>IF(Tabla134[[#This Row],[Years Since Last Promotion]]&lt;1,"Este año","Más de un año")</f>
        <v>Este año</v>
      </c>
      <c r="AK475" s="100">
        <f>SUM(Tabla134[[#This Row],[Years At Company]],Tabla134[[#This Row],[Years With Curr Manager]])</f>
        <v>40</v>
      </c>
      <c r="AL475" s="35"/>
    </row>
    <row r="476" spans="1:38">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c r="AH476" s="35">
        <f>IF(Tabla134[[#This Row],[Business Travel]]="Travel_Frequently",2,IF(Tabla134[[#This Row],[Business Travel]]="Travel_Rarely",1,0))</f>
        <v>1</v>
      </c>
      <c r="AI476" s="35" t="str">
        <f>IF(Tabla134[[#This Row],[Monthly Income]]&lt;=10333.3333,"Bajo",IF(Tabla134[[#This Row],[Monthly Income]]&gt;18666.6666,"Alto","Medio"))</f>
        <v>Bajo</v>
      </c>
      <c r="AJ476" s="35" t="str">
        <f>IF(Tabla134[[#This Row],[Years Since Last Promotion]]&lt;1,"Este año","Más de un año")</f>
        <v>Más de un año</v>
      </c>
      <c r="AK476" s="100">
        <f>SUM(Tabla134[[#This Row],[Years At Company]],Tabla134[[#This Row],[Years With Curr Manager]])</f>
        <v>10</v>
      </c>
      <c r="AL476" s="35"/>
    </row>
    <row r="477" spans="1:38">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c r="AH477" s="35">
        <f>IF(Tabla134[[#This Row],[Business Travel]]="Travel_Frequently",2,IF(Tabla134[[#This Row],[Business Travel]]="Travel_Rarely",1,0))</f>
        <v>1</v>
      </c>
      <c r="AI477" s="35" t="str">
        <f>IF(Tabla134[[#This Row],[Monthly Income]]&lt;=10333.3333,"Bajo",IF(Tabla134[[#This Row],[Monthly Income]]&gt;18666.6666,"Alto","Medio"))</f>
        <v>Bajo</v>
      </c>
      <c r="AJ477" s="35" t="str">
        <f>IF(Tabla134[[#This Row],[Years Since Last Promotion]]&lt;1,"Este año","Más de un año")</f>
        <v>Más de un año</v>
      </c>
      <c r="AK477" s="100">
        <f>SUM(Tabla134[[#This Row],[Years At Company]],Tabla134[[#This Row],[Years With Curr Manager]])</f>
        <v>9</v>
      </c>
      <c r="AL477" s="35"/>
    </row>
    <row r="478" spans="1:38">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c r="AH478" s="35">
        <f>IF(Tabla134[[#This Row],[Business Travel]]="Travel_Frequently",2,IF(Tabla134[[#This Row],[Business Travel]]="Travel_Rarely",1,0))</f>
        <v>1</v>
      </c>
      <c r="AI478" s="35" t="str">
        <f>IF(Tabla134[[#This Row],[Monthly Income]]&lt;=10333.3333,"Bajo",IF(Tabla134[[#This Row],[Monthly Income]]&gt;18666.6666,"Alto","Medio"))</f>
        <v>Bajo</v>
      </c>
      <c r="AJ478" s="35" t="str">
        <f>IF(Tabla134[[#This Row],[Years Since Last Promotion]]&lt;1,"Este año","Más de un año")</f>
        <v>Este año</v>
      </c>
      <c r="AK478" s="100">
        <f>SUM(Tabla134[[#This Row],[Years At Company]],Tabla134[[#This Row],[Years With Curr Manager]])</f>
        <v>1</v>
      </c>
      <c r="AL478" s="35"/>
    </row>
    <row r="479" spans="1:38">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c r="AH479" s="35">
        <f>IF(Tabla134[[#This Row],[Business Travel]]="Travel_Frequently",2,IF(Tabla134[[#This Row],[Business Travel]]="Travel_Rarely",1,0))</f>
        <v>2</v>
      </c>
      <c r="AI479" s="35" t="str">
        <f>IF(Tabla134[[#This Row],[Monthly Income]]&lt;=10333.3333,"Bajo",IF(Tabla134[[#This Row],[Monthly Income]]&gt;18666.6666,"Alto","Medio"))</f>
        <v>Medio</v>
      </c>
      <c r="AJ479" s="35" t="str">
        <f>IF(Tabla134[[#This Row],[Years Since Last Promotion]]&lt;1,"Este año","Más de un año")</f>
        <v>Más de un año</v>
      </c>
      <c r="AK479" s="100">
        <f>SUM(Tabla134[[#This Row],[Years At Company]],Tabla134[[#This Row],[Years With Curr Manager]])</f>
        <v>39</v>
      </c>
      <c r="AL479" s="35"/>
    </row>
    <row r="480" spans="1:38">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c r="AH480" s="35">
        <f>IF(Tabla134[[#This Row],[Business Travel]]="Travel_Frequently",2,IF(Tabla134[[#This Row],[Business Travel]]="Travel_Rarely",1,0))</f>
        <v>1</v>
      </c>
      <c r="AI480" s="35" t="str">
        <f>IF(Tabla134[[#This Row],[Monthly Income]]&lt;=10333.3333,"Bajo",IF(Tabla134[[#This Row],[Monthly Income]]&gt;18666.6666,"Alto","Medio"))</f>
        <v>Bajo</v>
      </c>
      <c r="AJ480" s="35" t="str">
        <f>IF(Tabla134[[#This Row],[Years Since Last Promotion]]&lt;1,"Este año","Más de un año")</f>
        <v>Este año</v>
      </c>
      <c r="AK480" s="100">
        <f>SUM(Tabla134[[#This Row],[Years At Company]],Tabla134[[#This Row],[Years With Curr Manager]])</f>
        <v>13</v>
      </c>
      <c r="AL480" s="35"/>
    </row>
    <row r="481" spans="1:38">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c r="AH481" s="35">
        <f>IF(Tabla134[[#This Row],[Business Travel]]="Travel_Frequently",2,IF(Tabla134[[#This Row],[Business Travel]]="Travel_Rarely",1,0))</f>
        <v>2</v>
      </c>
      <c r="AI481" s="35" t="str">
        <f>IF(Tabla134[[#This Row],[Monthly Income]]&lt;=10333.3333,"Bajo",IF(Tabla134[[#This Row],[Monthly Income]]&gt;18666.6666,"Alto","Medio"))</f>
        <v>Bajo</v>
      </c>
      <c r="AJ481" s="35" t="str">
        <f>IF(Tabla134[[#This Row],[Years Since Last Promotion]]&lt;1,"Este año","Más de un año")</f>
        <v>Más de un año</v>
      </c>
      <c r="AK481" s="100">
        <f>SUM(Tabla134[[#This Row],[Years At Company]],Tabla134[[#This Row],[Years With Curr Manager]])</f>
        <v>8</v>
      </c>
      <c r="AL481" s="35"/>
    </row>
    <row r="482" spans="1:38">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c r="AH482" s="35">
        <f>IF(Tabla134[[#This Row],[Business Travel]]="Travel_Frequently",2,IF(Tabla134[[#This Row],[Business Travel]]="Travel_Rarely",1,0))</f>
        <v>2</v>
      </c>
      <c r="AI482" s="35" t="str">
        <f>IF(Tabla134[[#This Row],[Monthly Income]]&lt;=10333.3333,"Bajo",IF(Tabla134[[#This Row],[Monthly Income]]&gt;18666.6666,"Alto","Medio"))</f>
        <v>Bajo</v>
      </c>
      <c r="AJ482" s="35" t="str">
        <f>IF(Tabla134[[#This Row],[Years Since Last Promotion]]&lt;1,"Este año","Más de un año")</f>
        <v>Este año</v>
      </c>
      <c r="AK482" s="100">
        <f>SUM(Tabla134[[#This Row],[Years At Company]],Tabla134[[#This Row],[Years With Curr Manager]])</f>
        <v>1</v>
      </c>
      <c r="AL482" s="35"/>
    </row>
    <row r="483" spans="1:38">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c r="AH483" s="35">
        <f>IF(Tabla134[[#This Row],[Business Travel]]="Travel_Frequently",2,IF(Tabla134[[#This Row],[Business Travel]]="Travel_Rarely",1,0))</f>
        <v>1</v>
      </c>
      <c r="AI483" s="35" t="str">
        <f>IF(Tabla134[[#This Row],[Monthly Income]]&lt;=10333.3333,"Bajo",IF(Tabla134[[#This Row],[Monthly Income]]&gt;18666.6666,"Alto","Medio"))</f>
        <v>Bajo</v>
      </c>
      <c r="AJ483" s="35" t="str">
        <f>IF(Tabla134[[#This Row],[Years Since Last Promotion]]&lt;1,"Este año","Más de un año")</f>
        <v>Más de un año</v>
      </c>
      <c r="AK483" s="100">
        <f>SUM(Tabla134[[#This Row],[Years At Company]],Tabla134[[#This Row],[Years With Curr Manager]])</f>
        <v>9</v>
      </c>
      <c r="AL483" s="35"/>
    </row>
    <row r="484" spans="1:38">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c r="AH484" s="35">
        <f>IF(Tabla134[[#This Row],[Business Travel]]="Travel_Frequently",2,IF(Tabla134[[#This Row],[Business Travel]]="Travel_Rarely",1,0))</f>
        <v>1</v>
      </c>
      <c r="AI484" s="35" t="str">
        <f>IF(Tabla134[[#This Row],[Monthly Income]]&lt;=10333.3333,"Bajo",IF(Tabla134[[#This Row],[Monthly Income]]&gt;18666.6666,"Alto","Medio"))</f>
        <v>Bajo</v>
      </c>
      <c r="AJ484" s="35" t="str">
        <f>IF(Tabla134[[#This Row],[Years Since Last Promotion]]&lt;1,"Este año","Más de un año")</f>
        <v>Más de un año</v>
      </c>
      <c r="AK484" s="100">
        <f>SUM(Tabla134[[#This Row],[Years At Company]],Tabla134[[#This Row],[Years With Curr Manager]])</f>
        <v>5</v>
      </c>
      <c r="AL484" s="35"/>
    </row>
    <row r="485" spans="1:38">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c r="AH485" s="35">
        <f>IF(Tabla134[[#This Row],[Business Travel]]="Travel_Frequently",2,IF(Tabla134[[#This Row],[Business Travel]]="Travel_Rarely",1,0))</f>
        <v>1</v>
      </c>
      <c r="AI485" s="35" t="str">
        <f>IF(Tabla134[[#This Row],[Monthly Income]]&lt;=10333.3333,"Bajo",IF(Tabla134[[#This Row],[Monthly Income]]&gt;18666.6666,"Alto","Medio"))</f>
        <v>Bajo</v>
      </c>
      <c r="AJ485" s="35" t="str">
        <f>IF(Tabla134[[#This Row],[Years Since Last Promotion]]&lt;1,"Este año","Más de un año")</f>
        <v>Este año</v>
      </c>
      <c r="AK485" s="100">
        <f>SUM(Tabla134[[#This Row],[Years At Company]],Tabla134[[#This Row],[Years With Curr Manager]])</f>
        <v>5</v>
      </c>
      <c r="AL485" s="35"/>
    </row>
    <row r="486" spans="1:38">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c r="AH486" s="35">
        <f>IF(Tabla134[[#This Row],[Business Travel]]="Travel_Frequently",2,IF(Tabla134[[#This Row],[Business Travel]]="Travel_Rarely",1,0))</f>
        <v>1</v>
      </c>
      <c r="AI486" s="35" t="str">
        <f>IF(Tabla134[[#This Row],[Monthly Income]]&lt;=10333.3333,"Bajo",IF(Tabla134[[#This Row],[Monthly Income]]&gt;18666.6666,"Alto","Medio"))</f>
        <v>Bajo</v>
      </c>
      <c r="AJ486" s="35" t="str">
        <f>IF(Tabla134[[#This Row],[Years Since Last Promotion]]&lt;1,"Este año","Más de un año")</f>
        <v>Más de un año</v>
      </c>
      <c r="AK486" s="100">
        <f>SUM(Tabla134[[#This Row],[Years At Company]],Tabla134[[#This Row],[Years With Curr Manager]])</f>
        <v>14</v>
      </c>
      <c r="AL486" s="35"/>
    </row>
    <row r="487" spans="1:38">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c r="AH487" s="35">
        <f>IF(Tabla134[[#This Row],[Business Travel]]="Travel_Frequently",2,IF(Tabla134[[#This Row],[Business Travel]]="Travel_Rarely",1,0))</f>
        <v>1</v>
      </c>
      <c r="AI487" s="35" t="str">
        <f>IF(Tabla134[[#This Row],[Monthly Income]]&lt;=10333.3333,"Bajo",IF(Tabla134[[#This Row],[Monthly Income]]&gt;18666.6666,"Alto","Medio"))</f>
        <v>Bajo</v>
      </c>
      <c r="AJ487" s="35" t="str">
        <f>IF(Tabla134[[#This Row],[Years Since Last Promotion]]&lt;1,"Este año","Más de un año")</f>
        <v>Este año</v>
      </c>
      <c r="AK487" s="100">
        <f>SUM(Tabla134[[#This Row],[Years At Company]],Tabla134[[#This Row],[Years With Curr Manager]])</f>
        <v>8</v>
      </c>
      <c r="AL487" s="35"/>
    </row>
    <row r="488" spans="1:38">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c r="AH488" s="35">
        <f>IF(Tabla134[[#This Row],[Business Travel]]="Travel_Frequently",2,IF(Tabla134[[#This Row],[Business Travel]]="Travel_Rarely",1,0))</f>
        <v>1</v>
      </c>
      <c r="AI488" s="35" t="str">
        <f>IF(Tabla134[[#This Row],[Monthly Income]]&lt;=10333.3333,"Bajo",IF(Tabla134[[#This Row],[Monthly Income]]&gt;18666.6666,"Alto","Medio"))</f>
        <v>Bajo</v>
      </c>
      <c r="AJ488" s="35" t="str">
        <f>IF(Tabla134[[#This Row],[Years Since Last Promotion]]&lt;1,"Este año","Más de un año")</f>
        <v>Más de un año</v>
      </c>
      <c r="AK488" s="100">
        <f>SUM(Tabla134[[#This Row],[Years At Company]],Tabla134[[#This Row],[Years With Curr Manager]])</f>
        <v>3</v>
      </c>
      <c r="AL488" s="35"/>
    </row>
    <row r="489" spans="1:38">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c r="AH489" s="35">
        <f>IF(Tabla134[[#This Row],[Business Travel]]="Travel_Frequently",2,IF(Tabla134[[#This Row],[Business Travel]]="Travel_Rarely",1,0))</f>
        <v>1</v>
      </c>
      <c r="AI489" s="35" t="str">
        <f>IF(Tabla134[[#This Row],[Monthly Income]]&lt;=10333.3333,"Bajo",IF(Tabla134[[#This Row],[Monthly Income]]&gt;18666.6666,"Alto","Medio"))</f>
        <v>Bajo</v>
      </c>
      <c r="AJ489" s="35" t="str">
        <f>IF(Tabla134[[#This Row],[Years Since Last Promotion]]&lt;1,"Este año","Más de un año")</f>
        <v>Este año</v>
      </c>
      <c r="AK489" s="100">
        <f>SUM(Tabla134[[#This Row],[Years At Company]],Tabla134[[#This Row],[Years With Curr Manager]])</f>
        <v>1</v>
      </c>
      <c r="AL489" s="35"/>
    </row>
    <row r="490" spans="1:38">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c r="AH490" s="35">
        <f>IF(Tabla134[[#This Row],[Business Travel]]="Travel_Frequently",2,IF(Tabla134[[#This Row],[Business Travel]]="Travel_Rarely",1,0))</f>
        <v>1</v>
      </c>
      <c r="AI490" s="35" t="str">
        <f>IF(Tabla134[[#This Row],[Monthly Income]]&lt;=10333.3333,"Bajo",IF(Tabla134[[#This Row],[Monthly Income]]&gt;18666.6666,"Alto","Medio"))</f>
        <v>Bajo</v>
      </c>
      <c r="AJ490" s="35" t="str">
        <f>IF(Tabla134[[#This Row],[Years Since Last Promotion]]&lt;1,"Este año","Más de un año")</f>
        <v>Más de un año</v>
      </c>
      <c r="AK490" s="100">
        <f>SUM(Tabla134[[#This Row],[Years At Company]],Tabla134[[#This Row],[Years With Curr Manager]])</f>
        <v>12</v>
      </c>
      <c r="AL490" s="35"/>
    </row>
    <row r="491" spans="1:38">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c r="AH491" s="35">
        <f>IF(Tabla134[[#This Row],[Business Travel]]="Travel_Frequently",2,IF(Tabla134[[#This Row],[Business Travel]]="Travel_Rarely",1,0))</f>
        <v>1</v>
      </c>
      <c r="AI491" s="35" t="str">
        <f>IF(Tabla134[[#This Row],[Monthly Income]]&lt;=10333.3333,"Bajo",IF(Tabla134[[#This Row],[Monthly Income]]&gt;18666.6666,"Alto","Medio"))</f>
        <v>Medio</v>
      </c>
      <c r="AJ491" s="35" t="str">
        <f>IF(Tabla134[[#This Row],[Years Since Last Promotion]]&lt;1,"Este año","Más de un año")</f>
        <v>Este año</v>
      </c>
      <c r="AK491" s="100">
        <f>SUM(Tabla134[[#This Row],[Years At Company]],Tabla134[[#This Row],[Years With Curr Manager]])</f>
        <v>1</v>
      </c>
      <c r="AL491" s="35"/>
    </row>
    <row r="492" spans="1:38">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c r="AH492" s="35">
        <f>IF(Tabla134[[#This Row],[Business Travel]]="Travel_Frequently",2,IF(Tabla134[[#This Row],[Business Travel]]="Travel_Rarely",1,0))</f>
        <v>1</v>
      </c>
      <c r="AI492" s="35" t="str">
        <f>IF(Tabla134[[#This Row],[Monthly Income]]&lt;=10333.3333,"Bajo",IF(Tabla134[[#This Row],[Monthly Income]]&gt;18666.6666,"Alto","Medio"))</f>
        <v>Bajo</v>
      </c>
      <c r="AJ492" s="35" t="str">
        <f>IF(Tabla134[[#This Row],[Years Since Last Promotion]]&lt;1,"Este año","Más de un año")</f>
        <v>Este año</v>
      </c>
      <c r="AK492" s="100">
        <f>SUM(Tabla134[[#This Row],[Years At Company]],Tabla134[[#This Row],[Years With Curr Manager]])</f>
        <v>0</v>
      </c>
      <c r="AL492" s="35"/>
    </row>
    <row r="493" spans="1:38">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c r="AH493" s="35">
        <f>IF(Tabla134[[#This Row],[Business Travel]]="Travel_Frequently",2,IF(Tabla134[[#This Row],[Business Travel]]="Travel_Rarely",1,0))</f>
        <v>2</v>
      </c>
      <c r="AI493" s="35" t="str">
        <f>IF(Tabla134[[#This Row],[Monthly Income]]&lt;=10333.3333,"Bajo",IF(Tabla134[[#This Row],[Monthly Income]]&gt;18666.6666,"Alto","Medio"))</f>
        <v>Bajo</v>
      </c>
      <c r="AJ493" s="35" t="str">
        <f>IF(Tabla134[[#This Row],[Years Since Last Promotion]]&lt;1,"Este año","Más de un año")</f>
        <v>Más de un año</v>
      </c>
      <c r="AK493" s="100">
        <f>SUM(Tabla134[[#This Row],[Years At Company]],Tabla134[[#This Row],[Years With Curr Manager]])</f>
        <v>15</v>
      </c>
      <c r="AL493" s="35"/>
    </row>
    <row r="494" spans="1:38">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c r="AH494" s="35">
        <f>IF(Tabla134[[#This Row],[Business Travel]]="Travel_Frequently",2,IF(Tabla134[[#This Row],[Business Travel]]="Travel_Rarely",1,0))</f>
        <v>1</v>
      </c>
      <c r="AI494" s="35" t="str">
        <f>IF(Tabla134[[#This Row],[Monthly Income]]&lt;=10333.3333,"Bajo",IF(Tabla134[[#This Row],[Monthly Income]]&gt;18666.6666,"Alto","Medio"))</f>
        <v>Medio</v>
      </c>
      <c r="AJ494" s="35" t="str">
        <f>IF(Tabla134[[#This Row],[Years Since Last Promotion]]&lt;1,"Este año","Más de un año")</f>
        <v>Este año</v>
      </c>
      <c r="AK494" s="100">
        <f>SUM(Tabla134[[#This Row],[Years At Company]],Tabla134[[#This Row],[Years With Curr Manager]])</f>
        <v>5</v>
      </c>
      <c r="AL494" s="35"/>
    </row>
    <row r="495" spans="1:38">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c r="AH495" s="35">
        <f>IF(Tabla134[[#This Row],[Business Travel]]="Travel_Frequently",2,IF(Tabla134[[#This Row],[Business Travel]]="Travel_Rarely",1,0))</f>
        <v>1</v>
      </c>
      <c r="AI495" s="35" t="str">
        <f>IF(Tabla134[[#This Row],[Monthly Income]]&lt;=10333.3333,"Bajo",IF(Tabla134[[#This Row],[Monthly Income]]&gt;18666.6666,"Alto","Medio"))</f>
        <v>Bajo</v>
      </c>
      <c r="AJ495" s="35" t="str">
        <f>IF(Tabla134[[#This Row],[Years Since Last Promotion]]&lt;1,"Este año","Más de un año")</f>
        <v>Este año</v>
      </c>
      <c r="AK495" s="100">
        <f>SUM(Tabla134[[#This Row],[Years At Company]],Tabla134[[#This Row],[Years With Curr Manager]])</f>
        <v>4</v>
      </c>
      <c r="AL495" s="35"/>
    </row>
    <row r="496" spans="1:38">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c r="AH496" s="35">
        <f>IF(Tabla134[[#This Row],[Business Travel]]="Travel_Frequently",2,IF(Tabla134[[#This Row],[Business Travel]]="Travel_Rarely",1,0))</f>
        <v>1</v>
      </c>
      <c r="AI496" s="35" t="str">
        <f>IF(Tabla134[[#This Row],[Monthly Income]]&lt;=10333.3333,"Bajo",IF(Tabla134[[#This Row],[Monthly Income]]&gt;18666.6666,"Alto","Medio"))</f>
        <v>Bajo</v>
      </c>
      <c r="AJ496" s="35" t="str">
        <f>IF(Tabla134[[#This Row],[Years Since Last Promotion]]&lt;1,"Este año","Más de un año")</f>
        <v>Este año</v>
      </c>
      <c r="AK496" s="100">
        <f>SUM(Tabla134[[#This Row],[Years At Company]],Tabla134[[#This Row],[Years With Curr Manager]])</f>
        <v>14</v>
      </c>
      <c r="AL496" s="35"/>
    </row>
    <row r="497" spans="1:38">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c r="AH497" s="35">
        <f>IF(Tabla134[[#This Row],[Business Travel]]="Travel_Frequently",2,IF(Tabla134[[#This Row],[Business Travel]]="Travel_Rarely",1,0))</f>
        <v>1</v>
      </c>
      <c r="AI497" s="35" t="str">
        <f>IF(Tabla134[[#This Row],[Monthly Income]]&lt;=10333.3333,"Bajo",IF(Tabla134[[#This Row],[Monthly Income]]&gt;18666.6666,"Alto","Medio"))</f>
        <v>Bajo</v>
      </c>
      <c r="AJ497" s="35" t="str">
        <f>IF(Tabla134[[#This Row],[Years Since Last Promotion]]&lt;1,"Este año","Más de un año")</f>
        <v>Este año</v>
      </c>
      <c r="AK497" s="100">
        <f>SUM(Tabla134[[#This Row],[Years At Company]],Tabla134[[#This Row],[Years With Curr Manager]])</f>
        <v>6</v>
      </c>
      <c r="AL497" s="35"/>
    </row>
    <row r="498" spans="1:38">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c r="AH498" s="35">
        <f>IF(Tabla134[[#This Row],[Business Travel]]="Travel_Frequently",2,IF(Tabla134[[#This Row],[Business Travel]]="Travel_Rarely",1,0))</f>
        <v>1</v>
      </c>
      <c r="AI498" s="35" t="str">
        <f>IF(Tabla134[[#This Row],[Monthly Income]]&lt;=10333.3333,"Bajo",IF(Tabla134[[#This Row],[Monthly Income]]&gt;18666.6666,"Alto","Medio"))</f>
        <v>Bajo</v>
      </c>
      <c r="AJ498" s="35" t="str">
        <f>IF(Tabla134[[#This Row],[Years Since Last Promotion]]&lt;1,"Este año","Más de un año")</f>
        <v>Más de un año</v>
      </c>
      <c r="AK498" s="100">
        <f>SUM(Tabla134[[#This Row],[Years At Company]],Tabla134[[#This Row],[Years With Curr Manager]])</f>
        <v>5</v>
      </c>
      <c r="AL498" s="35"/>
    </row>
    <row r="499" spans="1:38">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c r="AH499" s="35">
        <f>IF(Tabla134[[#This Row],[Business Travel]]="Travel_Frequently",2,IF(Tabla134[[#This Row],[Business Travel]]="Travel_Rarely",1,0))</f>
        <v>1</v>
      </c>
      <c r="AI499" s="35" t="str">
        <f>IF(Tabla134[[#This Row],[Monthly Income]]&lt;=10333.3333,"Bajo",IF(Tabla134[[#This Row],[Monthly Income]]&gt;18666.6666,"Alto","Medio"))</f>
        <v>Alto</v>
      </c>
      <c r="AJ499" s="35" t="str">
        <f>IF(Tabla134[[#This Row],[Years Since Last Promotion]]&lt;1,"Este año","Más de un año")</f>
        <v>Este año</v>
      </c>
      <c r="AK499" s="100">
        <f>SUM(Tabla134[[#This Row],[Years At Company]],Tabla134[[#This Row],[Years With Curr Manager]])</f>
        <v>3</v>
      </c>
      <c r="AL499" s="35"/>
    </row>
    <row r="500" spans="1:38">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c r="AH500" s="35">
        <f>IF(Tabla134[[#This Row],[Business Travel]]="Travel_Frequently",2,IF(Tabla134[[#This Row],[Business Travel]]="Travel_Rarely",1,0))</f>
        <v>1</v>
      </c>
      <c r="AI500" s="35" t="str">
        <f>IF(Tabla134[[#This Row],[Monthly Income]]&lt;=10333.3333,"Bajo",IF(Tabla134[[#This Row],[Monthly Income]]&gt;18666.6666,"Alto","Medio"))</f>
        <v>Bajo</v>
      </c>
      <c r="AJ500" s="35" t="str">
        <f>IF(Tabla134[[#This Row],[Years Since Last Promotion]]&lt;1,"Este año","Más de un año")</f>
        <v>Más de un año</v>
      </c>
      <c r="AK500" s="100">
        <f>SUM(Tabla134[[#This Row],[Years At Company]],Tabla134[[#This Row],[Years With Curr Manager]])</f>
        <v>4</v>
      </c>
      <c r="AL500" s="35"/>
    </row>
    <row r="501" spans="1:38">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c r="AH501" s="35">
        <f>IF(Tabla134[[#This Row],[Business Travel]]="Travel_Frequently",2,IF(Tabla134[[#This Row],[Business Travel]]="Travel_Rarely",1,0))</f>
        <v>1</v>
      </c>
      <c r="AI501" s="35" t="str">
        <f>IF(Tabla134[[#This Row],[Monthly Income]]&lt;=10333.3333,"Bajo",IF(Tabla134[[#This Row],[Monthly Income]]&gt;18666.6666,"Alto","Medio"))</f>
        <v>Bajo</v>
      </c>
      <c r="AJ501" s="35" t="str">
        <f>IF(Tabla134[[#This Row],[Years Since Last Promotion]]&lt;1,"Este año","Más de un año")</f>
        <v>Más de un año</v>
      </c>
      <c r="AK501" s="100">
        <f>SUM(Tabla134[[#This Row],[Years At Company]],Tabla134[[#This Row],[Years With Curr Manager]])</f>
        <v>7</v>
      </c>
      <c r="AL501" s="35"/>
    </row>
    <row r="502" spans="1:38">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c r="AH502" s="35">
        <f>IF(Tabla134[[#This Row],[Business Travel]]="Travel_Frequently",2,IF(Tabla134[[#This Row],[Business Travel]]="Travel_Rarely",1,0))</f>
        <v>1</v>
      </c>
      <c r="AI502" s="35" t="str">
        <f>IF(Tabla134[[#This Row],[Monthly Income]]&lt;=10333.3333,"Bajo",IF(Tabla134[[#This Row],[Monthly Income]]&gt;18666.6666,"Alto","Medio"))</f>
        <v>Bajo</v>
      </c>
      <c r="AJ502" s="35" t="str">
        <f>IF(Tabla134[[#This Row],[Years Since Last Promotion]]&lt;1,"Este año","Más de un año")</f>
        <v>Este año</v>
      </c>
      <c r="AK502" s="100">
        <f>SUM(Tabla134[[#This Row],[Years At Company]],Tabla134[[#This Row],[Years With Curr Manager]])</f>
        <v>11</v>
      </c>
      <c r="AL502" s="35"/>
    </row>
    <row r="503" spans="1:38">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c r="AH503" s="35">
        <f>IF(Tabla134[[#This Row],[Business Travel]]="Travel_Frequently",2,IF(Tabla134[[#This Row],[Business Travel]]="Travel_Rarely",1,0))</f>
        <v>2</v>
      </c>
      <c r="AI503" s="35" t="str">
        <f>IF(Tabla134[[#This Row],[Monthly Income]]&lt;=10333.3333,"Bajo",IF(Tabla134[[#This Row],[Monthly Income]]&gt;18666.6666,"Alto","Medio"))</f>
        <v>Bajo</v>
      </c>
      <c r="AJ503" s="35" t="str">
        <f>IF(Tabla134[[#This Row],[Years Since Last Promotion]]&lt;1,"Este año","Más de un año")</f>
        <v>Este año</v>
      </c>
      <c r="AK503" s="100">
        <f>SUM(Tabla134[[#This Row],[Years At Company]],Tabla134[[#This Row],[Years With Curr Manager]])</f>
        <v>1</v>
      </c>
      <c r="AL503" s="35"/>
    </row>
    <row r="504" spans="1:38">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c r="AH504" s="35">
        <f>IF(Tabla134[[#This Row],[Business Travel]]="Travel_Frequently",2,IF(Tabla134[[#This Row],[Business Travel]]="Travel_Rarely",1,0))</f>
        <v>1</v>
      </c>
      <c r="AI504" s="35" t="str">
        <f>IF(Tabla134[[#This Row],[Monthly Income]]&lt;=10333.3333,"Bajo",IF(Tabla134[[#This Row],[Monthly Income]]&gt;18666.6666,"Alto","Medio"))</f>
        <v>Bajo</v>
      </c>
      <c r="AJ504" s="35" t="str">
        <f>IF(Tabla134[[#This Row],[Years Since Last Promotion]]&lt;1,"Este año","Más de un año")</f>
        <v>Más de un año</v>
      </c>
      <c r="AK504" s="100">
        <f>SUM(Tabla134[[#This Row],[Years At Company]],Tabla134[[#This Row],[Years With Curr Manager]])</f>
        <v>24</v>
      </c>
      <c r="AL504" s="35"/>
    </row>
    <row r="505" spans="1:38">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c r="AH505" s="35">
        <f>IF(Tabla134[[#This Row],[Business Travel]]="Travel_Frequently",2,IF(Tabla134[[#This Row],[Business Travel]]="Travel_Rarely",1,0))</f>
        <v>1</v>
      </c>
      <c r="AI505" s="35" t="str">
        <f>IF(Tabla134[[#This Row],[Monthly Income]]&lt;=10333.3333,"Bajo",IF(Tabla134[[#This Row],[Monthly Income]]&gt;18666.6666,"Alto","Medio"))</f>
        <v>Bajo</v>
      </c>
      <c r="AJ505" s="35" t="str">
        <f>IF(Tabla134[[#This Row],[Years Since Last Promotion]]&lt;1,"Este año","Más de un año")</f>
        <v>Más de un año</v>
      </c>
      <c r="AK505" s="100">
        <f>SUM(Tabla134[[#This Row],[Years At Company]],Tabla134[[#This Row],[Years With Curr Manager]])</f>
        <v>18</v>
      </c>
      <c r="AL505" s="35"/>
    </row>
    <row r="506" spans="1:38">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c r="AH506" s="35">
        <f>IF(Tabla134[[#This Row],[Business Travel]]="Travel_Frequently",2,IF(Tabla134[[#This Row],[Business Travel]]="Travel_Rarely",1,0))</f>
        <v>2</v>
      </c>
      <c r="AI506" s="35" t="str">
        <f>IF(Tabla134[[#This Row],[Monthly Income]]&lt;=10333.3333,"Bajo",IF(Tabla134[[#This Row],[Monthly Income]]&gt;18666.6666,"Alto","Medio"))</f>
        <v>Bajo</v>
      </c>
      <c r="AJ506" s="35" t="str">
        <f>IF(Tabla134[[#This Row],[Years Since Last Promotion]]&lt;1,"Este año","Más de un año")</f>
        <v>Este año</v>
      </c>
      <c r="AK506" s="100">
        <f>SUM(Tabla134[[#This Row],[Years At Company]],Tabla134[[#This Row],[Years With Curr Manager]])</f>
        <v>1</v>
      </c>
      <c r="AL506" s="35"/>
    </row>
    <row r="507" spans="1:38">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c r="AH507" s="35">
        <f>IF(Tabla134[[#This Row],[Business Travel]]="Travel_Frequently",2,IF(Tabla134[[#This Row],[Business Travel]]="Travel_Rarely",1,0))</f>
        <v>1</v>
      </c>
      <c r="AI507" s="35" t="str">
        <f>IF(Tabla134[[#This Row],[Monthly Income]]&lt;=10333.3333,"Bajo",IF(Tabla134[[#This Row],[Monthly Income]]&gt;18666.6666,"Alto","Medio"))</f>
        <v>Bajo</v>
      </c>
      <c r="AJ507" s="35" t="str">
        <f>IF(Tabla134[[#This Row],[Years Since Last Promotion]]&lt;1,"Este año","Más de un año")</f>
        <v>Este año</v>
      </c>
      <c r="AK507" s="100">
        <f>SUM(Tabla134[[#This Row],[Years At Company]],Tabla134[[#This Row],[Years With Curr Manager]])</f>
        <v>5</v>
      </c>
      <c r="AL507" s="35"/>
    </row>
    <row r="508" spans="1:38">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c r="AH508" s="35">
        <f>IF(Tabla134[[#This Row],[Business Travel]]="Travel_Frequently",2,IF(Tabla134[[#This Row],[Business Travel]]="Travel_Rarely",1,0))</f>
        <v>1</v>
      </c>
      <c r="AI508" s="35" t="str">
        <f>IF(Tabla134[[#This Row],[Monthly Income]]&lt;=10333.3333,"Bajo",IF(Tabla134[[#This Row],[Monthly Income]]&gt;18666.6666,"Alto","Medio"))</f>
        <v>Bajo</v>
      </c>
      <c r="AJ508" s="35" t="str">
        <f>IF(Tabla134[[#This Row],[Years Since Last Promotion]]&lt;1,"Este año","Más de un año")</f>
        <v>Más de un año</v>
      </c>
      <c r="AK508" s="100">
        <f>SUM(Tabla134[[#This Row],[Years At Company]],Tabla134[[#This Row],[Years With Curr Manager]])</f>
        <v>18</v>
      </c>
      <c r="AL508" s="35"/>
    </row>
    <row r="509" spans="1:38">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c r="AH509" s="35">
        <f>IF(Tabla134[[#This Row],[Business Travel]]="Travel_Frequently",2,IF(Tabla134[[#This Row],[Business Travel]]="Travel_Rarely",1,0))</f>
        <v>1</v>
      </c>
      <c r="AI509" s="35" t="str">
        <f>IF(Tabla134[[#This Row],[Monthly Income]]&lt;=10333.3333,"Bajo",IF(Tabla134[[#This Row],[Monthly Income]]&gt;18666.6666,"Alto","Medio"))</f>
        <v>Bajo</v>
      </c>
      <c r="AJ509" s="35" t="str">
        <f>IF(Tabla134[[#This Row],[Years Since Last Promotion]]&lt;1,"Este año","Más de un año")</f>
        <v>Más de un año</v>
      </c>
      <c r="AK509" s="100">
        <f>SUM(Tabla134[[#This Row],[Years At Company]],Tabla134[[#This Row],[Years With Curr Manager]])</f>
        <v>8</v>
      </c>
      <c r="AL509" s="35"/>
    </row>
    <row r="510" spans="1:38">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c r="AH510" s="35">
        <f>IF(Tabla134[[#This Row],[Business Travel]]="Travel_Frequently",2,IF(Tabla134[[#This Row],[Business Travel]]="Travel_Rarely",1,0))</f>
        <v>1</v>
      </c>
      <c r="AI510" s="35" t="str">
        <f>IF(Tabla134[[#This Row],[Monthly Income]]&lt;=10333.3333,"Bajo",IF(Tabla134[[#This Row],[Monthly Income]]&gt;18666.6666,"Alto","Medio"))</f>
        <v>Bajo</v>
      </c>
      <c r="AJ510" s="35" t="str">
        <f>IF(Tabla134[[#This Row],[Years Since Last Promotion]]&lt;1,"Este año","Más de un año")</f>
        <v>Más de un año</v>
      </c>
      <c r="AK510" s="100">
        <f>SUM(Tabla134[[#This Row],[Years At Company]],Tabla134[[#This Row],[Years With Curr Manager]])</f>
        <v>25</v>
      </c>
      <c r="AL510" s="35"/>
    </row>
    <row r="511" spans="1:38">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c r="AH511" s="35">
        <f>IF(Tabla134[[#This Row],[Business Travel]]="Travel_Frequently",2,IF(Tabla134[[#This Row],[Business Travel]]="Travel_Rarely",1,0))</f>
        <v>2</v>
      </c>
      <c r="AI511" s="35" t="str">
        <f>IF(Tabla134[[#This Row],[Monthly Income]]&lt;=10333.3333,"Bajo",IF(Tabla134[[#This Row],[Monthly Income]]&gt;18666.6666,"Alto","Medio"))</f>
        <v>Bajo</v>
      </c>
      <c r="AJ511" s="35" t="str">
        <f>IF(Tabla134[[#This Row],[Years Since Last Promotion]]&lt;1,"Este año","Más de un año")</f>
        <v>Más de un año</v>
      </c>
      <c r="AK511" s="100">
        <f>SUM(Tabla134[[#This Row],[Years At Company]],Tabla134[[#This Row],[Years With Curr Manager]])</f>
        <v>20</v>
      </c>
      <c r="AL511" s="35"/>
    </row>
    <row r="512" spans="1:38">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c r="AH512" s="35">
        <f>IF(Tabla134[[#This Row],[Business Travel]]="Travel_Frequently",2,IF(Tabla134[[#This Row],[Business Travel]]="Travel_Rarely",1,0))</f>
        <v>1</v>
      </c>
      <c r="AI512" s="35" t="str">
        <f>IF(Tabla134[[#This Row],[Monthly Income]]&lt;=10333.3333,"Bajo",IF(Tabla134[[#This Row],[Monthly Income]]&gt;18666.6666,"Alto","Medio"))</f>
        <v>Medio</v>
      </c>
      <c r="AJ512" s="35" t="str">
        <f>IF(Tabla134[[#This Row],[Years Since Last Promotion]]&lt;1,"Este año","Más de un año")</f>
        <v>Más de un año</v>
      </c>
      <c r="AK512" s="100">
        <f>SUM(Tabla134[[#This Row],[Years At Company]],Tabla134[[#This Row],[Years With Curr Manager]])</f>
        <v>10</v>
      </c>
      <c r="AL512" s="35"/>
    </row>
    <row r="513" spans="1:38">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c r="AH513" s="35">
        <f>IF(Tabla134[[#This Row],[Business Travel]]="Travel_Frequently",2,IF(Tabla134[[#This Row],[Business Travel]]="Travel_Rarely",1,0))</f>
        <v>1</v>
      </c>
      <c r="AI513" s="35" t="str">
        <f>IF(Tabla134[[#This Row],[Monthly Income]]&lt;=10333.3333,"Bajo",IF(Tabla134[[#This Row],[Monthly Income]]&gt;18666.6666,"Alto","Medio"))</f>
        <v>Bajo</v>
      </c>
      <c r="AJ513" s="35" t="str">
        <f>IF(Tabla134[[#This Row],[Years Since Last Promotion]]&lt;1,"Este año","Más de un año")</f>
        <v>Este año</v>
      </c>
      <c r="AK513" s="100">
        <f>SUM(Tabla134[[#This Row],[Years At Company]],Tabla134[[#This Row],[Years With Curr Manager]])</f>
        <v>5</v>
      </c>
      <c r="AL513" s="35"/>
    </row>
    <row r="514" spans="1:38">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c r="AH514" s="35">
        <f>IF(Tabla134[[#This Row],[Business Travel]]="Travel_Frequently",2,IF(Tabla134[[#This Row],[Business Travel]]="Travel_Rarely",1,0))</f>
        <v>1</v>
      </c>
      <c r="AI514" s="35" t="str">
        <f>IF(Tabla134[[#This Row],[Monthly Income]]&lt;=10333.3333,"Bajo",IF(Tabla134[[#This Row],[Monthly Income]]&gt;18666.6666,"Alto","Medio"))</f>
        <v>Bajo</v>
      </c>
      <c r="AJ514" s="35" t="str">
        <f>IF(Tabla134[[#This Row],[Years Since Last Promotion]]&lt;1,"Este año","Más de un año")</f>
        <v>Más de un año</v>
      </c>
      <c r="AK514" s="100">
        <f>SUM(Tabla134[[#This Row],[Years At Company]],Tabla134[[#This Row],[Years With Curr Manager]])</f>
        <v>5</v>
      </c>
      <c r="AL514" s="35"/>
    </row>
    <row r="515" spans="1:38">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c r="AH515" s="35">
        <f>IF(Tabla134[[#This Row],[Business Travel]]="Travel_Frequently",2,IF(Tabla134[[#This Row],[Business Travel]]="Travel_Rarely",1,0))</f>
        <v>1</v>
      </c>
      <c r="AI515" s="35" t="str">
        <f>IF(Tabla134[[#This Row],[Monthly Income]]&lt;=10333.3333,"Bajo",IF(Tabla134[[#This Row],[Monthly Income]]&gt;18666.6666,"Alto","Medio"))</f>
        <v>Bajo</v>
      </c>
      <c r="AJ515" s="35" t="str">
        <f>IF(Tabla134[[#This Row],[Years Since Last Promotion]]&lt;1,"Este año","Más de un año")</f>
        <v>Más de un año</v>
      </c>
      <c r="AK515" s="100">
        <f>SUM(Tabla134[[#This Row],[Years At Company]],Tabla134[[#This Row],[Years With Curr Manager]])</f>
        <v>2</v>
      </c>
      <c r="AL515" s="35"/>
    </row>
    <row r="516" spans="1:38">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c r="AH516" s="35">
        <f>IF(Tabla134[[#This Row],[Business Travel]]="Travel_Frequently",2,IF(Tabla134[[#This Row],[Business Travel]]="Travel_Rarely",1,0))</f>
        <v>2</v>
      </c>
      <c r="AI516" s="35" t="str">
        <f>IF(Tabla134[[#This Row],[Monthly Income]]&lt;=10333.3333,"Bajo",IF(Tabla134[[#This Row],[Monthly Income]]&gt;18666.6666,"Alto","Medio"))</f>
        <v>Bajo</v>
      </c>
      <c r="AJ516" s="35" t="str">
        <f>IF(Tabla134[[#This Row],[Years Since Last Promotion]]&lt;1,"Este año","Más de un año")</f>
        <v>Más de un año</v>
      </c>
      <c r="AK516" s="100">
        <f>SUM(Tabla134[[#This Row],[Years At Company]],Tabla134[[#This Row],[Years With Curr Manager]])</f>
        <v>17</v>
      </c>
      <c r="AL516" s="35"/>
    </row>
    <row r="517" spans="1:38">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c r="AH517" s="35">
        <f>IF(Tabla134[[#This Row],[Business Travel]]="Travel_Frequently",2,IF(Tabla134[[#This Row],[Business Travel]]="Travel_Rarely",1,0))</f>
        <v>0</v>
      </c>
      <c r="AI517" s="35" t="str">
        <f>IF(Tabla134[[#This Row],[Monthly Income]]&lt;=10333.3333,"Bajo",IF(Tabla134[[#This Row],[Monthly Income]]&gt;18666.6666,"Alto","Medio"))</f>
        <v>Bajo</v>
      </c>
      <c r="AJ517" s="35" t="str">
        <f>IF(Tabla134[[#This Row],[Years Since Last Promotion]]&lt;1,"Este año","Más de un año")</f>
        <v>Este año</v>
      </c>
      <c r="AK517" s="100">
        <f>SUM(Tabla134[[#This Row],[Years At Company]],Tabla134[[#This Row],[Years With Curr Manager]])</f>
        <v>1</v>
      </c>
      <c r="AL517" s="35"/>
    </row>
    <row r="518" spans="1:38">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c r="AH518" s="35">
        <f>IF(Tabla134[[#This Row],[Business Travel]]="Travel_Frequently",2,IF(Tabla134[[#This Row],[Business Travel]]="Travel_Rarely",1,0))</f>
        <v>1</v>
      </c>
      <c r="AI518" s="35" t="str">
        <f>IF(Tabla134[[#This Row],[Monthly Income]]&lt;=10333.3333,"Bajo",IF(Tabla134[[#This Row],[Monthly Income]]&gt;18666.6666,"Alto","Medio"))</f>
        <v>Bajo</v>
      </c>
      <c r="AJ518" s="35" t="str">
        <f>IF(Tabla134[[#This Row],[Years Since Last Promotion]]&lt;1,"Este año","Más de un año")</f>
        <v>Este año</v>
      </c>
      <c r="AK518" s="100">
        <f>SUM(Tabla134[[#This Row],[Years At Company]],Tabla134[[#This Row],[Years With Curr Manager]])</f>
        <v>5</v>
      </c>
      <c r="AL518" s="35"/>
    </row>
    <row r="519" spans="1:38">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c r="AH519" s="35">
        <f>IF(Tabla134[[#This Row],[Business Travel]]="Travel_Frequently",2,IF(Tabla134[[#This Row],[Business Travel]]="Travel_Rarely",1,0))</f>
        <v>1</v>
      </c>
      <c r="AI519" s="35" t="str">
        <f>IF(Tabla134[[#This Row],[Monthly Income]]&lt;=10333.3333,"Bajo",IF(Tabla134[[#This Row],[Monthly Income]]&gt;18666.6666,"Alto","Medio"))</f>
        <v>Bajo</v>
      </c>
      <c r="AJ519" s="35" t="str">
        <f>IF(Tabla134[[#This Row],[Years Since Last Promotion]]&lt;1,"Este año","Más de un año")</f>
        <v>Más de un año</v>
      </c>
      <c r="AK519" s="100">
        <f>SUM(Tabla134[[#This Row],[Years At Company]],Tabla134[[#This Row],[Years With Curr Manager]])</f>
        <v>5</v>
      </c>
      <c r="AL519" s="35"/>
    </row>
    <row r="520" spans="1:38">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c r="AH520" s="35">
        <f>IF(Tabla134[[#This Row],[Business Travel]]="Travel_Frequently",2,IF(Tabla134[[#This Row],[Business Travel]]="Travel_Rarely",1,0))</f>
        <v>1</v>
      </c>
      <c r="AI520" s="35" t="str">
        <f>IF(Tabla134[[#This Row],[Monthly Income]]&lt;=10333.3333,"Bajo",IF(Tabla134[[#This Row],[Monthly Income]]&gt;18666.6666,"Alto","Medio"))</f>
        <v>Bajo</v>
      </c>
      <c r="AJ520" s="35" t="str">
        <f>IF(Tabla134[[#This Row],[Years Since Last Promotion]]&lt;1,"Este año","Más de un año")</f>
        <v>Este año</v>
      </c>
      <c r="AK520" s="100">
        <f>SUM(Tabla134[[#This Row],[Years At Company]],Tabla134[[#This Row],[Years With Curr Manager]])</f>
        <v>12</v>
      </c>
      <c r="AL520" s="35"/>
    </row>
    <row r="521" spans="1:38">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c r="AH521" s="35">
        <f>IF(Tabla134[[#This Row],[Business Travel]]="Travel_Frequently",2,IF(Tabla134[[#This Row],[Business Travel]]="Travel_Rarely",1,0))</f>
        <v>2</v>
      </c>
      <c r="AI521" s="35" t="str">
        <f>IF(Tabla134[[#This Row],[Monthly Income]]&lt;=10333.3333,"Bajo",IF(Tabla134[[#This Row],[Monthly Income]]&gt;18666.6666,"Alto","Medio"))</f>
        <v>Bajo</v>
      </c>
      <c r="AJ521" s="35" t="str">
        <f>IF(Tabla134[[#This Row],[Years Since Last Promotion]]&lt;1,"Este año","Más de un año")</f>
        <v>Más de un año</v>
      </c>
      <c r="AK521" s="100">
        <f>SUM(Tabla134[[#This Row],[Years At Company]],Tabla134[[#This Row],[Years With Curr Manager]])</f>
        <v>18</v>
      </c>
      <c r="AL521" s="35"/>
    </row>
    <row r="522" spans="1:38">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c r="AH522" s="35">
        <f>IF(Tabla134[[#This Row],[Business Travel]]="Travel_Frequently",2,IF(Tabla134[[#This Row],[Business Travel]]="Travel_Rarely",1,0))</f>
        <v>1</v>
      </c>
      <c r="AI522" s="35" t="str">
        <f>IF(Tabla134[[#This Row],[Monthly Income]]&lt;=10333.3333,"Bajo",IF(Tabla134[[#This Row],[Monthly Income]]&gt;18666.6666,"Alto","Medio"))</f>
        <v>Bajo</v>
      </c>
      <c r="AJ522" s="35" t="str">
        <f>IF(Tabla134[[#This Row],[Years Since Last Promotion]]&lt;1,"Este año","Más de un año")</f>
        <v>Más de un año</v>
      </c>
      <c r="AK522" s="100">
        <f>SUM(Tabla134[[#This Row],[Years At Company]],Tabla134[[#This Row],[Years With Curr Manager]])</f>
        <v>4</v>
      </c>
      <c r="AL522" s="35"/>
    </row>
    <row r="523" spans="1:38">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c r="AH523" s="35">
        <f>IF(Tabla134[[#This Row],[Business Travel]]="Travel_Frequently",2,IF(Tabla134[[#This Row],[Business Travel]]="Travel_Rarely",1,0))</f>
        <v>2</v>
      </c>
      <c r="AI523" s="35" t="str">
        <f>IF(Tabla134[[#This Row],[Monthly Income]]&lt;=10333.3333,"Bajo",IF(Tabla134[[#This Row],[Monthly Income]]&gt;18666.6666,"Alto","Medio"))</f>
        <v>Bajo</v>
      </c>
      <c r="AJ523" s="35" t="str">
        <f>IF(Tabla134[[#This Row],[Years Since Last Promotion]]&lt;1,"Este año","Más de un año")</f>
        <v>Este año</v>
      </c>
      <c r="AK523" s="100">
        <f>SUM(Tabla134[[#This Row],[Years At Company]],Tabla134[[#This Row],[Years With Curr Manager]])</f>
        <v>10</v>
      </c>
      <c r="AL523" s="35"/>
    </row>
    <row r="524" spans="1:38">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c r="AH524" s="35">
        <f>IF(Tabla134[[#This Row],[Business Travel]]="Travel_Frequently",2,IF(Tabla134[[#This Row],[Business Travel]]="Travel_Rarely",1,0))</f>
        <v>1</v>
      </c>
      <c r="AI524" s="35" t="str">
        <f>IF(Tabla134[[#This Row],[Monthly Income]]&lt;=10333.3333,"Bajo",IF(Tabla134[[#This Row],[Monthly Income]]&gt;18666.6666,"Alto","Medio"))</f>
        <v>Bajo</v>
      </c>
      <c r="AJ524" s="35" t="str">
        <f>IF(Tabla134[[#This Row],[Years Since Last Promotion]]&lt;1,"Este año","Más de un año")</f>
        <v>Este año</v>
      </c>
      <c r="AK524" s="100">
        <f>SUM(Tabla134[[#This Row],[Years At Company]],Tabla134[[#This Row],[Years With Curr Manager]])</f>
        <v>1</v>
      </c>
      <c r="AL524" s="35"/>
    </row>
    <row r="525" spans="1:38">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c r="AH525" s="35">
        <f>IF(Tabla134[[#This Row],[Business Travel]]="Travel_Frequently",2,IF(Tabla134[[#This Row],[Business Travel]]="Travel_Rarely",1,0))</f>
        <v>1</v>
      </c>
      <c r="AI525" s="35" t="str">
        <f>IF(Tabla134[[#This Row],[Monthly Income]]&lt;=10333.3333,"Bajo",IF(Tabla134[[#This Row],[Monthly Income]]&gt;18666.6666,"Alto","Medio"))</f>
        <v>Bajo</v>
      </c>
      <c r="AJ525" s="35" t="str">
        <f>IF(Tabla134[[#This Row],[Years Since Last Promotion]]&lt;1,"Este año","Más de un año")</f>
        <v>Más de un año</v>
      </c>
      <c r="AK525" s="100">
        <f>SUM(Tabla134[[#This Row],[Years At Company]],Tabla134[[#This Row],[Years With Curr Manager]])</f>
        <v>28</v>
      </c>
      <c r="AL525" s="35"/>
    </row>
    <row r="526" spans="1:38">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c r="AH526" s="35">
        <f>IF(Tabla134[[#This Row],[Business Travel]]="Travel_Frequently",2,IF(Tabla134[[#This Row],[Business Travel]]="Travel_Rarely",1,0))</f>
        <v>1</v>
      </c>
      <c r="AI526" s="35" t="str">
        <f>IF(Tabla134[[#This Row],[Monthly Income]]&lt;=10333.3333,"Bajo",IF(Tabla134[[#This Row],[Monthly Income]]&gt;18666.6666,"Alto","Medio"))</f>
        <v>Bajo</v>
      </c>
      <c r="AJ526" s="35" t="str">
        <f>IF(Tabla134[[#This Row],[Years Since Last Promotion]]&lt;1,"Este año","Más de un año")</f>
        <v>Más de un año</v>
      </c>
      <c r="AK526" s="100">
        <f>SUM(Tabla134[[#This Row],[Years At Company]],Tabla134[[#This Row],[Years With Curr Manager]])</f>
        <v>15</v>
      </c>
      <c r="AL526" s="35"/>
    </row>
    <row r="527" spans="1:38">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c r="AH527" s="35">
        <f>IF(Tabla134[[#This Row],[Business Travel]]="Travel_Frequently",2,IF(Tabla134[[#This Row],[Business Travel]]="Travel_Rarely",1,0))</f>
        <v>1</v>
      </c>
      <c r="AI527" s="35" t="str">
        <f>IF(Tabla134[[#This Row],[Monthly Income]]&lt;=10333.3333,"Bajo",IF(Tabla134[[#This Row],[Monthly Income]]&gt;18666.6666,"Alto","Medio"))</f>
        <v>Bajo</v>
      </c>
      <c r="AJ527" s="35" t="str">
        <f>IF(Tabla134[[#This Row],[Years Since Last Promotion]]&lt;1,"Este año","Más de un año")</f>
        <v>Más de un año</v>
      </c>
      <c r="AK527" s="100">
        <f>SUM(Tabla134[[#This Row],[Years At Company]],Tabla134[[#This Row],[Years With Curr Manager]])</f>
        <v>2</v>
      </c>
      <c r="AL527" s="35"/>
    </row>
    <row r="528" spans="1:38">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c r="AH528" s="35">
        <f>IF(Tabla134[[#This Row],[Business Travel]]="Travel_Frequently",2,IF(Tabla134[[#This Row],[Business Travel]]="Travel_Rarely",1,0))</f>
        <v>1</v>
      </c>
      <c r="AI528" s="35" t="str">
        <f>IF(Tabla134[[#This Row],[Monthly Income]]&lt;=10333.3333,"Bajo",IF(Tabla134[[#This Row],[Monthly Income]]&gt;18666.6666,"Alto","Medio"))</f>
        <v>Bajo</v>
      </c>
      <c r="AJ528" s="35" t="str">
        <f>IF(Tabla134[[#This Row],[Years Since Last Promotion]]&lt;1,"Este año","Más de un año")</f>
        <v>Más de un año</v>
      </c>
      <c r="AK528" s="100">
        <f>SUM(Tabla134[[#This Row],[Years At Company]],Tabla134[[#This Row],[Years With Curr Manager]])</f>
        <v>30</v>
      </c>
      <c r="AL528" s="35"/>
    </row>
    <row r="529" spans="1:38">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c r="AH529" s="35">
        <f>IF(Tabla134[[#This Row],[Business Travel]]="Travel_Frequently",2,IF(Tabla134[[#This Row],[Business Travel]]="Travel_Rarely",1,0))</f>
        <v>1</v>
      </c>
      <c r="AI529" s="35" t="str">
        <f>IF(Tabla134[[#This Row],[Monthly Income]]&lt;=10333.3333,"Bajo",IF(Tabla134[[#This Row],[Monthly Income]]&gt;18666.6666,"Alto","Medio"))</f>
        <v>Bajo</v>
      </c>
      <c r="AJ529" s="35" t="str">
        <f>IF(Tabla134[[#This Row],[Years Since Last Promotion]]&lt;1,"Este año","Más de un año")</f>
        <v>Este año</v>
      </c>
      <c r="AK529" s="100">
        <f>SUM(Tabla134[[#This Row],[Years At Company]],Tabla134[[#This Row],[Years With Curr Manager]])</f>
        <v>18</v>
      </c>
      <c r="AL529" s="35"/>
    </row>
    <row r="530" spans="1:38">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c r="AH530" s="35">
        <f>IF(Tabla134[[#This Row],[Business Travel]]="Travel_Frequently",2,IF(Tabla134[[#This Row],[Business Travel]]="Travel_Rarely",1,0))</f>
        <v>2</v>
      </c>
      <c r="AI530" s="35" t="str">
        <f>IF(Tabla134[[#This Row],[Monthly Income]]&lt;=10333.3333,"Bajo",IF(Tabla134[[#This Row],[Monthly Income]]&gt;18666.6666,"Alto","Medio"))</f>
        <v>Bajo</v>
      </c>
      <c r="AJ530" s="35" t="str">
        <f>IF(Tabla134[[#This Row],[Years Since Last Promotion]]&lt;1,"Este año","Más de un año")</f>
        <v>Más de un año</v>
      </c>
      <c r="AK530" s="100">
        <f>SUM(Tabla134[[#This Row],[Years At Company]],Tabla134[[#This Row],[Years With Curr Manager]])</f>
        <v>7</v>
      </c>
      <c r="AL530" s="35"/>
    </row>
    <row r="531" spans="1:38">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c r="AH531" s="35">
        <f>IF(Tabla134[[#This Row],[Business Travel]]="Travel_Frequently",2,IF(Tabla134[[#This Row],[Business Travel]]="Travel_Rarely",1,0))</f>
        <v>1</v>
      </c>
      <c r="AI531" s="35" t="str">
        <f>IF(Tabla134[[#This Row],[Monthly Income]]&lt;=10333.3333,"Bajo",IF(Tabla134[[#This Row],[Monthly Income]]&gt;18666.6666,"Alto","Medio"))</f>
        <v>Bajo</v>
      </c>
      <c r="AJ531" s="35" t="str">
        <f>IF(Tabla134[[#This Row],[Years Since Last Promotion]]&lt;1,"Este año","Más de un año")</f>
        <v>Más de un año</v>
      </c>
      <c r="AK531" s="100">
        <f>SUM(Tabla134[[#This Row],[Years At Company]],Tabla134[[#This Row],[Years With Curr Manager]])</f>
        <v>17</v>
      </c>
      <c r="AL531" s="35"/>
    </row>
    <row r="532" spans="1:38">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c r="AH532" s="35">
        <f>IF(Tabla134[[#This Row],[Business Travel]]="Travel_Frequently",2,IF(Tabla134[[#This Row],[Business Travel]]="Travel_Rarely",1,0))</f>
        <v>1</v>
      </c>
      <c r="AI532" s="35" t="str">
        <f>IF(Tabla134[[#This Row],[Monthly Income]]&lt;=10333.3333,"Bajo",IF(Tabla134[[#This Row],[Monthly Income]]&gt;18666.6666,"Alto","Medio"))</f>
        <v>Bajo</v>
      </c>
      <c r="AJ532" s="35" t="str">
        <f>IF(Tabla134[[#This Row],[Years Since Last Promotion]]&lt;1,"Este año","Más de un año")</f>
        <v>Este año</v>
      </c>
      <c r="AK532" s="100">
        <f>SUM(Tabla134[[#This Row],[Years At Company]],Tabla134[[#This Row],[Years With Curr Manager]])</f>
        <v>16</v>
      </c>
      <c r="AL532" s="35"/>
    </row>
    <row r="533" spans="1:38">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c r="AH533" s="35">
        <f>IF(Tabla134[[#This Row],[Business Travel]]="Travel_Frequently",2,IF(Tabla134[[#This Row],[Business Travel]]="Travel_Rarely",1,0))</f>
        <v>1</v>
      </c>
      <c r="AI533" s="35" t="str">
        <f>IF(Tabla134[[#This Row],[Monthly Income]]&lt;=10333.3333,"Bajo",IF(Tabla134[[#This Row],[Monthly Income]]&gt;18666.6666,"Alto","Medio"))</f>
        <v>Medio</v>
      </c>
      <c r="AJ533" s="35" t="str">
        <f>IF(Tabla134[[#This Row],[Years Since Last Promotion]]&lt;1,"Este año","Más de un año")</f>
        <v>Más de un año</v>
      </c>
      <c r="AK533" s="100">
        <f>SUM(Tabla134[[#This Row],[Years At Company]],Tabla134[[#This Row],[Years With Curr Manager]])</f>
        <v>14</v>
      </c>
      <c r="AL533" s="35"/>
    </row>
    <row r="534" spans="1:38">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c r="AH534" s="35">
        <f>IF(Tabla134[[#This Row],[Business Travel]]="Travel_Frequently",2,IF(Tabla134[[#This Row],[Business Travel]]="Travel_Rarely",1,0))</f>
        <v>1</v>
      </c>
      <c r="AI534" s="35" t="str">
        <f>IF(Tabla134[[#This Row],[Monthly Income]]&lt;=10333.3333,"Bajo",IF(Tabla134[[#This Row],[Monthly Income]]&gt;18666.6666,"Alto","Medio"))</f>
        <v>Bajo</v>
      </c>
      <c r="AJ534" s="35" t="str">
        <f>IF(Tabla134[[#This Row],[Years Since Last Promotion]]&lt;1,"Este año","Más de un año")</f>
        <v>Más de un año</v>
      </c>
      <c r="AK534" s="100">
        <f>SUM(Tabla134[[#This Row],[Years At Company]],Tabla134[[#This Row],[Years With Curr Manager]])</f>
        <v>14</v>
      </c>
      <c r="AL534" s="35"/>
    </row>
    <row r="535" spans="1:38">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c r="AH535" s="35">
        <f>IF(Tabla134[[#This Row],[Business Travel]]="Travel_Frequently",2,IF(Tabla134[[#This Row],[Business Travel]]="Travel_Rarely",1,0))</f>
        <v>2</v>
      </c>
      <c r="AI535" s="35" t="str">
        <f>IF(Tabla134[[#This Row],[Monthly Income]]&lt;=10333.3333,"Bajo",IF(Tabla134[[#This Row],[Monthly Income]]&gt;18666.6666,"Alto","Medio"))</f>
        <v>Medio</v>
      </c>
      <c r="AJ535" s="35" t="str">
        <f>IF(Tabla134[[#This Row],[Years Since Last Promotion]]&lt;1,"Este año","Más de un año")</f>
        <v>Más de un año</v>
      </c>
      <c r="AK535" s="100">
        <f>SUM(Tabla134[[#This Row],[Years At Company]],Tabla134[[#This Row],[Years With Curr Manager]])</f>
        <v>30</v>
      </c>
      <c r="AL535" s="35"/>
    </row>
    <row r="536" spans="1:38">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c r="AH536" s="35">
        <f>IF(Tabla134[[#This Row],[Business Travel]]="Travel_Frequently",2,IF(Tabla134[[#This Row],[Business Travel]]="Travel_Rarely",1,0))</f>
        <v>1</v>
      </c>
      <c r="AI536" s="35" t="str">
        <f>IF(Tabla134[[#This Row],[Monthly Income]]&lt;=10333.3333,"Bajo",IF(Tabla134[[#This Row],[Monthly Income]]&gt;18666.6666,"Alto","Medio"))</f>
        <v>Medio</v>
      </c>
      <c r="AJ536" s="35" t="str">
        <f>IF(Tabla134[[#This Row],[Years Since Last Promotion]]&lt;1,"Este año","Más de un año")</f>
        <v>Más de un año</v>
      </c>
      <c r="AK536" s="100">
        <f>SUM(Tabla134[[#This Row],[Years At Company]],Tabla134[[#This Row],[Years With Curr Manager]])</f>
        <v>8</v>
      </c>
      <c r="AL536" s="35"/>
    </row>
    <row r="537" spans="1:38">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c r="AH537" s="35">
        <f>IF(Tabla134[[#This Row],[Business Travel]]="Travel_Frequently",2,IF(Tabla134[[#This Row],[Business Travel]]="Travel_Rarely",1,0))</f>
        <v>1</v>
      </c>
      <c r="AI537" s="35" t="str">
        <f>IF(Tabla134[[#This Row],[Monthly Income]]&lt;=10333.3333,"Bajo",IF(Tabla134[[#This Row],[Monthly Income]]&gt;18666.6666,"Alto","Medio"))</f>
        <v>Alto</v>
      </c>
      <c r="AJ537" s="35" t="str">
        <f>IF(Tabla134[[#This Row],[Years Since Last Promotion]]&lt;1,"Este año","Más de un año")</f>
        <v>Más de un año</v>
      </c>
      <c r="AK537" s="100">
        <f>SUM(Tabla134[[#This Row],[Years At Company]],Tabla134[[#This Row],[Years With Curr Manager]])</f>
        <v>27</v>
      </c>
      <c r="AL537" s="35"/>
    </row>
    <row r="538" spans="1:38">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c r="AH538" s="35">
        <f>IF(Tabla134[[#This Row],[Business Travel]]="Travel_Frequently",2,IF(Tabla134[[#This Row],[Business Travel]]="Travel_Rarely",1,0))</f>
        <v>1</v>
      </c>
      <c r="AI538" s="35" t="str">
        <f>IF(Tabla134[[#This Row],[Monthly Income]]&lt;=10333.3333,"Bajo",IF(Tabla134[[#This Row],[Monthly Income]]&gt;18666.6666,"Alto","Medio"))</f>
        <v>Bajo</v>
      </c>
      <c r="AJ538" s="35" t="str">
        <f>IF(Tabla134[[#This Row],[Years Since Last Promotion]]&lt;1,"Este año","Más de un año")</f>
        <v>Más de un año</v>
      </c>
      <c r="AK538" s="100">
        <f>SUM(Tabla134[[#This Row],[Years At Company]],Tabla134[[#This Row],[Years With Curr Manager]])</f>
        <v>4</v>
      </c>
      <c r="AL538" s="35"/>
    </row>
    <row r="539" spans="1:38">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c r="AH539" s="35">
        <f>IF(Tabla134[[#This Row],[Business Travel]]="Travel_Frequently",2,IF(Tabla134[[#This Row],[Business Travel]]="Travel_Rarely",1,0))</f>
        <v>2</v>
      </c>
      <c r="AI539" s="35" t="str">
        <f>IF(Tabla134[[#This Row],[Monthly Income]]&lt;=10333.3333,"Bajo",IF(Tabla134[[#This Row],[Monthly Income]]&gt;18666.6666,"Alto","Medio"))</f>
        <v>Bajo</v>
      </c>
      <c r="AJ539" s="35" t="str">
        <f>IF(Tabla134[[#This Row],[Years Since Last Promotion]]&lt;1,"Este año","Más de un año")</f>
        <v>Más de un año</v>
      </c>
      <c r="AK539" s="100">
        <f>SUM(Tabla134[[#This Row],[Years At Company]],Tabla134[[#This Row],[Years With Curr Manager]])</f>
        <v>16</v>
      </c>
      <c r="AL539" s="35"/>
    </row>
    <row r="540" spans="1:38">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c r="AH540" s="35">
        <f>IF(Tabla134[[#This Row],[Business Travel]]="Travel_Frequently",2,IF(Tabla134[[#This Row],[Business Travel]]="Travel_Rarely",1,0))</f>
        <v>1</v>
      </c>
      <c r="AI540" s="35" t="str">
        <f>IF(Tabla134[[#This Row],[Monthly Income]]&lt;=10333.3333,"Bajo",IF(Tabla134[[#This Row],[Monthly Income]]&gt;18666.6666,"Alto","Medio"))</f>
        <v>Alto</v>
      </c>
      <c r="AJ540" s="35" t="str">
        <f>IF(Tabla134[[#This Row],[Years Since Last Promotion]]&lt;1,"Este año","Más de un año")</f>
        <v>Más de un año</v>
      </c>
      <c r="AK540" s="100">
        <f>SUM(Tabla134[[#This Row],[Years At Company]],Tabla134[[#This Row],[Years With Curr Manager]])</f>
        <v>32</v>
      </c>
      <c r="AL540" s="35"/>
    </row>
    <row r="541" spans="1:38">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c r="AH541" s="35">
        <f>IF(Tabla134[[#This Row],[Business Travel]]="Travel_Frequently",2,IF(Tabla134[[#This Row],[Business Travel]]="Travel_Rarely",1,0))</f>
        <v>1</v>
      </c>
      <c r="AI541" s="35" t="str">
        <f>IF(Tabla134[[#This Row],[Monthly Income]]&lt;=10333.3333,"Bajo",IF(Tabla134[[#This Row],[Monthly Income]]&gt;18666.6666,"Alto","Medio"))</f>
        <v>Bajo</v>
      </c>
      <c r="AJ541" s="35" t="str">
        <f>IF(Tabla134[[#This Row],[Years Since Last Promotion]]&lt;1,"Este año","Más de un año")</f>
        <v>Más de un año</v>
      </c>
      <c r="AK541" s="100">
        <f>SUM(Tabla134[[#This Row],[Years At Company]],Tabla134[[#This Row],[Years With Curr Manager]])</f>
        <v>4</v>
      </c>
      <c r="AL541" s="35"/>
    </row>
    <row r="542" spans="1:38">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c r="AH542" s="35">
        <f>IF(Tabla134[[#This Row],[Business Travel]]="Travel_Frequently",2,IF(Tabla134[[#This Row],[Business Travel]]="Travel_Rarely",1,0))</f>
        <v>1</v>
      </c>
      <c r="AI542" s="35" t="str">
        <f>IF(Tabla134[[#This Row],[Monthly Income]]&lt;=10333.3333,"Bajo",IF(Tabla134[[#This Row],[Monthly Income]]&gt;18666.6666,"Alto","Medio"))</f>
        <v>Bajo</v>
      </c>
      <c r="AJ542" s="35" t="str">
        <f>IF(Tabla134[[#This Row],[Years Since Last Promotion]]&lt;1,"Este año","Más de un año")</f>
        <v>Más de un año</v>
      </c>
      <c r="AK542" s="100">
        <f>SUM(Tabla134[[#This Row],[Years At Company]],Tabla134[[#This Row],[Years With Curr Manager]])</f>
        <v>14</v>
      </c>
      <c r="AL542" s="35"/>
    </row>
    <row r="543" spans="1:38">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c r="AH543" s="35">
        <f>IF(Tabla134[[#This Row],[Business Travel]]="Travel_Frequently",2,IF(Tabla134[[#This Row],[Business Travel]]="Travel_Rarely",1,0))</f>
        <v>0</v>
      </c>
      <c r="AI543" s="35" t="str">
        <f>IF(Tabla134[[#This Row],[Monthly Income]]&lt;=10333.3333,"Bajo",IF(Tabla134[[#This Row],[Monthly Income]]&gt;18666.6666,"Alto","Medio"))</f>
        <v>Medio</v>
      </c>
      <c r="AJ543" s="35" t="str">
        <f>IF(Tabla134[[#This Row],[Years Since Last Promotion]]&lt;1,"Este año","Más de un año")</f>
        <v>Este año</v>
      </c>
      <c r="AK543" s="100">
        <f>SUM(Tabla134[[#This Row],[Years At Company]],Tabla134[[#This Row],[Years With Curr Manager]])</f>
        <v>13</v>
      </c>
      <c r="AL543" s="35"/>
    </row>
    <row r="544" spans="1:38">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c r="AH544" s="35">
        <f>IF(Tabla134[[#This Row],[Business Travel]]="Travel_Frequently",2,IF(Tabla134[[#This Row],[Business Travel]]="Travel_Rarely",1,0))</f>
        <v>1</v>
      </c>
      <c r="AI544" s="35" t="str">
        <f>IF(Tabla134[[#This Row],[Monthly Income]]&lt;=10333.3333,"Bajo",IF(Tabla134[[#This Row],[Monthly Income]]&gt;18666.6666,"Alto","Medio"))</f>
        <v>Bajo</v>
      </c>
      <c r="AJ544" s="35" t="str">
        <f>IF(Tabla134[[#This Row],[Years Since Last Promotion]]&lt;1,"Este año","Más de un año")</f>
        <v>Este año</v>
      </c>
      <c r="AK544" s="100">
        <f>SUM(Tabla134[[#This Row],[Years At Company]],Tabla134[[#This Row],[Years With Curr Manager]])</f>
        <v>1</v>
      </c>
      <c r="AL544" s="35"/>
    </row>
    <row r="545" spans="1:38">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c r="AH545" s="35">
        <f>IF(Tabla134[[#This Row],[Business Travel]]="Travel_Frequently",2,IF(Tabla134[[#This Row],[Business Travel]]="Travel_Rarely",1,0))</f>
        <v>0</v>
      </c>
      <c r="AI545" s="35" t="str">
        <f>IF(Tabla134[[#This Row],[Monthly Income]]&lt;=10333.3333,"Bajo",IF(Tabla134[[#This Row],[Monthly Income]]&gt;18666.6666,"Alto","Medio"))</f>
        <v>Bajo</v>
      </c>
      <c r="AJ545" s="35" t="str">
        <f>IF(Tabla134[[#This Row],[Years Since Last Promotion]]&lt;1,"Este año","Más de un año")</f>
        <v>Más de un año</v>
      </c>
      <c r="AK545" s="100">
        <f>SUM(Tabla134[[#This Row],[Years At Company]],Tabla134[[#This Row],[Years With Curr Manager]])</f>
        <v>9</v>
      </c>
      <c r="AL545" s="35"/>
    </row>
    <row r="546" spans="1:38">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c r="AH546" s="35">
        <f>IF(Tabla134[[#This Row],[Business Travel]]="Travel_Frequently",2,IF(Tabla134[[#This Row],[Business Travel]]="Travel_Rarely",1,0))</f>
        <v>2</v>
      </c>
      <c r="AI546" s="35" t="str">
        <f>IF(Tabla134[[#This Row],[Monthly Income]]&lt;=10333.3333,"Bajo",IF(Tabla134[[#This Row],[Monthly Income]]&gt;18666.6666,"Alto","Medio"))</f>
        <v>Medio</v>
      </c>
      <c r="AJ546" s="35" t="str">
        <f>IF(Tabla134[[#This Row],[Years Since Last Promotion]]&lt;1,"Este año","Más de un año")</f>
        <v>Más de un año</v>
      </c>
      <c r="AK546" s="100">
        <f>SUM(Tabla134[[#This Row],[Years At Company]],Tabla134[[#This Row],[Years With Curr Manager]])</f>
        <v>35</v>
      </c>
      <c r="AL546" s="35"/>
    </row>
    <row r="547" spans="1:38">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c r="AH547" s="35">
        <f>IF(Tabla134[[#This Row],[Business Travel]]="Travel_Frequently",2,IF(Tabla134[[#This Row],[Business Travel]]="Travel_Rarely",1,0))</f>
        <v>1</v>
      </c>
      <c r="AI547" s="35" t="str">
        <f>IF(Tabla134[[#This Row],[Monthly Income]]&lt;=10333.3333,"Bajo",IF(Tabla134[[#This Row],[Monthly Income]]&gt;18666.6666,"Alto","Medio"))</f>
        <v>Bajo</v>
      </c>
      <c r="AJ547" s="35" t="str">
        <f>IF(Tabla134[[#This Row],[Years Since Last Promotion]]&lt;1,"Este año","Más de un año")</f>
        <v>Más de un año</v>
      </c>
      <c r="AK547" s="100">
        <f>SUM(Tabla134[[#This Row],[Years At Company]],Tabla134[[#This Row],[Years With Curr Manager]])</f>
        <v>15</v>
      </c>
      <c r="AL547" s="35"/>
    </row>
    <row r="548" spans="1:38">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c r="AH548" s="35">
        <f>IF(Tabla134[[#This Row],[Business Travel]]="Travel_Frequently",2,IF(Tabla134[[#This Row],[Business Travel]]="Travel_Rarely",1,0))</f>
        <v>1</v>
      </c>
      <c r="AI548" s="35" t="str">
        <f>IF(Tabla134[[#This Row],[Monthly Income]]&lt;=10333.3333,"Bajo",IF(Tabla134[[#This Row],[Monthly Income]]&gt;18666.6666,"Alto","Medio"))</f>
        <v>Bajo</v>
      </c>
      <c r="AJ548" s="35" t="str">
        <f>IF(Tabla134[[#This Row],[Years Since Last Promotion]]&lt;1,"Este año","Más de un año")</f>
        <v>Este año</v>
      </c>
      <c r="AK548" s="100">
        <f>SUM(Tabla134[[#This Row],[Years At Company]],Tabla134[[#This Row],[Years With Curr Manager]])</f>
        <v>1</v>
      </c>
      <c r="AL548" s="35"/>
    </row>
    <row r="549" spans="1:38">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c r="AH549" s="35">
        <f>IF(Tabla134[[#This Row],[Business Travel]]="Travel_Frequently",2,IF(Tabla134[[#This Row],[Business Travel]]="Travel_Rarely",1,0))</f>
        <v>2</v>
      </c>
      <c r="AI549" s="35" t="str">
        <f>IF(Tabla134[[#This Row],[Monthly Income]]&lt;=10333.3333,"Bajo",IF(Tabla134[[#This Row],[Monthly Income]]&gt;18666.6666,"Alto","Medio"))</f>
        <v>Bajo</v>
      </c>
      <c r="AJ549" s="35" t="str">
        <f>IF(Tabla134[[#This Row],[Years Since Last Promotion]]&lt;1,"Este año","Más de un año")</f>
        <v>Más de un año</v>
      </c>
      <c r="AK549" s="100">
        <f>SUM(Tabla134[[#This Row],[Years At Company]],Tabla134[[#This Row],[Years With Curr Manager]])</f>
        <v>4</v>
      </c>
      <c r="AL549" s="35"/>
    </row>
    <row r="550" spans="1:38">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c r="AH550" s="35">
        <f>IF(Tabla134[[#This Row],[Business Travel]]="Travel_Frequently",2,IF(Tabla134[[#This Row],[Business Travel]]="Travel_Rarely",1,0))</f>
        <v>2</v>
      </c>
      <c r="AI550" s="35" t="str">
        <f>IF(Tabla134[[#This Row],[Monthly Income]]&lt;=10333.3333,"Bajo",IF(Tabla134[[#This Row],[Monthly Income]]&gt;18666.6666,"Alto","Medio"))</f>
        <v>Bajo</v>
      </c>
      <c r="AJ550" s="35" t="str">
        <f>IF(Tabla134[[#This Row],[Years Since Last Promotion]]&lt;1,"Este año","Más de un año")</f>
        <v>Más de un año</v>
      </c>
      <c r="AK550" s="100">
        <f>SUM(Tabla134[[#This Row],[Years At Company]],Tabla134[[#This Row],[Years With Curr Manager]])</f>
        <v>4</v>
      </c>
      <c r="AL550" s="35"/>
    </row>
    <row r="551" spans="1:38">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c r="AH551" s="35">
        <f>IF(Tabla134[[#This Row],[Business Travel]]="Travel_Frequently",2,IF(Tabla134[[#This Row],[Business Travel]]="Travel_Rarely",1,0))</f>
        <v>1</v>
      </c>
      <c r="AI551" s="35" t="str">
        <f>IF(Tabla134[[#This Row],[Monthly Income]]&lt;=10333.3333,"Bajo",IF(Tabla134[[#This Row],[Monthly Income]]&gt;18666.6666,"Alto","Medio"))</f>
        <v>Bajo</v>
      </c>
      <c r="AJ551" s="35" t="str">
        <f>IF(Tabla134[[#This Row],[Years Since Last Promotion]]&lt;1,"Este año","Más de un año")</f>
        <v>Más de un año</v>
      </c>
      <c r="AK551" s="100">
        <f>SUM(Tabla134[[#This Row],[Years At Company]],Tabla134[[#This Row],[Years With Curr Manager]])</f>
        <v>8</v>
      </c>
      <c r="AL551" s="35"/>
    </row>
    <row r="552" spans="1:38">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c r="AH552" s="35">
        <f>IF(Tabla134[[#This Row],[Business Travel]]="Travel_Frequently",2,IF(Tabla134[[#This Row],[Business Travel]]="Travel_Rarely",1,0))</f>
        <v>1</v>
      </c>
      <c r="AI552" s="35" t="str">
        <f>IF(Tabla134[[#This Row],[Monthly Income]]&lt;=10333.3333,"Bajo",IF(Tabla134[[#This Row],[Monthly Income]]&gt;18666.6666,"Alto","Medio"))</f>
        <v>Bajo</v>
      </c>
      <c r="AJ552" s="35" t="str">
        <f>IF(Tabla134[[#This Row],[Years Since Last Promotion]]&lt;1,"Este año","Más de un año")</f>
        <v>Este año</v>
      </c>
      <c r="AK552" s="100">
        <f>SUM(Tabla134[[#This Row],[Years At Company]],Tabla134[[#This Row],[Years With Curr Manager]])</f>
        <v>6</v>
      </c>
      <c r="AL552" s="35"/>
    </row>
    <row r="553" spans="1:38">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c r="AH553" s="35">
        <f>IF(Tabla134[[#This Row],[Business Travel]]="Travel_Frequently",2,IF(Tabla134[[#This Row],[Business Travel]]="Travel_Rarely",1,0))</f>
        <v>1</v>
      </c>
      <c r="AI553" s="35" t="str">
        <f>IF(Tabla134[[#This Row],[Monthly Income]]&lt;=10333.3333,"Bajo",IF(Tabla134[[#This Row],[Monthly Income]]&gt;18666.6666,"Alto","Medio"))</f>
        <v>Bajo</v>
      </c>
      <c r="AJ553" s="35" t="str">
        <f>IF(Tabla134[[#This Row],[Years Since Last Promotion]]&lt;1,"Este año","Más de un año")</f>
        <v>Más de un año</v>
      </c>
      <c r="AK553" s="100">
        <f>SUM(Tabla134[[#This Row],[Years At Company]],Tabla134[[#This Row],[Years With Curr Manager]])</f>
        <v>14</v>
      </c>
      <c r="AL553" s="35"/>
    </row>
    <row r="554" spans="1:38">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c r="AH554" s="35">
        <f>IF(Tabla134[[#This Row],[Business Travel]]="Travel_Frequently",2,IF(Tabla134[[#This Row],[Business Travel]]="Travel_Rarely",1,0))</f>
        <v>1</v>
      </c>
      <c r="AI554" s="35" t="str">
        <f>IF(Tabla134[[#This Row],[Monthly Income]]&lt;=10333.3333,"Bajo",IF(Tabla134[[#This Row],[Monthly Income]]&gt;18666.6666,"Alto","Medio"))</f>
        <v>Medio</v>
      </c>
      <c r="AJ554" s="35" t="str">
        <f>IF(Tabla134[[#This Row],[Years Since Last Promotion]]&lt;1,"Este año","Más de un año")</f>
        <v>Más de un año</v>
      </c>
      <c r="AK554" s="100">
        <f>SUM(Tabla134[[#This Row],[Years At Company]],Tabla134[[#This Row],[Years With Curr Manager]])</f>
        <v>11</v>
      </c>
      <c r="AL554" s="35"/>
    </row>
    <row r="555" spans="1:38">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c r="AH555" s="35">
        <f>IF(Tabla134[[#This Row],[Business Travel]]="Travel_Frequently",2,IF(Tabla134[[#This Row],[Business Travel]]="Travel_Rarely",1,0))</f>
        <v>1</v>
      </c>
      <c r="AI555" s="35" t="str">
        <f>IF(Tabla134[[#This Row],[Monthly Income]]&lt;=10333.3333,"Bajo",IF(Tabla134[[#This Row],[Monthly Income]]&gt;18666.6666,"Alto","Medio"))</f>
        <v>Bajo</v>
      </c>
      <c r="AJ555" s="35" t="str">
        <f>IF(Tabla134[[#This Row],[Years Since Last Promotion]]&lt;1,"Este año","Más de un año")</f>
        <v>Más de un año</v>
      </c>
      <c r="AK555" s="100">
        <f>SUM(Tabla134[[#This Row],[Years At Company]],Tabla134[[#This Row],[Years With Curr Manager]])</f>
        <v>7</v>
      </c>
      <c r="AL555" s="35"/>
    </row>
    <row r="556" spans="1:38">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c r="AH556" s="35">
        <f>IF(Tabla134[[#This Row],[Business Travel]]="Travel_Frequently",2,IF(Tabla134[[#This Row],[Business Travel]]="Travel_Rarely",1,0))</f>
        <v>1</v>
      </c>
      <c r="AI556" s="35" t="str">
        <f>IF(Tabla134[[#This Row],[Monthly Income]]&lt;=10333.3333,"Bajo",IF(Tabla134[[#This Row],[Monthly Income]]&gt;18666.6666,"Alto","Medio"))</f>
        <v>Bajo</v>
      </c>
      <c r="AJ556" s="35" t="str">
        <f>IF(Tabla134[[#This Row],[Years Since Last Promotion]]&lt;1,"Este año","Más de un año")</f>
        <v>Este año</v>
      </c>
      <c r="AK556" s="100">
        <f>SUM(Tabla134[[#This Row],[Years At Company]],Tabla134[[#This Row],[Years With Curr Manager]])</f>
        <v>14</v>
      </c>
      <c r="AL556" s="35"/>
    </row>
    <row r="557" spans="1:38">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c r="AH557" s="35">
        <f>IF(Tabla134[[#This Row],[Business Travel]]="Travel_Frequently",2,IF(Tabla134[[#This Row],[Business Travel]]="Travel_Rarely",1,0))</f>
        <v>1</v>
      </c>
      <c r="AI557" s="35" t="str">
        <f>IF(Tabla134[[#This Row],[Monthly Income]]&lt;=10333.3333,"Bajo",IF(Tabla134[[#This Row],[Monthly Income]]&gt;18666.6666,"Alto","Medio"))</f>
        <v>Bajo</v>
      </c>
      <c r="AJ557" s="35" t="str">
        <f>IF(Tabla134[[#This Row],[Years Since Last Promotion]]&lt;1,"Este año","Más de un año")</f>
        <v>Más de un año</v>
      </c>
      <c r="AK557" s="100">
        <f>SUM(Tabla134[[#This Row],[Years At Company]],Tabla134[[#This Row],[Years With Curr Manager]])</f>
        <v>4</v>
      </c>
      <c r="AL557" s="35"/>
    </row>
    <row r="558" spans="1:38">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c r="AH558" s="35">
        <f>IF(Tabla134[[#This Row],[Business Travel]]="Travel_Frequently",2,IF(Tabla134[[#This Row],[Business Travel]]="Travel_Rarely",1,0))</f>
        <v>1</v>
      </c>
      <c r="AI558" s="35" t="str">
        <f>IF(Tabla134[[#This Row],[Monthly Income]]&lt;=10333.3333,"Bajo",IF(Tabla134[[#This Row],[Monthly Income]]&gt;18666.6666,"Alto","Medio"))</f>
        <v>Bajo</v>
      </c>
      <c r="AJ558" s="35" t="str">
        <f>IF(Tabla134[[#This Row],[Years Since Last Promotion]]&lt;1,"Este año","Más de un año")</f>
        <v>Más de un año</v>
      </c>
      <c r="AK558" s="100">
        <f>SUM(Tabla134[[#This Row],[Years At Company]],Tabla134[[#This Row],[Years With Curr Manager]])</f>
        <v>4</v>
      </c>
      <c r="AL558" s="35"/>
    </row>
    <row r="559" spans="1:38">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c r="AH559" s="35">
        <f>IF(Tabla134[[#This Row],[Business Travel]]="Travel_Frequently",2,IF(Tabla134[[#This Row],[Business Travel]]="Travel_Rarely",1,0))</f>
        <v>0</v>
      </c>
      <c r="AI559" s="35" t="str">
        <f>IF(Tabla134[[#This Row],[Monthly Income]]&lt;=10333.3333,"Bajo",IF(Tabla134[[#This Row],[Monthly Income]]&gt;18666.6666,"Alto","Medio"))</f>
        <v>Bajo</v>
      </c>
      <c r="AJ559" s="35" t="str">
        <f>IF(Tabla134[[#This Row],[Years Since Last Promotion]]&lt;1,"Este año","Más de un año")</f>
        <v>Este año</v>
      </c>
      <c r="AK559" s="100">
        <f>SUM(Tabla134[[#This Row],[Years At Company]],Tabla134[[#This Row],[Years With Curr Manager]])</f>
        <v>1</v>
      </c>
      <c r="AL559" s="35"/>
    </row>
    <row r="560" spans="1:38">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c r="AH560" s="35">
        <f>IF(Tabla134[[#This Row],[Business Travel]]="Travel_Frequently",2,IF(Tabla134[[#This Row],[Business Travel]]="Travel_Rarely",1,0))</f>
        <v>2</v>
      </c>
      <c r="AI560" s="35" t="str">
        <f>IF(Tabla134[[#This Row],[Monthly Income]]&lt;=10333.3333,"Bajo",IF(Tabla134[[#This Row],[Monthly Income]]&gt;18666.6666,"Alto","Medio"))</f>
        <v>Bajo</v>
      </c>
      <c r="AJ560" s="35" t="str">
        <f>IF(Tabla134[[#This Row],[Years Since Last Promotion]]&lt;1,"Este año","Más de un año")</f>
        <v>Más de un año</v>
      </c>
      <c r="AK560" s="100">
        <f>SUM(Tabla134[[#This Row],[Years At Company]],Tabla134[[#This Row],[Years With Curr Manager]])</f>
        <v>17</v>
      </c>
      <c r="AL560" s="35"/>
    </row>
    <row r="561" spans="1:38">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c r="AH561" s="35">
        <f>IF(Tabla134[[#This Row],[Business Travel]]="Travel_Frequently",2,IF(Tabla134[[#This Row],[Business Travel]]="Travel_Rarely",1,0))</f>
        <v>1</v>
      </c>
      <c r="AI561" s="35" t="str">
        <f>IF(Tabla134[[#This Row],[Monthly Income]]&lt;=10333.3333,"Bajo",IF(Tabla134[[#This Row],[Monthly Income]]&gt;18666.6666,"Alto","Medio"))</f>
        <v>Bajo</v>
      </c>
      <c r="AJ561" s="35" t="str">
        <f>IF(Tabla134[[#This Row],[Years Since Last Promotion]]&lt;1,"Este año","Más de un año")</f>
        <v>Este año</v>
      </c>
      <c r="AK561" s="100">
        <f>SUM(Tabla134[[#This Row],[Years At Company]],Tabla134[[#This Row],[Years With Curr Manager]])</f>
        <v>2</v>
      </c>
      <c r="AL561" s="35"/>
    </row>
    <row r="562" spans="1:38">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c r="AH562" s="35">
        <f>IF(Tabla134[[#This Row],[Business Travel]]="Travel_Frequently",2,IF(Tabla134[[#This Row],[Business Travel]]="Travel_Rarely",1,0))</f>
        <v>1</v>
      </c>
      <c r="AI562" s="35" t="str">
        <f>IF(Tabla134[[#This Row],[Monthly Income]]&lt;=10333.3333,"Bajo",IF(Tabla134[[#This Row],[Monthly Income]]&gt;18666.6666,"Alto","Medio"))</f>
        <v>Bajo</v>
      </c>
      <c r="AJ562" s="35" t="str">
        <f>IF(Tabla134[[#This Row],[Years Since Last Promotion]]&lt;1,"Este año","Más de un año")</f>
        <v>Este año</v>
      </c>
      <c r="AK562" s="100">
        <f>SUM(Tabla134[[#This Row],[Years At Company]],Tabla134[[#This Row],[Years With Curr Manager]])</f>
        <v>0</v>
      </c>
      <c r="AL562" s="35"/>
    </row>
    <row r="563" spans="1:38">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c r="AH563" s="35">
        <f>IF(Tabla134[[#This Row],[Business Travel]]="Travel_Frequently",2,IF(Tabla134[[#This Row],[Business Travel]]="Travel_Rarely",1,0))</f>
        <v>1</v>
      </c>
      <c r="AI563" s="35" t="str">
        <f>IF(Tabla134[[#This Row],[Monthly Income]]&lt;=10333.3333,"Bajo",IF(Tabla134[[#This Row],[Monthly Income]]&gt;18666.6666,"Alto","Medio"))</f>
        <v>Medio</v>
      </c>
      <c r="AJ563" s="35" t="str">
        <f>IF(Tabla134[[#This Row],[Years Since Last Promotion]]&lt;1,"Este año","Más de un año")</f>
        <v>Más de un año</v>
      </c>
      <c r="AK563" s="100">
        <f>SUM(Tabla134[[#This Row],[Years At Company]],Tabla134[[#This Row],[Years With Curr Manager]])</f>
        <v>50</v>
      </c>
      <c r="AL563" s="35"/>
    </row>
    <row r="564" spans="1:38">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c r="AH564" s="35">
        <f>IF(Tabla134[[#This Row],[Business Travel]]="Travel_Frequently",2,IF(Tabla134[[#This Row],[Business Travel]]="Travel_Rarely",1,0))</f>
        <v>1</v>
      </c>
      <c r="AI564" s="35" t="str">
        <f>IF(Tabla134[[#This Row],[Monthly Income]]&lt;=10333.3333,"Bajo",IF(Tabla134[[#This Row],[Monthly Income]]&gt;18666.6666,"Alto","Medio"))</f>
        <v>Bajo</v>
      </c>
      <c r="AJ564" s="35" t="str">
        <f>IF(Tabla134[[#This Row],[Years Since Last Promotion]]&lt;1,"Este año","Más de un año")</f>
        <v>Más de un año</v>
      </c>
      <c r="AK564" s="100">
        <f>SUM(Tabla134[[#This Row],[Years At Company]],Tabla134[[#This Row],[Years With Curr Manager]])</f>
        <v>18</v>
      </c>
      <c r="AL564" s="35"/>
    </row>
    <row r="565" spans="1:38">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c r="AH565" s="35">
        <f>IF(Tabla134[[#This Row],[Business Travel]]="Travel_Frequently",2,IF(Tabla134[[#This Row],[Business Travel]]="Travel_Rarely",1,0))</f>
        <v>1</v>
      </c>
      <c r="AI565" s="35" t="str">
        <f>IF(Tabla134[[#This Row],[Monthly Income]]&lt;=10333.3333,"Bajo",IF(Tabla134[[#This Row],[Monthly Income]]&gt;18666.6666,"Alto","Medio"))</f>
        <v>Bajo</v>
      </c>
      <c r="AJ565" s="35" t="str">
        <f>IF(Tabla134[[#This Row],[Years Since Last Promotion]]&lt;1,"Este año","Más de un año")</f>
        <v>Más de un año</v>
      </c>
      <c r="AK565" s="100">
        <f>SUM(Tabla134[[#This Row],[Years At Company]],Tabla134[[#This Row],[Years With Curr Manager]])</f>
        <v>10</v>
      </c>
      <c r="AL565" s="35"/>
    </row>
    <row r="566" spans="1:38">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c r="AH566" s="35">
        <f>IF(Tabla134[[#This Row],[Business Travel]]="Travel_Frequently",2,IF(Tabla134[[#This Row],[Business Travel]]="Travel_Rarely",1,0))</f>
        <v>1</v>
      </c>
      <c r="AI566" s="35" t="str">
        <f>IF(Tabla134[[#This Row],[Monthly Income]]&lt;=10333.3333,"Bajo",IF(Tabla134[[#This Row],[Monthly Income]]&gt;18666.6666,"Alto","Medio"))</f>
        <v>Bajo</v>
      </c>
      <c r="AJ566" s="35" t="str">
        <f>IF(Tabla134[[#This Row],[Years Since Last Promotion]]&lt;1,"Este año","Más de un año")</f>
        <v>Más de un año</v>
      </c>
      <c r="AK566" s="100">
        <f>SUM(Tabla134[[#This Row],[Years At Company]],Tabla134[[#This Row],[Years With Curr Manager]])</f>
        <v>9</v>
      </c>
      <c r="AL566" s="35"/>
    </row>
    <row r="567" spans="1:38">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c r="AH567" s="35">
        <f>IF(Tabla134[[#This Row],[Business Travel]]="Travel_Frequently",2,IF(Tabla134[[#This Row],[Business Travel]]="Travel_Rarely",1,0))</f>
        <v>1</v>
      </c>
      <c r="AI567" s="35" t="str">
        <f>IF(Tabla134[[#This Row],[Monthly Income]]&lt;=10333.3333,"Bajo",IF(Tabla134[[#This Row],[Monthly Income]]&gt;18666.6666,"Alto","Medio"))</f>
        <v>Bajo</v>
      </c>
      <c r="AJ567" s="35" t="str">
        <f>IF(Tabla134[[#This Row],[Years Since Last Promotion]]&lt;1,"Este año","Más de un año")</f>
        <v>Este año</v>
      </c>
      <c r="AK567" s="100">
        <f>SUM(Tabla134[[#This Row],[Years At Company]],Tabla134[[#This Row],[Years With Curr Manager]])</f>
        <v>4</v>
      </c>
      <c r="AL567" s="35"/>
    </row>
    <row r="568" spans="1:38">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c r="AH568" s="35">
        <f>IF(Tabla134[[#This Row],[Business Travel]]="Travel_Frequently",2,IF(Tabla134[[#This Row],[Business Travel]]="Travel_Rarely",1,0))</f>
        <v>2</v>
      </c>
      <c r="AI568" s="35" t="str">
        <f>IF(Tabla134[[#This Row],[Monthly Income]]&lt;=10333.3333,"Bajo",IF(Tabla134[[#This Row],[Monthly Income]]&gt;18666.6666,"Alto","Medio"))</f>
        <v>Bajo</v>
      </c>
      <c r="AJ568" s="35" t="str">
        <f>IF(Tabla134[[#This Row],[Years Since Last Promotion]]&lt;1,"Este año","Más de un año")</f>
        <v>Más de un año</v>
      </c>
      <c r="AK568" s="100">
        <f>SUM(Tabla134[[#This Row],[Years At Company]],Tabla134[[#This Row],[Years With Curr Manager]])</f>
        <v>8</v>
      </c>
      <c r="AL568" s="35"/>
    </row>
    <row r="569" spans="1:38">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c r="AH569" s="35">
        <f>IF(Tabla134[[#This Row],[Business Travel]]="Travel_Frequently",2,IF(Tabla134[[#This Row],[Business Travel]]="Travel_Rarely",1,0))</f>
        <v>1</v>
      </c>
      <c r="AI569" s="35" t="str">
        <f>IF(Tabla134[[#This Row],[Monthly Income]]&lt;=10333.3333,"Bajo",IF(Tabla134[[#This Row],[Monthly Income]]&gt;18666.6666,"Alto","Medio"))</f>
        <v>Bajo</v>
      </c>
      <c r="AJ569" s="35" t="str">
        <f>IF(Tabla134[[#This Row],[Years Since Last Promotion]]&lt;1,"Este año","Más de un año")</f>
        <v>Más de un año</v>
      </c>
      <c r="AK569" s="100">
        <f>SUM(Tabla134[[#This Row],[Years At Company]],Tabla134[[#This Row],[Years With Curr Manager]])</f>
        <v>10</v>
      </c>
      <c r="AL569" s="35"/>
    </row>
    <row r="570" spans="1:38">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c r="AH570" s="35">
        <f>IF(Tabla134[[#This Row],[Business Travel]]="Travel_Frequently",2,IF(Tabla134[[#This Row],[Business Travel]]="Travel_Rarely",1,0))</f>
        <v>1</v>
      </c>
      <c r="AI570" s="35" t="str">
        <f>IF(Tabla134[[#This Row],[Monthly Income]]&lt;=10333.3333,"Bajo",IF(Tabla134[[#This Row],[Monthly Income]]&gt;18666.6666,"Alto","Medio"))</f>
        <v>Alto</v>
      </c>
      <c r="AJ570" s="35" t="str">
        <f>IF(Tabla134[[#This Row],[Years Since Last Promotion]]&lt;1,"Este año","Más de un año")</f>
        <v>Más de un año</v>
      </c>
      <c r="AK570" s="100">
        <f>SUM(Tabla134[[#This Row],[Years At Company]],Tabla134[[#This Row],[Years With Curr Manager]])</f>
        <v>9</v>
      </c>
      <c r="AL570" s="35"/>
    </row>
    <row r="571" spans="1:38">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c r="AH571" s="35">
        <f>IF(Tabla134[[#This Row],[Business Travel]]="Travel_Frequently",2,IF(Tabla134[[#This Row],[Business Travel]]="Travel_Rarely",1,0))</f>
        <v>0</v>
      </c>
      <c r="AI571" s="35" t="str">
        <f>IF(Tabla134[[#This Row],[Monthly Income]]&lt;=10333.3333,"Bajo",IF(Tabla134[[#This Row],[Monthly Income]]&gt;18666.6666,"Alto","Medio"))</f>
        <v>Bajo</v>
      </c>
      <c r="AJ571" s="35" t="str">
        <f>IF(Tabla134[[#This Row],[Years Since Last Promotion]]&lt;1,"Este año","Más de un año")</f>
        <v>Este año</v>
      </c>
      <c r="AK571" s="100">
        <f>SUM(Tabla134[[#This Row],[Years At Company]],Tabla134[[#This Row],[Years With Curr Manager]])</f>
        <v>19</v>
      </c>
      <c r="AL571" s="35"/>
    </row>
    <row r="572" spans="1:38">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c r="AH572" s="35">
        <f>IF(Tabla134[[#This Row],[Business Travel]]="Travel_Frequently",2,IF(Tabla134[[#This Row],[Business Travel]]="Travel_Rarely",1,0))</f>
        <v>0</v>
      </c>
      <c r="AI572" s="35" t="str">
        <f>IF(Tabla134[[#This Row],[Monthly Income]]&lt;=10333.3333,"Bajo",IF(Tabla134[[#This Row],[Monthly Income]]&gt;18666.6666,"Alto","Medio"))</f>
        <v>Bajo</v>
      </c>
      <c r="AJ572" s="35" t="str">
        <f>IF(Tabla134[[#This Row],[Years Since Last Promotion]]&lt;1,"Este año","Más de un año")</f>
        <v>Más de un año</v>
      </c>
      <c r="AK572" s="100">
        <f>SUM(Tabla134[[#This Row],[Years At Company]],Tabla134[[#This Row],[Years With Curr Manager]])</f>
        <v>6</v>
      </c>
      <c r="AL572" s="35"/>
    </row>
    <row r="573" spans="1:38">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c r="AH573" s="35">
        <f>IF(Tabla134[[#This Row],[Business Travel]]="Travel_Frequently",2,IF(Tabla134[[#This Row],[Business Travel]]="Travel_Rarely",1,0))</f>
        <v>2</v>
      </c>
      <c r="AI573" s="35" t="str">
        <f>IF(Tabla134[[#This Row],[Monthly Income]]&lt;=10333.3333,"Bajo",IF(Tabla134[[#This Row],[Monthly Income]]&gt;18666.6666,"Alto","Medio"))</f>
        <v>Bajo</v>
      </c>
      <c r="AJ573" s="35" t="str">
        <f>IF(Tabla134[[#This Row],[Years Since Last Promotion]]&lt;1,"Este año","Más de un año")</f>
        <v>Más de un año</v>
      </c>
      <c r="AK573" s="100">
        <f>SUM(Tabla134[[#This Row],[Years At Company]],Tabla134[[#This Row],[Years With Curr Manager]])</f>
        <v>2</v>
      </c>
      <c r="AL573" s="35"/>
    </row>
    <row r="574" spans="1:38">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c r="AH574" s="35">
        <f>IF(Tabla134[[#This Row],[Business Travel]]="Travel_Frequently",2,IF(Tabla134[[#This Row],[Business Travel]]="Travel_Rarely",1,0))</f>
        <v>1</v>
      </c>
      <c r="AI574" s="35" t="str">
        <f>IF(Tabla134[[#This Row],[Monthly Income]]&lt;=10333.3333,"Bajo",IF(Tabla134[[#This Row],[Monthly Income]]&gt;18666.6666,"Alto","Medio"))</f>
        <v>Bajo</v>
      </c>
      <c r="AJ574" s="35" t="str">
        <f>IF(Tabla134[[#This Row],[Years Since Last Promotion]]&lt;1,"Este año","Más de un año")</f>
        <v>Más de un año</v>
      </c>
      <c r="AK574" s="100">
        <f>SUM(Tabla134[[#This Row],[Years At Company]],Tabla134[[#This Row],[Years With Curr Manager]])</f>
        <v>9</v>
      </c>
      <c r="AL574" s="35"/>
    </row>
    <row r="575" spans="1:38">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c r="AH575" s="35">
        <f>IF(Tabla134[[#This Row],[Business Travel]]="Travel_Frequently",2,IF(Tabla134[[#This Row],[Business Travel]]="Travel_Rarely",1,0))</f>
        <v>1</v>
      </c>
      <c r="AI575" s="35" t="str">
        <f>IF(Tabla134[[#This Row],[Monthly Income]]&lt;=10333.3333,"Bajo",IF(Tabla134[[#This Row],[Monthly Income]]&gt;18666.6666,"Alto","Medio"))</f>
        <v>Bajo</v>
      </c>
      <c r="AJ575" s="35" t="str">
        <f>IF(Tabla134[[#This Row],[Years Since Last Promotion]]&lt;1,"Este año","Más de un año")</f>
        <v>Más de un año</v>
      </c>
      <c r="AK575" s="100">
        <f>SUM(Tabla134[[#This Row],[Years At Company]],Tabla134[[#This Row],[Years With Curr Manager]])</f>
        <v>6</v>
      </c>
      <c r="AL575" s="35"/>
    </row>
    <row r="576" spans="1:38">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c r="AH576" s="35">
        <f>IF(Tabla134[[#This Row],[Business Travel]]="Travel_Frequently",2,IF(Tabla134[[#This Row],[Business Travel]]="Travel_Rarely",1,0))</f>
        <v>1</v>
      </c>
      <c r="AI576" s="35" t="str">
        <f>IF(Tabla134[[#This Row],[Monthly Income]]&lt;=10333.3333,"Bajo",IF(Tabla134[[#This Row],[Monthly Income]]&gt;18666.6666,"Alto","Medio"))</f>
        <v>Bajo</v>
      </c>
      <c r="AJ576" s="35" t="str">
        <f>IF(Tabla134[[#This Row],[Years Since Last Promotion]]&lt;1,"Este año","Más de un año")</f>
        <v>Más de un año</v>
      </c>
      <c r="AK576" s="100">
        <f>SUM(Tabla134[[#This Row],[Years At Company]],Tabla134[[#This Row],[Years With Curr Manager]])</f>
        <v>7</v>
      </c>
      <c r="AL576" s="35"/>
    </row>
    <row r="577" spans="1:38">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c r="AH577" s="35">
        <f>IF(Tabla134[[#This Row],[Business Travel]]="Travel_Frequently",2,IF(Tabla134[[#This Row],[Business Travel]]="Travel_Rarely",1,0))</f>
        <v>1</v>
      </c>
      <c r="AI577" s="35" t="str">
        <f>IF(Tabla134[[#This Row],[Monthly Income]]&lt;=10333.3333,"Bajo",IF(Tabla134[[#This Row],[Monthly Income]]&gt;18666.6666,"Alto","Medio"))</f>
        <v>Bajo</v>
      </c>
      <c r="AJ577" s="35" t="str">
        <f>IF(Tabla134[[#This Row],[Years Since Last Promotion]]&lt;1,"Este año","Más de un año")</f>
        <v>Más de un año</v>
      </c>
      <c r="AK577" s="100">
        <f>SUM(Tabla134[[#This Row],[Years At Company]],Tabla134[[#This Row],[Years With Curr Manager]])</f>
        <v>9</v>
      </c>
      <c r="AL577" s="35"/>
    </row>
    <row r="578" spans="1:38">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c r="AH578" s="35">
        <f>IF(Tabla134[[#This Row],[Business Travel]]="Travel_Frequently",2,IF(Tabla134[[#This Row],[Business Travel]]="Travel_Rarely",1,0))</f>
        <v>2</v>
      </c>
      <c r="AI578" s="35" t="str">
        <f>IF(Tabla134[[#This Row],[Monthly Income]]&lt;=10333.3333,"Bajo",IF(Tabla134[[#This Row],[Monthly Income]]&gt;18666.6666,"Alto","Medio"))</f>
        <v>Bajo</v>
      </c>
      <c r="AJ578" s="35" t="str">
        <f>IF(Tabla134[[#This Row],[Years Since Last Promotion]]&lt;1,"Este año","Más de un año")</f>
        <v>Más de un año</v>
      </c>
      <c r="AK578" s="100">
        <f>SUM(Tabla134[[#This Row],[Years At Company]],Tabla134[[#This Row],[Years With Curr Manager]])</f>
        <v>5</v>
      </c>
      <c r="AL578" s="35"/>
    </row>
    <row r="579" spans="1:38">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c r="AH579" s="35">
        <f>IF(Tabla134[[#This Row],[Business Travel]]="Travel_Frequently",2,IF(Tabla134[[#This Row],[Business Travel]]="Travel_Rarely",1,0))</f>
        <v>1</v>
      </c>
      <c r="AI579" s="35" t="str">
        <f>IF(Tabla134[[#This Row],[Monthly Income]]&lt;=10333.3333,"Bajo",IF(Tabla134[[#This Row],[Monthly Income]]&gt;18666.6666,"Alto","Medio"))</f>
        <v>Bajo</v>
      </c>
      <c r="AJ579" s="35" t="str">
        <f>IF(Tabla134[[#This Row],[Years Since Last Promotion]]&lt;1,"Este año","Más de un año")</f>
        <v>Más de un año</v>
      </c>
      <c r="AK579" s="100">
        <f>SUM(Tabla134[[#This Row],[Years At Company]],Tabla134[[#This Row],[Years With Curr Manager]])</f>
        <v>8</v>
      </c>
      <c r="AL579" s="35"/>
    </row>
    <row r="580" spans="1:38">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c r="AH580" s="35">
        <f>IF(Tabla134[[#This Row],[Business Travel]]="Travel_Frequently",2,IF(Tabla134[[#This Row],[Business Travel]]="Travel_Rarely",1,0))</f>
        <v>2</v>
      </c>
      <c r="AI580" s="35" t="str">
        <f>IF(Tabla134[[#This Row],[Monthly Income]]&lt;=10333.3333,"Bajo",IF(Tabla134[[#This Row],[Monthly Income]]&gt;18666.6666,"Alto","Medio"))</f>
        <v>Bajo</v>
      </c>
      <c r="AJ580" s="35" t="str">
        <f>IF(Tabla134[[#This Row],[Years Since Last Promotion]]&lt;1,"Este año","Más de un año")</f>
        <v>Más de un año</v>
      </c>
      <c r="AK580" s="100">
        <f>SUM(Tabla134[[#This Row],[Years At Company]],Tabla134[[#This Row],[Years With Curr Manager]])</f>
        <v>27</v>
      </c>
      <c r="AL580" s="35"/>
    </row>
    <row r="581" spans="1:38">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c r="AH581" s="35">
        <f>IF(Tabla134[[#This Row],[Business Travel]]="Travel_Frequently",2,IF(Tabla134[[#This Row],[Business Travel]]="Travel_Rarely",1,0))</f>
        <v>1</v>
      </c>
      <c r="AI581" s="35" t="str">
        <f>IF(Tabla134[[#This Row],[Monthly Income]]&lt;=10333.3333,"Bajo",IF(Tabla134[[#This Row],[Monthly Income]]&gt;18666.6666,"Alto","Medio"))</f>
        <v>Bajo</v>
      </c>
      <c r="AJ581" s="35" t="str">
        <f>IF(Tabla134[[#This Row],[Years Since Last Promotion]]&lt;1,"Este año","Más de un año")</f>
        <v>Más de un año</v>
      </c>
      <c r="AK581" s="100">
        <f>SUM(Tabla134[[#This Row],[Years At Company]],Tabla134[[#This Row],[Years With Curr Manager]])</f>
        <v>9</v>
      </c>
      <c r="AL581" s="35"/>
    </row>
    <row r="582" spans="1:38">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c r="AH582" s="35">
        <f>IF(Tabla134[[#This Row],[Business Travel]]="Travel_Frequently",2,IF(Tabla134[[#This Row],[Business Travel]]="Travel_Rarely",1,0))</f>
        <v>1</v>
      </c>
      <c r="AI582" s="35" t="str">
        <f>IF(Tabla134[[#This Row],[Monthly Income]]&lt;=10333.3333,"Bajo",IF(Tabla134[[#This Row],[Monthly Income]]&gt;18666.6666,"Alto","Medio"))</f>
        <v>Bajo</v>
      </c>
      <c r="AJ582" s="35" t="str">
        <f>IF(Tabla134[[#This Row],[Years Since Last Promotion]]&lt;1,"Este año","Más de un año")</f>
        <v>Este año</v>
      </c>
      <c r="AK582" s="100">
        <f>SUM(Tabla134[[#This Row],[Years At Company]],Tabla134[[#This Row],[Years With Curr Manager]])</f>
        <v>5</v>
      </c>
      <c r="AL582" s="35"/>
    </row>
    <row r="583" spans="1:38">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c r="AH583" s="35">
        <f>IF(Tabla134[[#This Row],[Business Travel]]="Travel_Frequently",2,IF(Tabla134[[#This Row],[Business Travel]]="Travel_Rarely",1,0))</f>
        <v>1</v>
      </c>
      <c r="AI583" s="35" t="str">
        <f>IF(Tabla134[[#This Row],[Monthly Income]]&lt;=10333.3333,"Bajo",IF(Tabla134[[#This Row],[Monthly Income]]&gt;18666.6666,"Alto","Medio"))</f>
        <v>Bajo</v>
      </c>
      <c r="AJ583" s="35" t="str">
        <f>IF(Tabla134[[#This Row],[Years Since Last Promotion]]&lt;1,"Este año","Más de un año")</f>
        <v>Este año</v>
      </c>
      <c r="AK583" s="100">
        <f>SUM(Tabla134[[#This Row],[Years At Company]],Tabla134[[#This Row],[Years With Curr Manager]])</f>
        <v>4</v>
      </c>
      <c r="AL583" s="35"/>
    </row>
    <row r="584" spans="1:38">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c r="AH584" s="35">
        <f>IF(Tabla134[[#This Row],[Business Travel]]="Travel_Frequently",2,IF(Tabla134[[#This Row],[Business Travel]]="Travel_Rarely",1,0))</f>
        <v>2</v>
      </c>
      <c r="AI584" s="35" t="str">
        <f>IF(Tabla134[[#This Row],[Monthly Income]]&lt;=10333.3333,"Bajo",IF(Tabla134[[#This Row],[Monthly Income]]&gt;18666.6666,"Alto","Medio"))</f>
        <v>Bajo</v>
      </c>
      <c r="AJ584" s="35" t="str">
        <f>IF(Tabla134[[#This Row],[Years Since Last Promotion]]&lt;1,"Este año","Más de un año")</f>
        <v>Más de un año</v>
      </c>
      <c r="AK584" s="100">
        <f>SUM(Tabla134[[#This Row],[Years At Company]],Tabla134[[#This Row],[Years With Curr Manager]])</f>
        <v>15</v>
      </c>
      <c r="AL584" s="35"/>
    </row>
    <row r="585" spans="1:38">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c r="AH585" s="35">
        <f>IF(Tabla134[[#This Row],[Business Travel]]="Travel_Frequently",2,IF(Tabla134[[#This Row],[Business Travel]]="Travel_Rarely",1,0))</f>
        <v>1</v>
      </c>
      <c r="AI585" s="35" t="str">
        <f>IF(Tabla134[[#This Row],[Monthly Income]]&lt;=10333.3333,"Bajo",IF(Tabla134[[#This Row],[Monthly Income]]&gt;18666.6666,"Alto","Medio"))</f>
        <v>Bajo</v>
      </c>
      <c r="AJ585" s="35" t="str">
        <f>IF(Tabla134[[#This Row],[Years Since Last Promotion]]&lt;1,"Este año","Más de un año")</f>
        <v>Más de un año</v>
      </c>
      <c r="AK585" s="100">
        <f>SUM(Tabla134[[#This Row],[Years At Company]],Tabla134[[#This Row],[Years With Curr Manager]])</f>
        <v>5</v>
      </c>
      <c r="AL585" s="35"/>
    </row>
    <row r="586" spans="1:38">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c r="AH586" s="35">
        <f>IF(Tabla134[[#This Row],[Business Travel]]="Travel_Frequently",2,IF(Tabla134[[#This Row],[Business Travel]]="Travel_Rarely",1,0))</f>
        <v>2</v>
      </c>
      <c r="AI586" s="35" t="str">
        <f>IF(Tabla134[[#This Row],[Monthly Income]]&lt;=10333.3333,"Bajo",IF(Tabla134[[#This Row],[Monthly Income]]&gt;18666.6666,"Alto","Medio"))</f>
        <v>Medio</v>
      </c>
      <c r="AJ586" s="35" t="str">
        <f>IF(Tabla134[[#This Row],[Years Since Last Promotion]]&lt;1,"Este año","Más de un año")</f>
        <v>Más de un año</v>
      </c>
      <c r="AK586" s="100">
        <f>SUM(Tabla134[[#This Row],[Years At Company]],Tabla134[[#This Row],[Years With Curr Manager]])</f>
        <v>33</v>
      </c>
      <c r="AL586" s="35"/>
    </row>
    <row r="587" spans="1:38">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c r="AH587" s="35">
        <f>IF(Tabla134[[#This Row],[Business Travel]]="Travel_Frequently",2,IF(Tabla134[[#This Row],[Business Travel]]="Travel_Rarely",1,0))</f>
        <v>1</v>
      </c>
      <c r="AI587" s="35" t="str">
        <f>IF(Tabla134[[#This Row],[Monthly Income]]&lt;=10333.3333,"Bajo",IF(Tabla134[[#This Row],[Monthly Income]]&gt;18666.6666,"Alto","Medio"))</f>
        <v>Bajo</v>
      </c>
      <c r="AJ587" s="35" t="str">
        <f>IF(Tabla134[[#This Row],[Years Since Last Promotion]]&lt;1,"Este año","Más de un año")</f>
        <v>Este año</v>
      </c>
      <c r="AK587" s="100">
        <f>SUM(Tabla134[[#This Row],[Years At Company]],Tabla134[[#This Row],[Years With Curr Manager]])</f>
        <v>0</v>
      </c>
      <c r="AL587" s="35"/>
    </row>
    <row r="588" spans="1:38">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c r="AH588" s="35">
        <f>IF(Tabla134[[#This Row],[Business Travel]]="Travel_Frequently",2,IF(Tabla134[[#This Row],[Business Travel]]="Travel_Rarely",1,0))</f>
        <v>0</v>
      </c>
      <c r="AI588" s="35" t="str">
        <f>IF(Tabla134[[#This Row],[Monthly Income]]&lt;=10333.3333,"Bajo",IF(Tabla134[[#This Row],[Monthly Income]]&gt;18666.6666,"Alto","Medio"))</f>
        <v>Bajo</v>
      </c>
      <c r="AJ588" s="35" t="str">
        <f>IF(Tabla134[[#This Row],[Years Since Last Promotion]]&lt;1,"Este año","Más de un año")</f>
        <v>Este año</v>
      </c>
      <c r="AK588" s="100">
        <f>SUM(Tabla134[[#This Row],[Years At Company]],Tabla134[[#This Row],[Years With Curr Manager]])</f>
        <v>1</v>
      </c>
      <c r="AL588" s="35"/>
    </row>
    <row r="589" spans="1:38">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c r="AH589" s="35">
        <f>IF(Tabla134[[#This Row],[Business Travel]]="Travel_Frequently",2,IF(Tabla134[[#This Row],[Business Travel]]="Travel_Rarely",1,0))</f>
        <v>1</v>
      </c>
      <c r="AI589" s="35" t="str">
        <f>IF(Tabla134[[#This Row],[Monthly Income]]&lt;=10333.3333,"Bajo",IF(Tabla134[[#This Row],[Monthly Income]]&gt;18666.6666,"Alto","Medio"))</f>
        <v>Bajo</v>
      </c>
      <c r="AJ589" s="35" t="str">
        <f>IF(Tabla134[[#This Row],[Years Since Last Promotion]]&lt;1,"Este año","Más de un año")</f>
        <v>Más de un año</v>
      </c>
      <c r="AK589" s="100">
        <f>SUM(Tabla134[[#This Row],[Years At Company]],Tabla134[[#This Row],[Years With Curr Manager]])</f>
        <v>9</v>
      </c>
      <c r="AL589" s="35"/>
    </row>
    <row r="590" spans="1:38">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c r="AH590" s="35">
        <f>IF(Tabla134[[#This Row],[Business Travel]]="Travel_Frequently",2,IF(Tabla134[[#This Row],[Business Travel]]="Travel_Rarely",1,0))</f>
        <v>1</v>
      </c>
      <c r="AI590" s="35" t="str">
        <f>IF(Tabla134[[#This Row],[Monthly Income]]&lt;=10333.3333,"Bajo",IF(Tabla134[[#This Row],[Monthly Income]]&gt;18666.6666,"Alto","Medio"))</f>
        <v>Medio</v>
      </c>
      <c r="AJ590" s="35" t="str">
        <f>IF(Tabla134[[#This Row],[Years Since Last Promotion]]&lt;1,"Este año","Más de un año")</f>
        <v>Este año</v>
      </c>
      <c r="AK590" s="100">
        <f>SUM(Tabla134[[#This Row],[Years At Company]],Tabla134[[#This Row],[Years With Curr Manager]])</f>
        <v>7</v>
      </c>
      <c r="AL590" s="35"/>
    </row>
    <row r="591" spans="1:38">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c r="AH591" s="35">
        <f>IF(Tabla134[[#This Row],[Business Travel]]="Travel_Frequently",2,IF(Tabla134[[#This Row],[Business Travel]]="Travel_Rarely",1,0))</f>
        <v>1</v>
      </c>
      <c r="AI591" s="35" t="str">
        <f>IF(Tabla134[[#This Row],[Monthly Income]]&lt;=10333.3333,"Bajo",IF(Tabla134[[#This Row],[Monthly Income]]&gt;18666.6666,"Alto","Medio"))</f>
        <v>Bajo</v>
      </c>
      <c r="AJ591" s="35" t="str">
        <f>IF(Tabla134[[#This Row],[Years Since Last Promotion]]&lt;1,"Este año","Más de un año")</f>
        <v>Este año</v>
      </c>
      <c r="AK591" s="100">
        <f>SUM(Tabla134[[#This Row],[Years At Company]],Tabla134[[#This Row],[Years With Curr Manager]])</f>
        <v>1</v>
      </c>
      <c r="AL591" s="35"/>
    </row>
    <row r="592" spans="1:38">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c r="AH592" s="35">
        <f>IF(Tabla134[[#This Row],[Business Travel]]="Travel_Frequently",2,IF(Tabla134[[#This Row],[Business Travel]]="Travel_Rarely",1,0))</f>
        <v>1</v>
      </c>
      <c r="AI592" s="35" t="str">
        <f>IF(Tabla134[[#This Row],[Monthly Income]]&lt;=10333.3333,"Bajo",IF(Tabla134[[#This Row],[Monthly Income]]&gt;18666.6666,"Alto","Medio"))</f>
        <v>Medio</v>
      </c>
      <c r="AJ592" s="35" t="str">
        <f>IF(Tabla134[[#This Row],[Years Since Last Promotion]]&lt;1,"Este año","Más de un año")</f>
        <v>Más de un año</v>
      </c>
      <c r="AK592" s="100">
        <f>SUM(Tabla134[[#This Row],[Years At Company]],Tabla134[[#This Row],[Years With Curr Manager]])</f>
        <v>20</v>
      </c>
      <c r="AL592" s="35"/>
    </row>
    <row r="593" spans="1:38">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c r="AH593" s="35">
        <f>IF(Tabla134[[#This Row],[Business Travel]]="Travel_Frequently",2,IF(Tabla134[[#This Row],[Business Travel]]="Travel_Rarely",1,0))</f>
        <v>1</v>
      </c>
      <c r="AI593" s="35" t="str">
        <f>IF(Tabla134[[#This Row],[Monthly Income]]&lt;=10333.3333,"Bajo",IF(Tabla134[[#This Row],[Monthly Income]]&gt;18666.6666,"Alto","Medio"))</f>
        <v>Bajo</v>
      </c>
      <c r="AJ593" s="35" t="str">
        <f>IF(Tabla134[[#This Row],[Years Since Last Promotion]]&lt;1,"Este año","Más de un año")</f>
        <v>Este año</v>
      </c>
      <c r="AK593" s="100">
        <f>SUM(Tabla134[[#This Row],[Years At Company]],Tabla134[[#This Row],[Years With Curr Manager]])</f>
        <v>5</v>
      </c>
      <c r="AL593" s="35"/>
    </row>
    <row r="594" spans="1:38">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c r="AH594" s="35">
        <f>IF(Tabla134[[#This Row],[Business Travel]]="Travel_Frequently",2,IF(Tabla134[[#This Row],[Business Travel]]="Travel_Rarely",1,0))</f>
        <v>1</v>
      </c>
      <c r="AI594" s="35" t="str">
        <f>IF(Tabla134[[#This Row],[Monthly Income]]&lt;=10333.3333,"Bajo",IF(Tabla134[[#This Row],[Monthly Income]]&gt;18666.6666,"Alto","Medio"))</f>
        <v>Medio</v>
      </c>
      <c r="AJ594" s="35" t="str">
        <f>IF(Tabla134[[#This Row],[Years Since Last Promotion]]&lt;1,"Este año","Más de un año")</f>
        <v>Más de un año</v>
      </c>
      <c r="AK594" s="100">
        <f>SUM(Tabla134[[#This Row],[Years At Company]],Tabla134[[#This Row],[Years With Curr Manager]])</f>
        <v>26</v>
      </c>
      <c r="AL594" s="35"/>
    </row>
    <row r="595" spans="1:38">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c r="AH595" s="35">
        <f>IF(Tabla134[[#This Row],[Business Travel]]="Travel_Frequently",2,IF(Tabla134[[#This Row],[Business Travel]]="Travel_Rarely",1,0))</f>
        <v>1</v>
      </c>
      <c r="AI595" s="35" t="str">
        <f>IF(Tabla134[[#This Row],[Monthly Income]]&lt;=10333.3333,"Bajo",IF(Tabla134[[#This Row],[Monthly Income]]&gt;18666.6666,"Alto","Medio"))</f>
        <v>Bajo</v>
      </c>
      <c r="AJ595" s="35" t="str">
        <f>IF(Tabla134[[#This Row],[Years Since Last Promotion]]&lt;1,"Este año","Más de un año")</f>
        <v>Este año</v>
      </c>
      <c r="AK595" s="100">
        <f>SUM(Tabla134[[#This Row],[Years At Company]],Tabla134[[#This Row],[Years With Curr Manager]])</f>
        <v>14</v>
      </c>
      <c r="AL595" s="35"/>
    </row>
    <row r="596" spans="1:38">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c r="AH596" s="35">
        <f>IF(Tabla134[[#This Row],[Business Travel]]="Travel_Frequently",2,IF(Tabla134[[#This Row],[Business Travel]]="Travel_Rarely",1,0))</f>
        <v>1</v>
      </c>
      <c r="AI596" s="35" t="str">
        <f>IF(Tabla134[[#This Row],[Monthly Income]]&lt;=10333.3333,"Bajo",IF(Tabla134[[#This Row],[Monthly Income]]&gt;18666.6666,"Alto","Medio"))</f>
        <v>Bajo</v>
      </c>
      <c r="AJ596" s="35" t="str">
        <f>IF(Tabla134[[#This Row],[Years Since Last Promotion]]&lt;1,"Este año","Más de un año")</f>
        <v>Este año</v>
      </c>
      <c r="AK596" s="100">
        <f>SUM(Tabla134[[#This Row],[Years At Company]],Tabla134[[#This Row],[Years With Curr Manager]])</f>
        <v>17</v>
      </c>
      <c r="AL596" s="35"/>
    </row>
    <row r="597" spans="1:38">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c r="AH597" s="35">
        <f>IF(Tabla134[[#This Row],[Business Travel]]="Travel_Frequently",2,IF(Tabla134[[#This Row],[Business Travel]]="Travel_Rarely",1,0))</f>
        <v>1</v>
      </c>
      <c r="AI597" s="35" t="str">
        <f>IF(Tabla134[[#This Row],[Monthly Income]]&lt;=10333.3333,"Bajo",IF(Tabla134[[#This Row],[Monthly Income]]&gt;18666.6666,"Alto","Medio"))</f>
        <v>Alto</v>
      </c>
      <c r="AJ597" s="35" t="str">
        <f>IF(Tabla134[[#This Row],[Years Since Last Promotion]]&lt;1,"Este año","Más de un año")</f>
        <v>Más de un año</v>
      </c>
      <c r="AK597" s="100">
        <f>SUM(Tabla134[[#This Row],[Years At Company]],Tabla134[[#This Row],[Years With Curr Manager]])</f>
        <v>39</v>
      </c>
      <c r="AL597" s="35"/>
    </row>
    <row r="598" spans="1:38">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c r="AH598" s="35">
        <f>IF(Tabla134[[#This Row],[Business Travel]]="Travel_Frequently",2,IF(Tabla134[[#This Row],[Business Travel]]="Travel_Rarely",1,0))</f>
        <v>1</v>
      </c>
      <c r="AI598" s="35" t="str">
        <f>IF(Tabla134[[#This Row],[Monthly Income]]&lt;=10333.3333,"Bajo",IF(Tabla134[[#This Row],[Monthly Income]]&gt;18666.6666,"Alto","Medio"))</f>
        <v>Bajo</v>
      </c>
      <c r="AJ598" s="35" t="str">
        <f>IF(Tabla134[[#This Row],[Years Since Last Promotion]]&lt;1,"Este año","Más de un año")</f>
        <v>Más de un año</v>
      </c>
      <c r="AK598" s="100">
        <f>SUM(Tabla134[[#This Row],[Years At Company]],Tabla134[[#This Row],[Years With Curr Manager]])</f>
        <v>4</v>
      </c>
      <c r="AL598" s="35"/>
    </row>
    <row r="599" spans="1:38">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c r="AH599" s="35">
        <f>IF(Tabla134[[#This Row],[Business Travel]]="Travel_Frequently",2,IF(Tabla134[[#This Row],[Business Travel]]="Travel_Rarely",1,0))</f>
        <v>1</v>
      </c>
      <c r="AI599" s="35" t="str">
        <f>IF(Tabla134[[#This Row],[Monthly Income]]&lt;=10333.3333,"Bajo",IF(Tabla134[[#This Row],[Monthly Income]]&gt;18666.6666,"Alto","Medio"))</f>
        <v>Bajo</v>
      </c>
      <c r="AJ599" s="35" t="str">
        <f>IF(Tabla134[[#This Row],[Years Since Last Promotion]]&lt;1,"Este año","Más de un año")</f>
        <v>Este año</v>
      </c>
      <c r="AK599" s="100">
        <f>SUM(Tabla134[[#This Row],[Years At Company]],Tabla134[[#This Row],[Years With Curr Manager]])</f>
        <v>6</v>
      </c>
      <c r="AL599" s="35"/>
    </row>
    <row r="600" spans="1:38">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c r="AH600" s="35">
        <f>IF(Tabla134[[#This Row],[Business Travel]]="Travel_Frequently",2,IF(Tabla134[[#This Row],[Business Travel]]="Travel_Rarely",1,0))</f>
        <v>1</v>
      </c>
      <c r="AI600" s="35" t="str">
        <f>IF(Tabla134[[#This Row],[Monthly Income]]&lt;=10333.3333,"Bajo",IF(Tabla134[[#This Row],[Monthly Income]]&gt;18666.6666,"Alto","Medio"))</f>
        <v>Bajo</v>
      </c>
      <c r="AJ600" s="35" t="str">
        <f>IF(Tabla134[[#This Row],[Years Since Last Promotion]]&lt;1,"Este año","Más de un año")</f>
        <v>Más de un año</v>
      </c>
      <c r="AK600" s="100">
        <f>SUM(Tabla134[[#This Row],[Years At Company]],Tabla134[[#This Row],[Years With Curr Manager]])</f>
        <v>3</v>
      </c>
      <c r="AL600" s="35"/>
    </row>
    <row r="601" spans="1:38">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c r="AH601" s="35">
        <f>IF(Tabla134[[#This Row],[Business Travel]]="Travel_Frequently",2,IF(Tabla134[[#This Row],[Business Travel]]="Travel_Rarely",1,0))</f>
        <v>1</v>
      </c>
      <c r="AI601" s="35" t="str">
        <f>IF(Tabla134[[#This Row],[Monthly Income]]&lt;=10333.3333,"Bajo",IF(Tabla134[[#This Row],[Monthly Income]]&gt;18666.6666,"Alto","Medio"))</f>
        <v>Bajo</v>
      </c>
      <c r="AJ601" s="35" t="str">
        <f>IF(Tabla134[[#This Row],[Years Since Last Promotion]]&lt;1,"Este año","Más de un año")</f>
        <v>Este año</v>
      </c>
      <c r="AK601" s="100">
        <f>SUM(Tabla134[[#This Row],[Years At Company]],Tabla134[[#This Row],[Years With Curr Manager]])</f>
        <v>9</v>
      </c>
      <c r="AL601" s="35"/>
    </row>
    <row r="602" spans="1:38">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c r="AH602" s="35">
        <f>IF(Tabla134[[#This Row],[Business Travel]]="Travel_Frequently",2,IF(Tabla134[[#This Row],[Business Travel]]="Travel_Rarely",1,0))</f>
        <v>1</v>
      </c>
      <c r="AI602" s="35" t="str">
        <f>IF(Tabla134[[#This Row],[Monthly Income]]&lt;=10333.3333,"Bajo",IF(Tabla134[[#This Row],[Monthly Income]]&gt;18666.6666,"Alto","Medio"))</f>
        <v>Bajo</v>
      </c>
      <c r="AJ602" s="35" t="str">
        <f>IF(Tabla134[[#This Row],[Years Since Last Promotion]]&lt;1,"Este año","Más de un año")</f>
        <v>Más de un año</v>
      </c>
      <c r="AK602" s="100">
        <f>SUM(Tabla134[[#This Row],[Years At Company]],Tabla134[[#This Row],[Years With Curr Manager]])</f>
        <v>22</v>
      </c>
      <c r="AL602" s="35"/>
    </row>
    <row r="603" spans="1:38">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c r="AH603" s="35">
        <f>IF(Tabla134[[#This Row],[Business Travel]]="Travel_Frequently",2,IF(Tabla134[[#This Row],[Business Travel]]="Travel_Rarely",1,0))</f>
        <v>2</v>
      </c>
      <c r="AI603" s="35" t="str">
        <f>IF(Tabla134[[#This Row],[Monthly Income]]&lt;=10333.3333,"Bajo",IF(Tabla134[[#This Row],[Monthly Income]]&gt;18666.6666,"Alto","Medio"))</f>
        <v>Bajo</v>
      </c>
      <c r="AJ603" s="35" t="str">
        <f>IF(Tabla134[[#This Row],[Years Since Last Promotion]]&lt;1,"Este año","Más de un año")</f>
        <v>Este año</v>
      </c>
      <c r="AK603" s="100">
        <f>SUM(Tabla134[[#This Row],[Years At Company]],Tabla134[[#This Row],[Years With Curr Manager]])</f>
        <v>1</v>
      </c>
      <c r="AL603" s="35"/>
    </row>
    <row r="604" spans="1:38">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c r="AH604" s="35">
        <f>IF(Tabla134[[#This Row],[Business Travel]]="Travel_Frequently",2,IF(Tabla134[[#This Row],[Business Travel]]="Travel_Rarely",1,0))</f>
        <v>1</v>
      </c>
      <c r="AI604" s="35" t="str">
        <f>IF(Tabla134[[#This Row],[Monthly Income]]&lt;=10333.3333,"Bajo",IF(Tabla134[[#This Row],[Monthly Income]]&gt;18666.6666,"Alto","Medio"))</f>
        <v>Bajo</v>
      </c>
      <c r="AJ604" s="35" t="str">
        <f>IF(Tabla134[[#This Row],[Years Since Last Promotion]]&lt;1,"Este año","Más de un año")</f>
        <v>Este año</v>
      </c>
      <c r="AK604" s="100">
        <f>SUM(Tabla134[[#This Row],[Years At Company]],Tabla134[[#This Row],[Years With Curr Manager]])</f>
        <v>0</v>
      </c>
      <c r="AL604" s="35"/>
    </row>
    <row r="605" spans="1:38">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c r="AH605" s="35">
        <f>IF(Tabla134[[#This Row],[Business Travel]]="Travel_Frequently",2,IF(Tabla134[[#This Row],[Business Travel]]="Travel_Rarely",1,0))</f>
        <v>1</v>
      </c>
      <c r="AI605" s="35" t="str">
        <f>IF(Tabla134[[#This Row],[Monthly Income]]&lt;=10333.3333,"Bajo",IF(Tabla134[[#This Row],[Monthly Income]]&gt;18666.6666,"Alto","Medio"))</f>
        <v>Bajo</v>
      </c>
      <c r="AJ605" s="35" t="str">
        <f>IF(Tabla134[[#This Row],[Years Since Last Promotion]]&lt;1,"Este año","Más de un año")</f>
        <v>Este año</v>
      </c>
      <c r="AK605" s="100">
        <f>SUM(Tabla134[[#This Row],[Years At Company]],Tabla134[[#This Row],[Years With Curr Manager]])</f>
        <v>1</v>
      </c>
      <c r="AL605" s="35"/>
    </row>
    <row r="606" spans="1:38">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c r="AH606" s="35">
        <f>IF(Tabla134[[#This Row],[Business Travel]]="Travel_Frequently",2,IF(Tabla134[[#This Row],[Business Travel]]="Travel_Rarely",1,0))</f>
        <v>1</v>
      </c>
      <c r="AI606" s="35" t="str">
        <f>IF(Tabla134[[#This Row],[Monthly Income]]&lt;=10333.3333,"Bajo",IF(Tabla134[[#This Row],[Monthly Income]]&gt;18666.6666,"Alto","Medio"))</f>
        <v>Bajo</v>
      </c>
      <c r="AJ606" s="35" t="str">
        <f>IF(Tabla134[[#This Row],[Years Since Last Promotion]]&lt;1,"Este año","Más de un año")</f>
        <v>Más de un año</v>
      </c>
      <c r="AK606" s="100">
        <f>SUM(Tabla134[[#This Row],[Years At Company]],Tabla134[[#This Row],[Years With Curr Manager]])</f>
        <v>17</v>
      </c>
      <c r="AL606" s="35"/>
    </row>
    <row r="607" spans="1:38">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c r="AH607" s="35">
        <f>IF(Tabla134[[#This Row],[Business Travel]]="Travel_Frequently",2,IF(Tabla134[[#This Row],[Business Travel]]="Travel_Rarely",1,0))</f>
        <v>2</v>
      </c>
      <c r="AI607" s="35" t="str">
        <f>IF(Tabla134[[#This Row],[Monthly Income]]&lt;=10333.3333,"Bajo",IF(Tabla134[[#This Row],[Monthly Income]]&gt;18666.6666,"Alto","Medio"))</f>
        <v>Bajo</v>
      </c>
      <c r="AJ607" s="35" t="str">
        <f>IF(Tabla134[[#This Row],[Years Since Last Promotion]]&lt;1,"Este año","Más de un año")</f>
        <v>Más de un año</v>
      </c>
      <c r="AK607" s="100">
        <f>SUM(Tabla134[[#This Row],[Years At Company]],Tabla134[[#This Row],[Years With Curr Manager]])</f>
        <v>6</v>
      </c>
      <c r="AL607" s="35"/>
    </row>
    <row r="608" spans="1:38">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c r="AH608" s="35">
        <f>IF(Tabla134[[#This Row],[Business Travel]]="Travel_Frequently",2,IF(Tabla134[[#This Row],[Business Travel]]="Travel_Rarely",1,0))</f>
        <v>2</v>
      </c>
      <c r="AI608" s="35" t="str">
        <f>IF(Tabla134[[#This Row],[Monthly Income]]&lt;=10333.3333,"Bajo",IF(Tabla134[[#This Row],[Monthly Income]]&gt;18666.6666,"Alto","Medio"))</f>
        <v>Bajo</v>
      </c>
      <c r="AJ608" s="35" t="str">
        <f>IF(Tabla134[[#This Row],[Years Since Last Promotion]]&lt;1,"Este año","Más de un año")</f>
        <v>Más de un año</v>
      </c>
      <c r="AK608" s="100">
        <f>SUM(Tabla134[[#This Row],[Years At Company]],Tabla134[[#This Row],[Years With Curr Manager]])</f>
        <v>8</v>
      </c>
      <c r="AL608" s="35"/>
    </row>
    <row r="609" spans="1:38">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c r="AH609" s="35">
        <f>IF(Tabla134[[#This Row],[Business Travel]]="Travel_Frequently",2,IF(Tabla134[[#This Row],[Business Travel]]="Travel_Rarely",1,0))</f>
        <v>1</v>
      </c>
      <c r="AI609" s="35" t="str">
        <f>IF(Tabla134[[#This Row],[Monthly Income]]&lt;=10333.3333,"Bajo",IF(Tabla134[[#This Row],[Monthly Income]]&gt;18666.6666,"Alto","Medio"))</f>
        <v>Bajo</v>
      </c>
      <c r="AJ609" s="35" t="str">
        <f>IF(Tabla134[[#This Row],[Years Since Last Promotion]]&lt;1,"Este año","Más de un año")</f>
        <v>Más de un año</v>
      </c>
      <c r="AK609" s="100">
        <f>SUM(Tabla134[[#This Row],[Years At Company]],Tabla134[[#This Row],[Years With Curr Manager]])</f>
        <v>16</v>
      </c>
      <c r="AL609" s="35"/>
    </row>
    <row r="610" spans="1:38">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c r="AH610" s="35">
        <f>IF(Tabla134[[#This Row],[Business Travel]]="Travel_Frequently",2,IF(Tabla134[[#This Row],[Business Travel]]="Travel_Rarely",1,0))</f>
        <v>1</v>
      </c>
      <c r="AI610" s="35" t="str">
        <f>IF(Tabla134[[#This Row],[Monthly Income]]&lt;=10333.3333,"Bajo",IF(Tabla134[[#This Row],[Monthly Income]]&gt;18666.6666,"Alto","Medio"))</f>
        <v>Bajo</v>
      </c>
      <c r="AJ610" s="35" t="str">
        <f>IF(Tabla134[[#This Row],[Years Since Last Promotion]]&lt;1,"Este año","Más de un año")</f>
        <v>Más de un año</v>
      </c>
      <c r="AK610" s="100">
        <f>SUM(Tabla134[[#This Row],[Years At Company]],Tabla134[[#This Row],[Years With Curr Manager]])</f>
        <v>12</v>
      </c>
      <c r="AL610" s="35"/>
    </row>
    <row r="611" spans="1:38">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c r="AH611" s="35">
        <f>IF(Tabla134[[#This Row],[Business Travel]]="Travel_Frequently",2,IF(Tabla134[[#This Row],[Business Travel]]="Travel_Rarely",1,0))</f>
        <v>1</v>
      </c>
      <c r="AI611" s="35" t="str">
        <f>IF(Tabla134[[#This Row],[Monthly Income]]&lt;=10333.3333,"Bajo",IF(Tabla134[[#This Row],[Monthly Income]]&gt;18666.6666,"Alto","Medio"))</f>
        <v>Medio</v>
      </c>
      <c r="AJ611" s="35" t="str">
        <f>IF(Tabla134[[#This Row],[Years Since Last Promotion]]&lt;1,"Este año","Más de un año")</f>
        <v>Más de un año</v>
      </c>
      <c r="AK611" s="100">
        <f>SUM(Tabla134[[#This Row],[Years At Company]],Tabla134[[#This Row],[Years With Curr Manager]])</f>
        <v>4</v>
      </c>
      <c r="AL611" s="35"/>
    </row>
    <row r="612" spans="1:38">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c r="AH612" s="35">
        <f>IF(Tabla134[[#This Row],[Business Travel]]="Travel_Frequently",2,IF(Tabla134[[#This Row],[Business Travel]]="Travel_Rarely",1,0))</f>
        <v>1</v>
      </c>
      <c r="AI612" s="35" t="str">
        <f>IF(Tabla134[[#This Row],[Monthly Income]]&lt;=10333.3333,"Bajo",IF(Tabla134[[#This Row],[Monthly Income]]&gt;18666.6666,"Alto","Medio"))</f>
        <v>Medio</v>
      </c>
      <c r="AJ612" s="35" t="str">
        <f>IF(Tabla134[[#This Row],[Years Since Last Promotion]]&lt;1,"Este año","Más de un año")</f>
        <v>Este año</v>
      </c>
      <c r="AK612" s="100">
        <f>SUM(Tabla134[[#This Row],[Years At Company]],Tabla134[[#This Row],[Years With Curr Manager]])</f>
        <v>17</v>
      </c>
      <c r="AL612" s="35"/>
    </row>
    <row r="613" spans="1:38">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c r="AH613" s="35">
        <f>IF(Tabla134[[#This Row],[Business Travel]]="Travel_Frequently",2,IF(Tabla134[[#This Row],[Business Travel]]="Travel_Rarely",1,0))</f>
        <v>1</v>
      </c>
      <c r="AI613" s="35" t="str">
        <f>IF(Tabla134[[#This Row],[Monthly Income]]&lt;=10333.3333,"Bajo",IF(Tabla134[[#This Row],[Monthly Income]]&gt;18666.6666,"Alto","Medio"))</f>
        <v>Bajo</v>
      </c>
      <c r="AJ613" s="35" t="str">
        <f>IF(Tabla134[[#This Row],[Years Since Last Promotion]]&lt;1,"Este año","Más de un año")</f>
        <v>Más de un año</v>
      </c>
      <c r="AK613" s="100">
        <f>SUM(Tabla134[[#This Row],[Years At Company]],Tabla134[[#This Row],[Years With Curr Manager]])</f>
        <v>14</v>
      </c>
      <c r="AL613" s="35"/>
    </row>
    <row r="614" spans="1:38">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c r="AH614" s="35">
        <f>IF(Tabla134[[#This Row],[Business Travel]]="Travel_Frequently",2,IF(Tabla134[[#This Row],[Business Travel]]="Travel_Rarely",1,0))</f>
        <v>1</v>
      </c>
      <c r="AI614" s="35" t="str">
        <f>IF(Tabla134[[#This Row],[Monthly Income]]&lt;=10333.3333,"Bajo",IF(Tabla134[[#This Row],[Monthly Income]]&gt;18666.6666,"Alto","Medio"))</f>
        <v>Bajo</v>
      </c>
      <c r="AJ614" s="35" t="str">
        <f>IF(Tabla134[[#This Row],[Years Since Last Promotion]]&lt;1,"Este año","Más de un año")</f>
        <v>Más de un año</v>
      </c>
      <c r="AK614" s="100">
        <f>SUM(Tabla134[[#This Row],[Years At Company]],Tabla134[[#This Row],[Years With Curr Manager]])</f>
        <v>13</v>
      </c>
      <c r="AL614" s="35"/>
    </row>
    <row r="615" spans="1:38">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c r="AH615" s="35">
        <f>IF(Tabla134[[#This Row],[Business Travel]]="Travel_Frequently",2,IF(Tabla134[[#This Row],[Business Travel]]="Travel_Rarely",1,0))</f>
        <v>1</v>
      </c>
      <c r="AI615" s="35" t="str">
        <f>IF(Tabla134[[#This Row],[Monthly Income]]&lt;=10333.3333,"Bajo",IF(Tabla134[[#This Row],[Monthly Income]]&gt;18666.6666,"Alto","Medio"))</f>
        <v>Bajo</v>
      </c>
      <c r="AJ615" s="35" t="str">
        <f>IF(Tabla134[[#This Row],[Years Since Last Promotion]]&lt;1,"Este año","Más de un año")</f>
        <v>Este año</v>
      </c>
      <c r="AK615" s="100">
        <f>SUM(Tabla134[[#This Row],[Years At Company]],Tabla134[[#This Row],[Years With Curr Manager]])</f>
        <v>5</v>
      </c>
      <c r="AL615" s="35"/>
    </row>
    <row r="616" spans="1:38">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c r="AH616" s="35">
        <f>IF(Tabla134[[#This Row],[Business Travel]]="Travel_Frequently",2,IF(Tabla134[[#This Row],[Business Travel]]="Travel_Rarely",1,0))</f>
        <v>2</v>
      </c>
      <c r="AI616" s="35" t="str">
        <f>IF(Tabla134[[#This Row],[Monthly Income]]&lt;=10333.3333,"Bajo",IF(Tabla134[[#This Row],[Monthly Income]]&gt;18666.6666,"Alto","Medio"))</f>
        <v>Bajo</v>
      </c>
      <c r="AJ616" s="35" t="str">
        <f>IF(Tabla134[[#This Row],[Years Since Last Promotion]]&lt;1,"Este año","Más de un año")</f>
        <v>Más de un año</v>
      </c>
      <c r="AK616" s="100">
        <f>SUM(Tabla134[[#This Row],[Years At Company]],Tabla134[[#This Row],[Years With Curr Manager]])</f>
        <v>15</v>
      </c>
      <c r="AL616" s="35"/>
    </row>
    <row r="617" spans="1:38">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c r="AH617" s="35">
        <f>IF(Tabla134[[#This Row],[Business Travel]]="Travel_Frequently",2,IF(Tabla134[[#This Row],[Business Travel]]="Travel_Rarely",1,0))</f>
        <v>0</v>
      </c>
      <c r="AI617" s="35" t="str">
        <f>IF(Tabla134[[#This Row],[Monthly Income]]&lt;=10333.3333,"Bajo",IF(Tabla134[[#This Row],[Monthly Income]]&gt;18666.6666,"Alto","Medio"))</f>
        <v>Bajo</v>
      </c>
      <c r="AJ617" s="35" t="str">
        <f>IF(Tabla134[[#This Row],[Years Since Last Promotion]]&lt;1,"Este año","Más de un año")</f>
        <v>Este año</v>
      </c>
      <c r="AK617" s="100">
        <f>SUM(Tabla134[[#This Row],[Years At Company]],Tabla134[[#This Row],[Years With Curr Manager]])</f>
        <v>0</v>
      </c>
      <c r="AL617" s="35"/>
    </row>
    <row r="618" spans="1:38">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c r="AH618" s="35">
        <f>IF(Tabla134[[#This Row],[Business Travel]]="Travel_Frequently",2,IF(Tabla134[[#This Row],[Business Travel]]="Travel_Rarely",1,0))</f>
        <v>1</v>
      </c>
      <c r="AI618" s="35" t="str">
        <f>IF(Tabla134[[#This Row],[Monthly Income]]&lt;=10333.3333,"Bajo",IF(Tabla134[[#This Row],[Monthly Income]]&gt;18666.6666,"Alto","Medio"))</f>
        <v>Medio</v>
      </c>
      <c r="AJ618" s="35" t="str">
        <f>IF(Tabla134[[#This Row],[Years Since Last Promotion]]&lt;1,"Este año","Más de un año")</f>
        <v>Más de un año</v>
      </c>
      <c r="AK618" s="100">
        <f>SUM(Tabla134[[#This Row],[Years At Company]],Tabla134[[#This Row],[Years With Curr Manager]])</f>
        <v>37</v>
      </c>
      <c r="AL618" s="35"/>
    </row>
    <row r="619" spans="1:38">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c r="AH619" s="35">
        <f>IF(Tabla134[[#This Row],[Business Travel]]="Travel_Frequently",2,IF(Tabla134[[#This Row],[Business Travel]]="Travel_Rarely",1,0))</f>
        <v>1</v>
      </c>
      <c r="AI619" s="35" t="str">
        <f>IF(Tabla134[[#This Row],[Monthly Income]]&lt;=10333.3333,"Bajo",IF(Tabla134[[#This Row],[Monthly Income]]&gt;18666.6666,"Alto","Medio"))</f>
        <v>Bajo</v>
      </c>
      <c r="AJ619" s="35" t="str">
        <f>IF(Tabla134[[#This Row],[Years Since Last Promotion]]&lt;1,"Este año","Más de un año")</f>
        <v>Más de un año</v>
      </c>
      <c r="AK619" s="100">
        <f>SUM(Tabla134[[#This Row],[Years At Company]],Tabla134[[#This Row],[Years With Curr Manager]])</f>
        <v>8</v>
      </c>
      <c r="AL619" s="35"/>
    </row>
    <row r="620" spans="1:38">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c r="AH620" s="35">
        <f>IF(Tabla134[[#This Row],[Business Travel]]="Travel_Frequently",2,IF(Tabla134[[#This Row],[Business Travel]]="Travel_Rarely",1,0))</f>
        <v>1</v>
      </c>
      <c r="AI620" s="35" t="str">
        <f>IF(Tabla134[[#This Row],[Monthly Income]]&lt;=10333.3333,"Bajo",IF(Tabla134[[#This Row],[Monthly Income]]&gt;18666.6666,"Alto","Medio"))</f>
        <v>Bajo</v>
      </c>
      <c r="AJ620" s="35" t="str">
        <f>IF(Tabla134[[#This Row],[Years Since Last Promotion]]&lt;1,"Este año","Más de un año")</f>
        <v>Este año</v>
      </c>
      <c r="AK620" s="100">
        <f>SUM(Tabla134[[#This Row],[Years At Company]],Tabla134[[#This Row],[Years With Curr Manager]])</f>
        <v>5</v>
      </c>
      <c r="AL620" s="35"/>
    </row>
    <row r="621" spans="1:38">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c r="AH621" s="35">
        <f>IF(Tabla134[[#This Row],[Business Travel]]="Travel_Frequently",2,IF(Tabla134[[#This Row],[Business Travel]]="Travel_Rarely",1,0))</f>
        <v>1</v>
      </c>
      <c r="AI621" s="35" t="str">
        <f>IF(Tabla134[[#This Row],[Monthly Income]]&lt;=10333.3333,"Bajo",IF(Tabla134[[#This Row],[Monthly Income]]&gt;18666.6666,"Alto","Medio"))</f>
        <v>Bajo</v>
      </c>
      <c r="AJ621" s="35" t="str">
        <f>IF(Tabla134[[#This Row],[Years Since Last Promotion]]&lt;1,"Este año","Más de un año")</f>
        <v>Este año</v>
      </c>
      <c r="AK621" s="100">
        <f>SUM(Tabla134[[#This Row],[Years At Company]],Tabla134[[#This Row],[Years With Curr Manager]])</f>
        <v>17</v>
      </c>
      <c r="AL621" s="35"/>
    </row>
    <row r="622" spans="1:38">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c r="AH622" s="35">
        <f>IF(Tabla134[[#This Row],[Business Travel]]="Travel_Frequently",2,IF(Tabla134[[#This Row],[Business Travel]]="Travel_Rarely",1,0))</f>
        <v>1</v>
      </c>
      <c r="AI622" s="35" t="str">
        <f>IF(Tabla134[[#This Row],[Monthly Income]]&lt;=10333.3333,"Bajo",IF(Tabla134[[#This Row],[Monthly Income]]&gt;18666.6666,"Alto","Medio"))</f>
        <v>Bajo</v>
      </c>
      <c r="AJ622" s="35" t="str">
        <f>IF(Tabla134[[#This Row],[Years Since Last Promotion]]&lt;1,"Este año","Más de un año")</f>
        <v>Más de un año</v>
      </c>
      <c r="AK622" s="100">
        <f>SUM(Tabla134[[#This Row],[Years At Company]],Tabla134[[#This Row],[Years With Curr Manager]])</f>
        <v>7</v>
      </c>
      <c r="AL622" s="35"/>
    </row>
    <row r="623" spans="1:38">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c r="AH623" s="35">
        <f>IF(Tabla134[[#This Row],[Business Travel]]="Travel_Frequently",2,IF(Tabla134[[#This Row],[Business Travel]]="Travel_Rarely",1,0))</f>
        <v>1</v>
      </c>
      <c r="AI623" s="35" t="str">
        <f>IF(Tabla134[[#This Row],[Monthly Income]]&lt;=10333.3333,"Bajo",IF(Tabla134[[#This Row],[Monthly Income]]&gt;18666.6666,"Alto","Medio"))</f>
        <v>Bajo</v>
      </c>
      <c r="AJ623" s="35" t="str">
        <f>IF(Tabla134[[#This Row],[Years Since Last Promotion]]&lt;1,"Este año","Más de un año")</f>
        <v>Más de un año</v>
      </c>
      <c r="AK623" s="100">
        <f>SUM(Tabla134[[#This Row],[Years At Company]],Tabla134[[#This Row],[Years With Curr Manager]])</f>
        <v>29</v>
      </c>
      <c r="AL623" s="35"/>
    </row>
    <row r="624" spans="1:38">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c r="AH624" s="35">
        <f>IF(Tabla134[[#This Row],[Business Travel]]="Travel_Frequently",2,IF(Tabla134[[#This Row],[Business Travel]]="Travel_Rarely",1,0))</f>
        <v>1</v>
      </c>
      <c r="AI624" s="35" t="str">
        <f>IF(Tabla134[[#This Row],[Monthly Income]]&lt;=10333.3333,"Bajo",IF(Tabla134[[#This Row],[Monthly Income]]&gt;18666.6666,"Alto","Medio"))</f>
        <v>Bajo</v>
      </c>
      <c r="AJ624" s="35" t="str">
        <f>IF(Tabla134[[#This Row],[Years Since Last Promotion]]&lt;1,"Este año","Más de un año")</f>
        <v>Este año</v>
      </c>
      <c r="AK624" s="100">
        <f>SUM(Tabla134[[#This Row],[Years At Company]],Tabla134[[#This Row],[Years With Curr Manager]])</f>
        <v>8</v>
      </c>
      <c r="AL624" s="35"/>
    </row>
    <row r="625" spans="1:38">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c r="AH625" s="35">
        <f>IF(Tabla134[[#This Row],[Business Travel]]="Travel_Frequently",2,IF(Tabla134[[#This Row],[Business Travel]]="Travel_Rarely",1,0))</f>
        <v>2</v>
      </c>
      <c r="AI625" s="35" t="str">
        <f>IF(Tabla134[[#This Row],[Monthly Income]]&lt;=10333.3333,"Bajo",IF(Tabla134[[#This Row],[Monthly Income]]&gt;18666.6666,"Alto","Medio"))</f>
        <v>Bajo</v>
      </c>
      <c r="AJ625" s="35" t="str">
        <f>IF(Tabla134[[#This Row],[Years Since Last Promotion]]&lt;1,"Este año","Más de un año")</f>
        <v>Este año</v>
      </c>
      <c r="AK625" s="100">
        <f>SUM(Tabla134[[#This Row],[Years At Company]],Tabla134[[#This Row],[Years With Curr Manager]])</f>
        <v>8</v>
      </c>
      <c r="AL625" s="35"/>
    </row>
    <row r="626" spans="1:38">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c r="AH626" s="35">
        <f>IF(Tabla134[[#This Row],[Business Travel]]="Travel_Frequently",2,IF(Tabla134[[#This Row],[Business Travel]]="Travel_Rarely",1,0))</f>
        <v>1</v>
      </c>
      <c r="AI626" s="35" t="str">
        <f>IF(Tabla134[[#This Row],[Monthly Income]]&lt;=10333.3333,"Bajo",IF(Tabla134[[#This Row],[Monthly Income]]&gt;18666.6666,"Alto","Medio"))</f>
        <v>Medio</v>
      </c>
      <c r="AJ626" s="35" t="str">
        <f>IF(Tabla134[[#This Row],[Years Since Last Promotion]]&lt;1,"Este año","Más de un año")</f>
        <v>Este año</v>
      </c>
      <c r="AK626" s="100">
        <f>SUM(Tabla134[[#This Row],[Years At Company]],Tabla134[[#This Row],[Years With Curr Manager]])</f>
        <v>9</v>
      </c>
      <c r="AL626" s="35"/>
    </row>
    <row r="627" spans="1:38">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c r="AH627" s="35">
        <f>IF(Tabla134[[#This Row],[Business Travel]]="Travel_Frequently",2,IF(Tabla134[[#This Row],[Business Travel]]="Travel_Rarely",1,0))</f>
        <v>1</v>
      </c>
      <c r="AI627" s="35" t="str">
        <f>IF(Tabla134[[#This Row],[Monthly Income]]&lt;=10333.3333,"Bajo",IF(Tabla134[[#This Row],[Monthly Income]]&gt;18666.6666,"Alto","Medio"))</f>
        <v>Medio</v>
      </c>
      <c r="AJ627" s="35" t="str">
        <f>IF(Tabla134[[#This Row],[Years Since Last Promotion]]&lt;1,"Este año","Más de un año")</f>
        <v>Este año</v>
      </c>
      <c r="AK627" s="100">
        <f>SUM(Tabla134[[#This Row],[Years At Company]],Tabla134[[#This Row],[Years With Curr Manager]])</f>
        <v>7</v>
      </c>
      <c r="AL627" s="35"/>
    </row>
    <row r="628" spans="1:38">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c r="AH628" s="35">
        <f>IF(Tabla134[[#This Row],[Business Travel]]="Travel_Frequently",2,IF(Tabla134[[#This Row],[Business Travel]]="Travel_Rarely",1,0))</f>
        <v>1</v>
      </c>
      <c r="AI628" s="35" t="str">
        <f>IF(Tabla134[[#This Row],[Monthly Income]]&lt;=10333.3333,"Bajo",IF(Tabla134[[#This Row],[Monthly Income]]&gt;18666.6666,"Alto","Medio"))</f>
        <v>Bajo</v>
      </c>
      <c r="AJ628" s="35" t="str">
        <f>IF(Tabla134[[#This Row],[Years Since Last Promotion]]&lt;1,"Este año","Más de un año")</f>
        <v>Más de un año</v>
      </c>
      <c r="AK628" s="100">
        <f>SUM(Tabla134[[#This Row],[Years At Company]],Tabla134[[#This Row],[Years With Curr Manager]])</f>
        <v>8</v>
      </c>
      <c r="AL628" s="35"/>
    </row>
    <row r="629" spans="1:38">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c r="AH629" s="35">
        <f>IF(Tabla134[[#This Row],[Business Travel]]="Travel_Frequently",2,IF(Tabla134[[#This Row],[Business Travel]]="Travel_Rarely",1,0))</f>
        <v>2</v>
      </c>
      <c r="AI629" s="35" t="str">
        <f>IF(Tabla134[[#This Row],[Monthly Income]]&lt;=10333.3333,"Bajo",IF(Tabla134[[#This Row],[Monthly Income]]&gt;18666.6666,"Alto","Medio"))</f>
        <v>Medio</v>
      </c>
      <c r="AJ629" s="35" t="str">
        <f>IF(Tabla134[[#This Row],[Years Since Last Promotion]]&lt;1,"Este año","Más de un año")</f>
        <v>Este año</v>
      </c>
      <c r="AK629" s="100">
        <f>SUM(Tabla134[[#This Row],[Years At Company]],Tabla134[[#This Row],[Years With Curr Manager]])</f>
        <v>9</v>
      </c>
      <c r="AL629" s="35"/>
    </row>
    <row r="630" spans="1:38">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c r="AH630" s="35">
        <f>IF(Tabla134[[#This Row],[Business Travel]]="Travel_Frequently",2,IF(Tabla134[[#This Row],[Business Travel]]="Travel_Rarely",1,0))</f>
        <v>1</v>
      </c>
      <c r="AI630" s="35" t="str">
        <f>IF(Tabla134[[#This Row],[Monthly Income]]&lt;=10333.3333,"Bajo",IF(Tabla134[[#This Row],[Monthly Income]]&gt;18666.6666,"Alto","Medio"))</f>
        <v>Bajo</v>
      </c>
      <c r="AJ630" s="35" t="str">
        <f>IF(Tabla134[[#This Row],[Years Since Last Promotion]]&lt;1,"Este año","Más de un año")</f>
        <v>Este año</v>
      </c>
      <c r="AK630" s="100">
        <f>SUM(Tabla134[[#This Row],[Years At Company]],Tabla134[[#This Row],[Years With Curr Manager]])</f>
        <v>1</v>
      </c>
      <c r="AL630" s="35"/>
    </row>
    <row r="631" spans="1:38">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c r="AH631" s="35">
        <f>IF(Tabla134[[#This Row],[Business Travel]]="Travel_Frequently",2,IF(Tabla134[[#This Row],[Business Travel]]="Travel_Rarely",1,0))</f>
        <v>1</v>
      </c>
      <c r="AI631" s="35" t="str">
        <f>IF(Tabla134[[#This Row],[Monthly Income]]&lt;=10333.3333,"Bajo",IF(Tabla134[[#This Row],[Monthly Income]]&gt;18666.6666,"Alto","Medio"))</f>
        <v>Bajo</v>
      </c>
      <c r="AJ631" s="35" t="str">
        <f>IF(Tabla134[[#This Row],[Years Since Last Promotion]]&lt;1,"Este año","Más de un año")</f>
        <v>Este año</v>
      </c>
      <c r="AK631" s="100">
        <f>SUM(Tabla134[[#This Row],[Years At Company]],Tabla134[[#This Row],[Years With Curr Manager]])</f>
        <v>9</v>
      </c>
      <c r="AL631" s="35"/>
    </row>
    <row r="632" spans="1:38">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c r="AH632" s="35">
        <f>IF(Tabla134[[#This Row],[Business Travel]]="Travel_Frequently",2,IF(Tabla134[[#This Row],[Business Travel]]="Travel_Rarely",1,0))</f>
        <v>1</v>
      </c>
      <c r="AI632" s="35" t="str">
        <f>IF(Tabla134[[#This Row],[Monthly Income]]&lt;=10333.3333,"Bajo",IF(Tabla134[[#This Row],[Monthly Income]]&gt;18666.6666,"Alto","Medio"))</f>
        <v>Bajo</v>
      </c>
      <c r="AJ632" s="35" t="str">
        <f>IF(Tabla134[[#This Row],[Years Since Last Promotion]]&lt;1,"Este año","Más de un año")</f>
        <v>Más de un año</v>
      </c>
      <c r="AK632" s="100">
        <f>SUM(Tabla134[[#This Row],[Years At Company]],Tabla134[[#This Row],[Years With Curr Manager]])</f>
        <v>4</v>
      </c>
      <c r="AL632" s="35"/>
    </row>
    <row r="633" spans="1:38">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c r="AH633" s="35">
        <f>IF(Tabla134[[#This Row],[Business Travel]]="Travel_Frequently",2,IF(Tabla134[[#This Row],[Business Travel]]="Travel_Rarely",1,0))</f>
        <v>1</v>
      </c>
      <c r="AI633" s="35" t="str">
        <f>IF(Tabla134[[#This Row],[Monthly Income]]&lt;=10333.3333,"Bajo",IF(Tabla134[[#This Row],[Monthly Income]]&gt;18666.6666,"Alto","Medio"))</f>
        <v>Bajo</v>
      </c>
      <c r="AJ633" s="35" t="str">
        <f>IF(Tabla134[[#This Row],[Years Since Last Promotion]]&lt;1,"Este año","Más de un año")</f>
        <v>Este año</v>
      </c>
      <c r="AK633" s="100">
        <f>SUM(Tabla134[[#This Row],[Years At Company]],Tabla134[[#This Row],[Years With Curr Manager]])</f>
        <v>5</v>
      </c>
      <c r="AL633" s="35"/>
    </row>
    <row r="634" spans="1:38">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c r="AH634" s="35">
        <f>IF(Tabla134[[#This Row],[Business Travel]]="Travel_Frequently",2,IF(Tabla134[[#This Row],[Business Travel]]="Travel_Rarely",1,0))</f>
        <v>2</v>
      </c>
      <c r="AI634" s="35" t="str">
        <f>IF(Tabla134[[#This Row],[Monthly Income]]&lt;=10333.3333,"Bajo",IF(Tabla134[[#This Row],[Monthly Income]]&gt;18666.6666,"Alto","Medio"))</f>
        <v>Bajo</v>
      </c>
      <c r="AJ634" s="35" t="str">
        <f>IF(Tabla134[[#This Row],[Years Since Last Promotion]]&lt;1,"Este año","Más de un año")</f>
        <v>Más de un año</v>
      </c>
      <c r="AK634" s="100">
        <f>SUM(Tabla134[[#This Row],[Years At Company]],Tabla134[[#This Row],[Years With Curr Manager]])</f>
        <v>4</v>
      </c>
      <c r="AL634" s="35"/>
    </row>
    <row r="635" spans="1:38">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c r="AH635" s="35">
        <f>IF(Tabla134[[#This Row],[Business Travel]]="Travel_Frequently",2,IF(Tabla134[[#This Row],[Business Travel]]="Travel_Rarely",1,0))</f>
        <v>1</v>
      </c>
      <c r="AI635" s="35" t="str">
        <f>IF(Tabla134[[#This Row],[Monthly Income]]&lt;=10333.3333,"Bajo",IF(Tabla134[[#This Row],[Monthly Income]]&gt;18666.6666,"Alto","Medio"))</f>
        <v>Bajo</v>
      </c>
      <c r="AJ635" s="35" t="str">
        <f>IF(Tabla134[[#This Row],[Years Since Last Promotion]]&lt;1,"Este año","Más de un año")</f>
        <v>Este año</v>
      </c>
      <c r="AK635" s="100">
        <f>SUM(Tabla134[[#This Row],[Years At Company]],Tabla134[[#This Row],[Years With Curr Manager]])</f>
        <v>8</v>
      </c>
      <c r="AL635" s="35"/>
    </row>
    <row r="636" spans="1:38">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c r="AH636" s="35">
        <f>IF(Tabla134[[#This Row],[Business Travel]]="Travel_Frequently",2,IF(Tabla134[[#This Row],[Business Travel]]="Travel_Rarely",1,0))</f>
        <v>1</v>
      </c>
      <c r="AI636" s="35" t="str">
        <f>IF(Tabla134[[#This Row],[Monthly Income]]&lt;=10333.3333,"Bajo",IF(Tabla134[[#This Row],[Monthly Income]]&gt;18666.6666,"Alto","Medio"))</f>
        <v>Bajo</v>
      </c>
      <c r="AJ636" s="35" t="str">
        <f>IF(Tabla134[[#This Row],[Years Since Last Promotion]]&lt;1,"Este año","Más de un año")</f>
        <v>Este año</v>
      </c>
      <c r="AK636" s="100">
        <f>SUM(Tabla134[[#This Row],[Years At Company]],Tabla134[[#This Row],[Years With Curr Manager]])</f>
        <v>8</v>
      </c>
      <c r="AL636" s="35"/>
    </row>
    <row r="637" spans="1:38">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c r="AH637" s="35">
        <f>IF(Tabla134[[#This Row],[Business Travel]]="Travel_Frequently",2,IF(Tabla134[[#This Row],[Business Travel]]="Travel_Rarely",1,0))</f>
        <v>1</v>
      </c>
      <c r="AI637" s="35" t="str">
        <f>IF(Tabla134[[#This Row],[Monthly Income]]&lt;=10333.3333,"Bajo",IF(Tabla134[[#This Row],[Monthly Income]]&gt;18666.6666,"Alto","Medio"))</f>
        <v>Medio</v>
      </c>
      <c r="AJ637" s="35" t="str">
        <f>IF(Tabla134[[#This Row],[Years Since Last Promotion]]&lt;1,"Este año","Más de un año")</f>
        <v>Más de un año</v>
      </c>
      <c r="AK637" s="100">
        <f>SUM(Tabla134[[#This Row],[Years At Company]],Tabla134[[#This Row],[Years With Curr Manager]])</f>
        <v>32</v>
      </c>
      <c r="AL637" s="35"/>
    </row>
    <row r="638" spans="1:38">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c r="AH638" s="35">
        <f>IF(Tabla134[[#This Row],[Business Travel]]="Travel_Frequently",2,IF(Tabla134[[#This Row],[Business Travel]]="Travel_Rarely",1,0))</f>
        <v>2</v>
      </c>
      <c r="AI638" s="35" t="str">
        <f>IF(Tabla134[[#This Row],[Monthly Income]]&lt;=10333.3333,"Bajo",IF(Tabla134[[#This Row],[Monthly Income]]&gt;18666.6666,"Alto","Medio"))</f>
        <v>Bajo</v>
      </c>
      <c r="AJ638" s="35" t="str">
        <f>IF(Tabla134[[#This Row],[Years Since Last Promotion]]&lt;1,"Este año","Más de un año")</f>
        <v>Más de un año</v>
      </c>
      <c r="AK638" s="100">
        <f>SUM(Tabla134[[#This Row],[Years At Company]],Tabla134[[#This Row],[Years With Curr Manager]])</f>
        <v>18</v>
      </c>
      <c r="AL638" s="35"/>
    </row>
    <row r="639" spans="1:38">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c r="AH639" s="35">
        <f>IF(Tabla134[[#This Row],[Business Travel]]="Travel_Frequently",2,IF(Tabla134[[#This Row],[Business Travel]]="Travel_Rarely",1,0))</f>
        <v>0</v>
      </c>
      <c r="AI639" s="35" t="str">
        <f>IF(Tabla134[[#This Row],[Monthly Income]]&lt;=10333.3333,"Bajo",IF(Tabla134[[#This Row],[Monthly Income]]&gt;18666.6666,"Alto","Medio"))</f>
        <v>Bajo</v>
      </c>
      <c r="AJ639" s="35" t="str">
        <f>IF(Tabla134[[#This Row],[Years Since Last Promotion]]&lt;1,"Este año","Más de un año")</f>
        <v>Este año</v>
      </c>
      <c r="AK639" s="100">
        <f>SUM(Tabla134[[#This Row],[Years At Company]],Tabla134[[#This Row],[Years With Curr Manager]])</f>
        <v>5</v>
      </c>
      <c r="AL639" s="35"/>
    </row>
    <row r="640" spans="1:38">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c r="AH640" s="35">
        <f>IF(Tabla134[[#This Row],[Business Travel]]="Travel_Frequently",2,IF(Tabla134[[#This Row],[Business Travel]]="Travel_Rarely",1,0))</f>
        <v>1</v>
      </c>
      <c r="AI640" s="35" t="str">
        <f>IF(Tabla134[[#This Row],[Monthly Income]]&lt;=10333.3333,"Bajo",IF(Tabla134[[#This Row],[Monthly Income]]&gt;18666.6666,"Alto","Medio"))</f>
        <v>Bajo</v>
      </c>
      <c r="AJ640" s="35" t="str">
        <f>IF(Tabla134[[#This Row],[Years Since Last Promotion]]&lt;1,"Este año","Más de un año")</f>
        <v>Este año</v>
      </c>
      <c r="AK640" s="100">
        <f>SUM(Tabla134[[#This Row],[Years At Company]],Tabla134[[#This Row],[Years With Curr Manager]])</f>
        <v>8</v>
      </c>
      <c r="AL640" s="35"/>
    </row>
    <row r="641" spans="1:38">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c r="AH641" s="35">
        <f>IF(Tabla134[[#This Row],[Business Travel]]="Travel_Frequently",2,IF(Tabla134[[#This Row],[Business Travel]]="Travel_Rarely",1,0))</f>
        <v>1</v>
      </c>
      <c r="AI641" s="35" t="str">
        <f>IF(Tabla134[[#This Row],[Monthly Income]]&lt;=10333.3333,"Bajo",IF(Tabla134[[#This Row],[Monthly Income]]&gt;18666.6666,"Alto","Medio"))</f>
        <v>Bajo</v>
      </c>
      <c r="AJ641" s="35" t="str">
        <f>IF(Tabla134[[#This Row],[Years Since Last Promotion]]&lt;1,"Este año","Más de un año")</f>
        <v>Este año</v>
      </c>
      <c r="AK641" s="100">
        <f>SUM(Tabla134[[#This Row],[Years At Company]],Tabla134[[#This Row],[Years With Curr Manager]])</f>
        <v>6</v>
      </c>
      <c r="AL641" s="35"/>
    </row>
    <row r="642" spans="1:38">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c r="AH642" s="35">
        <f>IF(Tabla134[[#This Row],[Business Travel]]="Travel_Frequently",2,IF(Tabla134[[#This Row],[Business Travel]]="Travel_Rarely",1,0))</f>
        <v>0</v>
      </c>
      <c r="AI642" s="35" t="str">
        <f>IF(Tabla134[[#This Row],[Monthly Income]]&lt;=10333.3333,"Bajo",IF(Tabla134[[#This Row],[Monthly Income]]&gt;18666.6666,"Alto","Medio"))</f>
        <v>Bajo</v>
      </c>
      <c r="AJ642" s="35" t="str">
        <f>IF(Tabla134[[#This Row],[Years Since Last Promotion]]&lt;1,"Este año","Más de un año")</f>
        <v>Más de un año</v>
      </c>
      <c r="AK642" s="100">
        <f>SUM(Tabla134[[#This Row],[Years At Company]],Tabla134[[#This Row],[Years With Curr Manager]])</f>
        <v>9</v>
      </c>
      <c r="AL642" s="35"/>
    </row>
    <row r="643" spans="1:38">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c r="AH643" s="35">
        <f>IF(Tabla134[[#This Row],[Business Travel]]="Travel_Frequently",2,IF(Tabla134[[#This Row],[Business Travel]]="Travel_Rarely",1,0))</f>
        <v>2</v>
      </c>
      <c r="AI643" s="35" t="str">
        <f>IF(Tabla134[[#This Row],[Monthly Income]]&lt;=10333.3333,"Bajo",IF(Tabla134[[#This Row],[Monthly Income]]&gt;18666.6666,"Alto","Medio"))</f>
        <v>Bajo</v>
      </c>
      <c r="AJ643" s="35" t="str">
        <f>IF(Tabla134[[#This Row],[Years Since Last Promotion]]&lt;1,"Este año","Más de un año")</f>
        <v>Más de un año</v>
      </c>
      <c r="AK643" s="100">
        <f>SUM(Tabla134[[#This Row],[Years At Company]],Tabla134[[#This Row],[Years With Curr Manager]])</f>
        <v>13</v>
      </c>
      <c r="AL643" s="35"/>
    </row>
    <row r="644" spans="1:38">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c r="AH644" s="35">
        <f>IF(Tabla134[[#This Row],[Business Travel]]="Travel_Frequently",2,IF(Tabla134[[#This Row],[Business Travel]]="Travel_Rarely",1,0))</f>
        <v>1</v>
      </c>
      <c r="AI644" s="35" t="str">
        <f>IF(Tabla134[[#This Row],[Monthly Income]]&lt;=10333.3333,"Bajo",IF(Tabla134[[#This Row],[Monthly Income]]&gt;18666.6666,"Alto","Medio"))</f>
        <v>Bajo</v>
      </c>
      <c r="AJ644" s="35" t="str">
        <f>IF(Tabla134[[#This Row],[Years Since Last Promotion]]&lt;1,"Este año","Más de un año")</f>
        <v>Más de un año</v>
      </c>
      <c r="AK644" s="100">
        <f>SUM(Tabla134[[#This Row],[Years At Company]],Tabla134[[#This Row],[Years With Curr Manager]])</f>
        <v>4</v>
      </c>
      <c r="AL644" s="35"/>
    </row>
    <row r="645" spans="1:38">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c r="AH645" s="35">
        <f>IF(Tabla134[[#This Row],[Business Travel]]="Travel_Frequently",2,IF(Tabla134[[#This Row],[Business Travel]]="Travel_Rarely",1,0))</f>
        <v>1</v>
      </c>
      <c r="AI645" s="35" t="str">
        <f>IF(Tabla134[[#This Row],[Monthly Income]]&lt;=10333.3333,"Bajo",IF(Tabla134[[#This Row],[Monthly Income]]&gt;18666.6666,"Alto","Medio"))</f>
        <v>Bajo</v>
      </c>
      <c r="AJ645" s="35" t="str">
        <f>IF(Tabla134[[#This Row],[Years Since Last Promotion]]&lt;1,"Este año","Más de un año")</f>
        <v>Más de un año</v>
      </c>
      <c r="AK645" s="100">
        <f>SUM(Tabla134[[#This Row],[Years At Company]],Tabla134[[#This Row],[Years With Curr Manager]])</f>
        <v>8</v>
      </c>
      <c r="AL645" s="35"/>
    </row>
    <row r="646" spans="1:38">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c r="AH646" s="35">
        <f>IF(Tabla134[[#This Row],[Business Travel]]="Travel_Frequently",2,IF(Tabla134[[#This Row],[Business Travel]]="Travel_Rarely",1,0))</f>
        <v>1</v>
      </c>
      <c r="AI646" s="35" t="str">
        <f>IF(Tabla134[[#This Row],[Monthly Income]]&lt;=10333.3333,"Bajo",IF(Tabla134[[#This Row],[Monthly Income]]&gt;18666.6666,"Alto","Medio"))</f>
        <v>Bajo</v>
      </c>
      <c r="AJ646" s="35" t="str">
        <f>IF(Tabla134[[#This Row],[Years Since Last Promotion]]&lt;1,"Este año","Más de un año")</f>
        <v>Este año</v>
      </c>
      <c r="AK646" s="100">
        <f>SUM(Tabla134[[#This Row],[Years At Company]],Tabla134[[#This Row],[Years With Curr Manager]])</f>
        <v>8</v>
      </c>
      <c r="AL646" s="35"/>
    </row>
    <row r="647" spans="1:38">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c r="AH647" s="35">
        <f>IF(Tabla134[[#This Row],[Business Travel]]="Travel_Frequently",2,IF(Tabla134[[#This Row],[Business Travel]]="Travel_Rarely",1,0))</f>
        <v>1</v>
      </c>
      <c r="AI647" s="35" t="str">
        <f>IF(Tabla134[[#This Row],[Monthly Income]]&lt;=10333.3333,"Bajo",IF(Tabla134[[#This Row],[Monthly Income]]&gt;18666.6666,"Alto","Medio"))</f>
        <v>Bajo</v>
      </c>
      <c r="AJ647" s="35" t="str">
        <f>IF(Tabla134[[#This Row],[Years Since Last Promotion]]&lt;1,"Este año","Más de un año")</f>
        <v>Este año</v>
      </c>
      <c r="AK647" s="100">
        <f>SUM(Tabla134[[#This Row],[Years At Company]],Tabla134[[#This Row],[Years With Curr Manager]])</f>
        <v>5</v>
      </c>
      <c r="AL647" s="35"/>
    </row>
    <row r="648" spans="1:38">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c r="AH648" s="35">
        <f>IF(Tabla134[[#This Row],[Business Travel]]="Travel_Frequently",2,IF(Tabla134[[#This Row],[Business Travel]]="Travel_Rarely",1,0))</f>
        <v>1</v>
      </c>
      <c r="AI648" s="35" t="str">
        <f>IF(Tabla134[[#This Row],[Monthly Income]]&lt;=10333.3333,"Bajo",IF(Tabla134[[#This Row],[Monthly Income]]&gt;18666.6666,"Alto","Medio"))</f>
        <v>Medio</v>
      </c>
      <c r="AJ648" s="35" t="str">
        <f>IF(Tabla134[[#This Row],[Years Since Last Promotion]]&lt;1,"Este año","Más de un año")</f>
        <v>Más de un año</v>
      </c>
      <c r="AK648" s="100">
        <f>SUM(Tabla134[[#This Row],[Years At Company]],Tabla134[[#This Row],[Years With Curr Manager]])</f>
        <v>4</v>
      </c>
      <c r="AL648" s="35"/>
    </row>
    <row r="649" spans="1:38">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c r="AH649" s="35">
        <f>IF(Tabla134[[#This Row],[Business Travel]]="Travel_Frequently",2,IF(Tabla134[[#This Row],[Business Travel]]="Travel_Rarely",1,0))</f>
        <v>1</v>
      </c>
      <c r="AI649" s="35" t="str">
        <f>IF(Tabla134[[#This Row],[Monthly Income]]&lt;=10333.3333,"Bajo",IF(Tabla134[[#This Row],[Monthly Income]]&gt;18666.6666,"Alto","Medio"))</f>
        <v>Medio</v>
      </c>
      <c r="AJ649" s="35" t="str">
        <f>IF(Tabla134[[#This Row],[Years Since Last Promotion]]&lt;1,"Este año","Más de un año")</f>
        <v>Más de un año</v>
      </c>
      <c r="AK649" s="100">
        <f>SUM(Tabla134[[#This Row],[Years At Company]],Tabla134[[#This Row],[Years With Curr Manager]])</f>
        <v>21</v>
      </c>
      <c r="AL649" s="35"/>
    </row>
    <row r="650" spans="1:38">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c r="AH650" s="35">
        <f>IF(Tabla134[[#This Row],[Business Travel]]="Travel_Frequently",2,IF(Tabla134[[#This Row],[Business Travel]]="Travel_Rarely",1,0))</f>
        <v>2</v>
      </c>
      <c r="AI650" s="35" t="str">
        <f>IF(Tabla134[[#This Row],[Monthly Income]]&lt;=10333.3333,"Bajo",IF(Tabla134[[#This Row],[Monthly Income]]&gt;18666.6666,"Alto","Medio"))</f>
        <v>Bajo</v>
      </c>
      <c r="AJ650" s="35" t="str">
        <f>IF(Tabla134[[#This Row],[Years Since Last Promotion]]&lt;1,"Este año","Más de un año")</f>
        <v>Este año</v>
      </c>
      <c r="AK650" s="100">
        <f>SUM(Tabla134[[#This Row],[Years At Company]],Tabla134[[#This Row],[Years With Curr Manager]])</f>
        <v>5</v>
      </c>
      <c r="AL650" s="35"/>
    </row>
    <row r="651" spans="1:38">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c r="AH651" s="35">
        <f>IF(Tabla134[[#This Row],[Business Travel]]="Travel_Frequently",2,IF(Tabla134[[#This Row],[Business Travel]]="Travel_Rarely",1,0))</f>
        <v>1</v>
      </c>
      <c r="AI651" s="35" t="str">
        <f>IF(Tabla134[[#This Row],[Monthly Income]]&lt;=10333.3333,"Bajo",IF(Tabla134[[#This Row],[Monthly Income]]&gt;18666.6666,"Alto","Medio"))</f>
        <v>Medio</v>
      </c>
      <c r="AJ651" s="35" t="str">
        <f>IF(Tabla134[[#This Row],[Years Since Last Promotion]]&lt;1,"Este año","Más de un año")</f>
        <v>Más de un año</v>
      </c>
      <c r="AK651" s="100">
        <f>SUM(Tabla134[[#This Row],[Years At Company]],Tabla134[[#This Row],[Years With Curr Manager]])</f>
        <v>20</v>
      </c>
      <c r="AL651" s="35"/>
    </row>
    <row r="652" spans="1:38">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c r="AH652" s="35">
        <f>IF(Tabla134[[#This Row],[Business Travel]]="Travel_Frequently",2,IF(Tabla134[[#This Row],[Business Travel]]="Travel_Rarely",1,0))</f>
        <v>2</v>
      </c>
      <c r="AI652" s="35" t="str">
        <f>IF(Tabla134[[#This Row],[Monthly Income]]&lt;=10333.3333,"Bajo",IF(Tabla134[[#This Row],[Monthly Income]]&gt;18666.6666,"Alto","Medio"))</f>
        <v>Bajo</v>
      </c>
      <c r="AJ652" s="35" t="str">
        <f>IF(Tabla134[[#This Row],[Years Since Last Promotion]]&lt;1,"Este año","Más de un año")</f>
        <v>Más de un año</v>
      </c>
      <c r="AK652" s="100">
        <f>SUM(Tabla134[[#This Row],[Years At Company]],Tabla134[[#This Row],[Years With Curr Manager]])</f>
        <v>7</v>
      </c>
      <c r="AL652" s="35"/>
    </row>
    <row r="653" spans="1:38">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c r="AH653" s="35">
        <f>IF(Tabla134[[#This Row],[Business Travel]]="Travel_Frequently",2,IF(Tabla134[[#This Row],[Business Travel]]="Travel_Rarely",1,0))</f>
        <v>1</v>
      </c>
      <c r="AI653" s="35" t="str">
        <f>IF(Tabla134[[#This Row],[Monthly Income]]&lt;=10333.3333,"Bajo",IF(Tabla134[[#This Row],[Monthly Income]]&gt;18666.6666,"Alto","Medio"))</f>
        <v>Bajo</v>
      </c>
      <c r="AJ653" s="35" t="str">
        <f>IF(Tabla134[[#This Row],[Years Since Last Promotion]]&lt;1,"Este año","Más de un año")</f>
        <v>Más de un año</v>
      </c>
      <c r="AK653" s="100">
        <f>SUM(Tabla134[[#This Row],[Years At Company]],Tabla134[[#This Row],[Years With Curr Manager]])</f>
        <v>14</v>
      </c>
      <c r="AL653" s="35"/>
    </row>
    <row r="654" spans="1:38">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c r="AH654" s="35">
        <f>IF(Tabla134[[#This Row],[Business Travel]]="Travel_Frequently",2,IF(Tabla134[[#This Row],[Business Travel]]="Travel_Rarely",1,0))</f>
        <v>0</v>
      </c>
      <c r="AI654" s="35" t="str">
        <f>IF(Tabla134[[#This Row],[Monthly Income]]&lt;=10333.3333,"Bajo",IF(Tabla134[[#This Row],[Monthly Income]]&gt;18666.6666,"Alto","Medio"))</f>
        <v>Bajo</v>
      </c>
      <c r="AJ654" s="35" t="str">
        <f>IF(Tabla134[[#This Row],[Years Since Last Promotion]]&lt;1,"Este año","Más de un año")</f>
        <v>Este año</v>
      </c>
      <c r="AK654" s="100">
        <f>SUM(Tabla134[[#This Row],[Years At Company]],Tabla134[[#This Row],[Years With Curr Manager]])</f>
        <v>19</v>
      </c>
      <c r="AL654" s="35"/>
    </row>
    <row r="655" spans="1:38">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c r="AH655" s="35">
        <f>IF(Tabla134[[#This Row],[Business Travel]]="Travel_Frequently",2,IF(Tabla134[[#This Row],[Business Travel]]="Travel_Rarely",1,0))</f>
        <v>0</v>
      </c>
      <c r="AI655" s="35" t="str">
        <f>IF(Tabla134[[#This Row],[Monthly Income]]&lt;=10333.3333,"Bajo",IF(Tabla134[[#This Row],[Monthly Income]]&gt;18666.6666,"Alto","Medio"))</f>
        <v>Medio</v>
      </c>
      <c r="AJ655" s="35" t="str">
        <f>IF(Tabla134[[#This Row],[Years Since Last Promotion]]&lt;1,"Este año","Más de un año")</f>
        <v>Más de un año</v>
      </c>
      <c r="AK655" s="100">
        <f>SUM(Tabla134[[#This Row],[Years At Company]],Tabla134[[#This Row],[Years With Curr Manager]])</f>
        <v>38</v>
      </c>
      <c r="AL655" s="35"/>
    </row>
    <row r="656" spans="1:38">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c r="AH656" s="35">
        <f>IF(Tabla134[[#This Row],[Business Travel]]="Travel_Frequently",2,IF(Tabla134[[#This Row],[Business Travel]]="Travel_Rarely",1,0))</f>
        <v>1</v>
      </c>
      <c r="AI656" s="35" t="str">
        <f>IF(Tabla134[[#This Row],[Monthly Income]]&lt;=10333.3333,"Bajo",IF(Tabla134[[#This Row],[Monthly Income]]&gt;18666.6666,"Alto","Medio"))</f>
        <v>Bajo</v>
      </c>
      <c r="AJ656" s="35" t="str">
        <f>IF(Tabla134[[#This Row],[Years Since Last Promotion]]&lt;1,"Este año","Más de un año")</f>
        <v>Este año</v>
      </c>
      <c r="AK656" s="100">
        <f>SUM(Tabla134[[#This Row],[Years At Company]],Tabla134[[#This Row],[Years With Curr Manager]])</f>
        <v>9</v>
      </c>
      <c r="AL656" s="35"/>
    </row>
    <row r="657" spans="1:38">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c r="AH657" s="35">
        <f>IF(Tabla134[[#This Row],[Business Travel]]="Travel_Frequently",2,IF(Tabla134[[#This Row],[Business Travel]]="Travel_Rarely",1,0))</f>
        <v>1</v>
      </c>
      <c r="AI657" s="35" t="str">
        <f>IF(Tabla134[[#This Row],[Monthly Income]]&lt;=10333.3333,"Bajo",IF(Tabla134[[#This Row],[Monthly Income]]&gt;18666.6666,"Alto","Medio"))</f>
        <v>Bajo</v>
      </c>
      <c r="AJ657" s="35" t="str">
        <f>IF(Tabla134[[#This Row],[Years Since Last Promotion]]&lt;1,"Este año","Más de un año")</f>
        <v>Este año</v>
      </c>
      <c r="AK657" s="100">
        <f>SUM(Tabla134[[#This Row],[Years At Company]],Tabla134[[#This Row],[Years With Curr Manager]])</f>
        <v>7</v>
      </c>
      <c r="AL657" s="35"/>
    </row>
    <row r="658" spans="1:38">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c r="AH658" s="35">
        <f>IF(Tabla134[[#This Row],[Business Travel]]="Travel_Frequently",2,IF(Tabla134[[#This Row],[Business Travel]]="Travel_Rarely",1,0))</f>
        <v>1</v>
      </c>
      <c r="AI658" s="35" t="str">
        <f>IF(Tabla134[[#This Row],[Monthly Income]]&lt;=10333.3333,"Bajo",IF(Tabla134[[#This Row],[Monthly Income]]&gt;18666.6666,"Alto","Medio"))</f>
        <v>Bajo</v>
      </c>
      <c r="AJ658" s="35" t="str">
        <f>IF(Tabla134[[#This Row],[Years Since Last Promotion]]&lt;1,"Este año","Más de un año")</f>
        <v>Este año</v>
      </c>
      <c r="AK658" s="100">
        <f>SUM(Tabla134[[#This Row],[Years At Company]],Tabla134[[#This Row],[Years With Curr Manager]])</f>
        <v>2</v>
      </c>
      <c r="AL658" s="35"/>
    </row>
    <row r="659" spans="1:38">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c r="AH659" s="35">
        <f>IF(Tabla134[[#This Row],[Business Travel]]="Travel_Frequently",2,IF(Tabla134[[#This Row],[Business Travel]]="Travel_Rarely",1,0))</f>
        <v>1</v>
      </c>
      <c r="AI659" s="35" t="str">
        <f>IF(Tabla134[[#This Row],[Monthly Income]]&lt;=10333.3333,"Bajo",IF(Tabla134[[#This Row],[Monthly Income]]&gt;18666.6666,"Alto","Medio"))</f>
        <v>Bajo</v>
      </c>
      <c r="AJ659" s="35" t="str">
        <f>IF(Tabla134[[#This Row],[Years Since Last Promotion]]&lt;1,"Este año","Más de un año")</f>
        <v>Este año</v>
      </c>
      <c r="AK659" s="100">
        <f>SUM(Tabla134[[#This Row],[Years At Company]],Tabla134[[#This Row],[Years With Curr Manager]])</f>
        <v>7</v>
      </c>
      <c r="AL659" s="35"/>
    </row>
    <row r="660" spans="1:38">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c r="AH660" s="35">
        <f>IF(Tabla134[[#This Row],[Business Travel]]="Travel_Frequently",2,IF(Tabla134[[#This Row],[Business Travel]]="Travel_Rarely",1,0))</f>
        <v>1</v>
      </c>
      <c r="AI660" s="35" t="str">
        <f>IF(Tabla134[[#This Row],[Monthly Income]]&lt;=10333.3333,"Bajo",IF(Tabla134[[#This Row],[Monthly Income]]&gt;18666.6666,"Alto","Medio"))</f>
        <v>Bajo</v>
      </c>
      <c r="AJ660" s="35" t="str">
        <f>IF(Tabla134[[#This Row],[Years Since Last Promotion]]&lt;1,"Este año","Más de un año")</f>
        <v>Más de un año</v>
      </c>
      <c r="AK660" s="100">
        <f>SUM(Tabla134[[#This Row],[Years At Company]],Tabla134[[#This Row],[Years With Curr Manager]])</f>
        <v>9</v>
      </c>
      <c r="AL660" s="35"/>
    </row>
    <row r="661" spans="1:38">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c r="AH661" s="35">
        <f>IF(Tabla134[[#This Row],[Business Travel]]="Travel_Frequently",2,IF(Tabla134[[#This Row],[Business Travel]]="Travel_Rarely",1,0))</f>
        <v>1</v>
      </c>
      <c r="AI661" s="35" t="str">
        <f>IF(Tabla134[[#This Row],[Monthly Income]]&lt;=10333.3333,"Bajo",IF(Tabla134[[#This Row],[Monthly Income]]&gt;18666.6666,"Alto","Medio"))</f>
        <v>Bajo</v>
      </c>
      <c r="AJ661" s="35" t="str">
        <f>IF(Tabla134[[#This Row],[Years Since Last Promotion]]&lt;1,"Este año","Más de un año")</f>
        <v>Este año</v>
      </c>
      <c r="AK661" s="100">
        <f>SUM(Tabla134[[#This Row],[Years At Company]],Tabla134[[#This Row],[Years With Curr Manager]])</f>
        <v>6</v>
      </c>
      <c r="AL661" s="35"/>
    </row>
    <row r="662" spans="1:38">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c r="AH662" s="35">
        <f>IF(Tabla134[[#This Row],[Business Travel]]="Travel_Frequently",2,IF(Tabla134[[#This Row],[Business Travel]]="Travel_Rarely",1,0))</f>
        <v>2</v>
      </c>
      <c r="AI662" s="35" t="str">
        <f>IF(Tabla134[[#This Row],[Monthly Income]]&lt;=10333.3333,"Bajo",IF(Tabla134[[#This Row],[Monthly Income]]&gt;18666.6666,"Alto","Medio"))</f>
        <v>Bajo</v>
      </c>
      <c r="AJ662" s="35" t="str">
        <f>IF(Tabla134[[#This Row],[Years Since Last Promotion]]&lt;1,"Este año","Más de un año")</f>
        <v>Este año</v>
      </c>
      <c r="AK662" s="100">
        <f>SUM(Tabla134[[#This Row],[Years At Company]],Tabla134[[#This Row],[Years With Curr Manager]])</f>
        <v>1</v>
      </c>
      <c r="AL662" s="35"/>
    </row>
    <row r="663" spans="1:38">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c r="AH663" s="35">
        <f>IF(Tabla134[[#This Row],[Business Travel]]="Travel_Frequently",2,IF(Tabla134[[#This Row],[Business Travel]]="Travel_Rarely",1,0))</f>
        <v>1</v>
      </c>
      <c r="AI663" s="35" t="str">
        <f>IF(Tabla134[[#This Row],[Monthly Income]]&lt;=10333.3333,"Bajo",IF(Tabla134[[#This Row],[Monthly Income]]&gt;18666.6666,"Alto","Medio"))</f>
        <v>Bajo</v>
      </c>
      <c r="AJ663" s="35" t="str">
        <f>IF(Tabla134[[#This Row],[Years Since Last Promotion]]&lt;1,"Este año","Más de un año")</f>
        <v>Este año</v>
      </c>
      <c r="AK663" s="100">
        <f>SUM(Tabla134[[#This Row],[Years At Company]],Tabla134[[#This Row],[Years With Curr Manager]])</f>
        <v>1</v>
      </c>
      <c r="AL663" s="35"/>
    </row>
    <row r="664" spans="1:38">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c r="AH664" s="35">
        <f>IF(Tabla134[[#This Row],[Business Travel]]="Travel_Frequently",2,IF(Tabla134[[#This Row],[Business Travel]]="Travel_Rarely",1,0))</f>
        <v>1</v>
      </c>
      <c r="AI664" s="35" t="str">
        <f>IF(Tabla134[[#This Row],[Monthly Income]]&lt;=10333.3333,"Bajo",IF(Tabla134[[#This Row],[Monthly Income]]&gt;18666.6666,"Alto","Medio"))</f>
        <v>Bajo</v>
      </c>
      <c r="AJ664" s="35" t="str">
        <f>IF(Tabla134[[#This Row],[Years Since Last Promotion]]&lt;1,"Este año","Más de un año")</f>
        <v>Este año</v>
      </c>
      <c r="AK664" s="100">
        <f>SUM(Tabla134[[#This Row],[Years At Company]],Tabla134[[#This Row],[Years With Curr Manager]])</f>
        <v>4</v>
      </c>
      <c r="AL664" s="35"/>
    </row>
    <row r="665" spans="1:38">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c r="AH665" s="35">
        <f>IF(Tabla134[[#This Row],[Business Travel]]="Travel_Frequently",2,IF(Tabla134[[#This Row],[Business Travel]]="Travel_Rarely",1,0))</f>
        <v>1</v>
      </c>
      <c r="AI665" s="35" t="str">
        <f>IF(Tabla134[[#This Row],[Monthly Income]]&lt;=10333.3333,"Bajo",IF(Tabla134[[#This Row],[Monthly Income]]&gt;18666.6666,"Alto","Medio"))</f>
        <v>Bajo</v>
      </c>
      <c r="AJ665" s="35" t="str">
        <f>IF(Tabla134[[#This Row],[Years Since Last Promotion]]&lt;1,"Este año","Más de un año")</f>
        <v>Este año</v>
      </c>
      <c r="AK665" s="100">
        <f>SUM(Tabla134[[#This Row],[Years At Company]],Tabla134[[#This Row],[Years With Curr Manager]])</f>
        <v>1</v>
      </c>
      <c r="AL665" s="35"/>
    </row>
    <row r="666" spans="1:38">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c r="AH666" s="35">
        <f>IF(Tabla134[[#This Row],[Business Travel]]="Travel_Frequently",2,IF(Tabla134[[#This Row],[Business Travel]]="Travel_Rarely",1,0))</f>
        <v>1</v>
      </c>
      <c r="AI666" s="35" t="str">
        <f>IF(Tabla134[[#This Row],[Monthly Income]]&lt;=10333.3333,"Bajo",IF(Tabla134[[#This Row],[Monthly Income]]&gt;18666.6666,"Alto","Medio"))</f>
        <v>Bajo</v>
      </c>
      <c r="AJ666" s="35" t="str">
        <f>IF(Tabla134[[#This Row],[Years Since Last Promotion]]&lt;1,"Este año","Más de un año")</f>
        <v>Más de un año</v>
      </c>
      <c r="AK666" s="100">
        <f>SUM(Tabla134[[#This Row],[Years At Company]],Tabla134[[#This Row],[Years With Curr Manager]])</f>
        <v>27</v>
      </c>
      <c r="AL666" s="35"/>
    </row>
    <row r="667" spans="1:38">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c r="AH667" s="35">
        <f>IF(Tabla134[[#This Row],[Business Travel]]="Travel_Frequently",2,IF(Tabla134[[#This Row],[Business Travel]]="Travel_Rarely",1,0))</f>
        <v>1</v>
      </c>
      <c r="AI667" s="35" t="str">
        <f>IF(Tabla134[[#This Row],[Monthly Income]]&lt;=10333.3333,"Bajo",IF(Tabla134[[#This Row],[Monthly Income]]&gt;18666.6666,"Alto","Medio"))</f>
        <v>Bajo</v>
      </c>
      <c r="AJ667" s="35" t="str">
        <f>IF(Tabla134[[#This Row],[Years Since Last Promotion]]&lt;1,"Este año","Más de un año")</f>
        <v>Más de un año</v>
      </c>
      <c r="AK667" s="100">
        <f>SUM(Tabla134[[#This Row],[Years At Company]],Tabla134[[#This Row],[Years With Curr Manager]])</f>
        <v>5</v>
      </c>
      <c r="AL667" s="35"/>
    </row>
    <row r="668" spans="1:38">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c r="AH668" s="35">
        <f>IF(Tabla134[[#This Row],[Business Travel]]="Travel_Frequently",2,IF(Tabla134[[#This Row],[Business Travel]]="Travel_Rarely",1,0))</f>
        <v>1</v>
      </c>
      <c r="AI668" s="35" t="str">
        <f>IF(Tabla134[[#This Row],[Monthly Income]]&lt;=10333.3333,"Bajo",IF(Tabla134[[#This Row],[Monthly Income]]&gt;18666.6666,"Alto","Medio"))</f>
        <v>Bajo</v>
      </c>
      <c r="AJ668" s="35" t="str">
        <f>IF(Tabla134[[#This Row],[Years Since Last Promotion]]&lt;1,"Este año","Más de un año")</f>
        <v>Este año</v>
      </c>
      <c r="AK668" s="100">
        <f>SUM(Tabla134[[#This Row],[Years At Company]],Tabla134[[#This Row],[Years With Curr Manager]])</f>
        <v>5</v>
      </c>
      <c r="AL668" s="35"/>
    </row>
    <row r="669" spans="1:38">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c r="AH669" s="35">
        <f>IF(Tabla134[[#This Row],[Business Travel]]="Travel_Frequently",2,IF(Tabla134[[#This Row],[Business Travel]]="Travel_Rarely",1,0))</f>
        <v>1</v>
      </c>
      <c r="AI669" s="35" t="str">
        <f>IF(Tabla134[[#This Row],[Monthly Income]]&lt;=10333.3333,"Bajo",IF(Tabla134[[#This Row],[Monthly Income]]&gt;18666.6666,"Alto","Medio"))</f>
        <v>Bajo</v>
      </c>
      <c r="AJ669" s="35" t="str">
        <f>IF(Tabla134[[#This Row],[Years Since Last Promotion]]&lt;1,"Este año","Más de un año")</f>
        <v>Más de un año</v>
      </c>
      <c r="AK669" s="100">
        <f>SUM(Tabla134[[#This Row],[Years At Company]],Tabla134[[#This Row],[Years With Curr Manager]])</f>
        <v>7</v>
      </c>
      <c r="AL669" s="35"/>
    </row>
    <row r="670" spans="1:38">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c r="AH670" s="35">
        <f>IF(Tabla134[[#This Row],[Business Travel]]="Travel_Frequently",2,IF(Tabla134[[#This Row],[Business Travel]]="Travel_Rarely",1,0))</f>
        <v>1</v>
      </c>
      <c r="AI670" s="35" t="str">
        <f>IF(Tabla134[[#This Row],[Monthly Income]]&lt;=10333.3333,"Bajo",IF(Tabla134[[#This Row],[Monthly Income]]&gt;18666.6666,"Alto","Medio"))</f>
        <v>Bajo</v>
      </c>
      <c r="AJ670" s="35" t="str">
        <f>IF(Tabla134[[#This Row],[Years Since Last Promotion]]&lt;1,"Este año","Más de un año")</f>
        <v>Más de un año</v>
      </c>
      <c r="AK670" s="100">
        <f>SUM(Tabla134[[#This Row],[Years At Company]],Tabla134[[#This Row],[Years With Curr Manager]])</f>
        <v>4</v>
      </c>
      <c r="AL670" s="35"/>
    </row>
    <row r="671" spans="1:38">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c r="AH671" s="35">
        <f>IF(Tabla134[[#This Row],[Business Travel]]="Travel_Frequently",2,IF(Tabla134[[#This Row],[Business Travel]]="Travel_Rarely",1,0))</f>
        <v>1</v>
      </c>
      <c r="AI671" s="35" t="str">
        <f>IF(Tabla134[[#This Row],[Monthly Income]]&lt;=10333.3333,"Bajo",IF(Tabla134[[#This Row],[Monthly Income]]&gt;18666.6666,"Alto","Medio"))</f>
        <v>Bajo</v>
      </c>
      <c r="AJ671" s="35" t="str">
        <f>IF(Tabla134[[#This Row],[Years Since Last Promotion]]&lt;1,"Este año","Más de un año")</f>
        <v>Más de un año</v>
      </c>
      <c r="AK671" s="100">
        <f>SUM(Tabla134[[#This Row],[Years At Company]],Tabla134[[#This Row],[Years With Curr Manager]])</f>
        <v>4</v>
      </c>
      <c r="AL671" s="35"/>
    </row>
    <row r="672" spans="1:38">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c r="AH672" s="35">
        <f>IF(Tabla134[[#This Row],[Business Travel]]="Travel_Frequently",2,IF(Tabla134[[#This Row],[Business Travel]]="Travel_Rarely",1,0))</f>
        <v>1</v>
      </c>
      <c r="AI672" s="35" t="str">
        <f>IF(Tabla134[[#This Row],[Monthly Income]]&lt;=10333.3333,"Bajo",IF(Tabla134[[#This Row],[Monthly Income]]&gt;18666.6666,"Alto","Medio"))</f>
        <v>Bajo</v>
      </c>
      <c r="AJ672" s="35" t="str">
        <f>IF(Tabla134[[#This Row],[Years Since Last Promotion]]&lt;1,"Este año","Más de un año")</f>
        <v>Este año</v>
      </c>
      <c r="AK672" s="100">
        <f>SUM(Tabla134[[#This Row],[Years At Company]],Tabla134[[#This Row],[Years With Curr Manager]])</f>
        <v>1</v>
      </c>
      <c r="AL672" s="35"/>
    </row>
    <row r="673" spans="1:38">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c r="AH673" s="35">
        <f>IF(Tabla134[[#This Row],[Business Travel]]="Travel_Frequently",2,IF(Tabla134[[#This Row],[Business Travel]]="Travel_Rarely",1,0))</f>
        <v>1</v>
      </c>
      <c r="AI673" s="35" t="str">
        <f>IF(Tabla134[[#This Row],[Monthly Income]]&lt;=10333.3333,"Bajo",IF(Tabla134[[#This Row],[Monthly Income]]&gt;18666.6666,"Alto","Medio"))</f>
        <v>Bajo</v>
      </c>
      <c r="AJ673" s="35" t="str">
        <f>IF(Tabla134[[#This Row],[Years Since Last Promotion]]&lt;1,"Este año","Más de un año")</f>
        <v>Más de un año</v>
      </c>
      <c r="AK673" s="100">
        <f>SUM(Tabla134[[#This Row],[Years At Company]],Tabla134[[#This Row],[Years With Curr Manager]])</f>
        <v>1</v>
      </c>
      <c r="AL673" s="35"/>
    </row>
    <row r="674" spans="1:38">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c r="AH674" s="35">
        <f>IF(Tabla134[[#This Row],[Business Travel]]="Travel_Frequently",2,IF(Tabla134[[#This Row],[Business Travel]]="Travel_Rarely",1,0))</f>
        <v>1</v>
      </c>
      <c r="AI674" s="35" t="str">
        <f>IF(Tabla134[[#This Row],[Monthly Income]]&lt;=10333.3333,"Bajo",IF(Tabla134[[#This Row],[Monthly Income]]&gt;18666.6666,"Alto","Medio"))</f>
        <v>Bajo</v>
      </c>
      <c r="AJ674" s="35" t="str">
        <f>IF(Tabla134[[#This Row],[Years Since Last Promotion]]&lt;1,"Este año","Más de un año")</f>
        <v>Este año</v>
      </c>
      <c r="AK674" s="100">
        <f>SUM(Tabla134[[#This Row],[Years At Company]],Tabla134[[#This Row],[Years With Curr Manager]])</f>
        <v>8</v>
      </c>
      <c r="AL674" s="35"/>
    </row>
    <row r="675" spans="1:38">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c r="AH675" s="35">
        <f>IF(Tabla134[[#This Row],[Business Travel]]="Travel_Frequently",2,IF(Tabla134[[#This Row],[Business Travel]]="Travel_Rarely",1,0))</f>
        <v>1</v>
      </c>
      <c r="AI675" s="35" t="str">
        <f>IF(Tabla134[[#This Row],[Monthly Income]]&lt;=10333.3333,"Bajo",IF(Tabla134[[#This Row],[Monthly Income]]&gt;18666.6666,"Alto","Medio"))</f>
        <v>Bajo</v>
      </c>
      <c r="AJ675" s="35" t="str">
        <f>IF(Tabla134[[#This Row],[Years Since Last Promotion]]&lt;1,"Este año","Más de un año")</f>
        <v>Este año</v>
      </c>
      <c r="AK675" s="100">
        <f>SUM(Tabla134[[#This Row],[Years At Company]],Tabla134[[#This Row],[Years With Curr Manager]])</f>
        <v>5</v>
      </c>
      <c r="AL675" s="35"/>
    </row>
    <row r="676" spans="1:38">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c r="AH676" s="35">
        <f>IF(Tabla134[[#This Row],[Business Travel]]="Travel_Frequently",2,IF(Tabla134[[#This Row],[Business Travel]]="Travel_Rarely",1,0))</f>
        <v>1</v>
      </c>
      <c r="AI676" s="35" t="str">
        <f>IF(Tabla134[[#This Row],[Monthly Income]]&lt;=10333.3333,"Bajo",IF(Tabla134[[#This Row],[Monthly Income]]&gt;18666.6666,"Alto","Medio"))</f>
        <v>Medio</v>
      </c>
      <c r="AJ676" s="35" t="str">
        <f>IF(Tabla134[[#This Row],[Years Since Last Promotion]]&lt;1,"Este año","Más de un año")</f>
        <v>Este año</v>
      </c>
      <c r="AK676" s="100">
        <f>SUM(Tabla134[[#This Row],[Years At Company]],Tabla134[[#This Row],[Years With Curr Manager]])</f>
        <v>10</v>
      </c>
      <c r="AL676" s="35"/>
    </row>
    <row r="677" spans="1:38">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c r="AH677" s="35">
        <f>IF(Tabla134[[#This Row],[Business Travel]]="Travel_Frequently",2,IF(Tabla134[[#This Row],[Business Travel]]="Travel_Rarely",1,0))</f>
        <v>1</v>
      </c>
      <c r="AI677" s="35" t="str">
        <f>IF(Tabla134[[#This Row],[Monthly Income]]&lt;=10333.3333,"Bajo",IF(Tabla134[[#This Row],[Monthly Income]]&gt;18666.6666,"Alto","Medio"))</f>
        <v>Bajo</v>
      </c>
      <c r="AJ677" s="35" t="str">
        <f>IF(Tabla134[[#This Row],[Years Since Last Promotion]]&lt;1,"Este año","Más de un año")</f>
        <v>Más de un año</v>
      </c>
      <c r="AK677" s="100">
        <f>SUM(Tabla134[[#This Row],[Years At Company]],Tabla134[[#This Row],[Years With Curr Manager]])</f>
        <v>9</v>
      </c>
      <c r="AL677" s="35"/>
    </row>
    <row r="678" spans="1:38">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c r="AH678" s="35">
        <f>IF(Tabla134[[#This Row],[Business Travel]]="Travel_Frequently",2,IF(Tabla134[[#This Row],[Business Travel]]="Travel_Rarely",1,0))</f>
        <v>1</v>
      </c>
      <c r="AI678" s="35" t="str">
        <f>IF(Tabla134[[#This Row],[Monthly Income]]&lt;=10333.3333,"Bajo",IF(Tabla134[[#This Row],[Monthly Income]]&gt;18666.6666,"Alto","Medio"))</f>
        <v>Bajo</v>
      </c>
      <c r="AJ678" s="35" t="str">
        <f>IF(Tabla134[[#This Row],[Years Since Last Promotion]]&lt;1,"Este año","Más de un año")</f>
        <v>Este año</v>
      </c>
      <c r="AK678" s="100">
        <f>SUM(Tabla134[[#This Row],[Years At Company]],Tabla134[[#This Row],[Years With Curr Manager]])</f>
        <v>17</v>
      </c>
      <c r="AL678" s="35"/>
    </row>
    <row r="679" spans="1:38">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c r="AH679" s="35">
        <f>IF(Tabla134[[#This Row],[Business Travel]]="Travel_Frequently",2,IF(Tabla134[[#This Row],[Business Travel]]="Travel_Rarely",1,0))</f>
        <v>1</v>
      </c>
      <c r="AI679" s="35" t="str">
        <f>IF(Tabla134[[#This Row],[Monthly Income]]&lt;=10333.3333,"Bajo",IF(Tabla134[[#This Row],[Monthly Income]]&gt;18666.6666,"Alto","Medio"))</f>
        <v>Bajo</v>
      </c>
      <c r="AJ679" s="35" t="str">
        <f>IF(Tabla134[[#This Row],[Years Since Last Promotion]]&lt;1,"Este año","Más de un año")</f>
        <v>Más de un año</v>
      </c>
      <c r="AK679" s="100">
        <f>SUM(Tabla134[[#This Row],[Years At Company]],Tabla134[[#This Row],[Years With Curr Manager]])</f>
        <v>33</v>
      </c>
      <c r="AL679" s="35"/>
    </row>
    <row r="680" spans="1:38">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c r="AH680" s="35">
        <f>IF(Tabla134[[#This Row],[Business Travel]]="Travel_Frequently",2,IF(Tabla134[[#This Row],[Business Travel]]="Travel_Rarely",1,0))</f>
        <v>1</v>
      </c>
      <c r="AI680" s="35" t="str">
        <f>IF(Tabla134[[#This Row],[Monthly Income]]&lt;=10333.3333,"Bajo",IF(Tabla134[[#This Row],[Monthly Income]]&gt;18666.6666,"Alto","Medio"))</f>
        <v>Bajo</v>
      </c>
      <c r="AJ680" s="35" t="str">
        <f>IF(Tabla134[[#This Row],[Years Since Last Promotion]]&lt;1,"Este año","Más de un año")</f>
        <v>Este año</v>
      </c>
      <c r="AK680" s="100">
        <f>SUM(Tabla134[[#This Row],[Years At Company]],Tabla134[[#This Row],[Years With Curr Manager]])</f>
        <v>0</v>
      </c>
      <c r="AL680" s="35"/>
    </row>
    <row r="681" spans="1:38">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c r="AH681" s="35">
        <f>IF(Tabla134[[#This Row],[Business Travel]]="Travel_Frequently",2,IF(Tabla134[[#This Row],[Business Travel]]="Travel_Rarely",1,0))</f>
        <v>0</v>
      </c>
      <c r="AI681" s="35" t="str">
        <f>IF(Tabla134[[#This Row],[Monthly Income]]&lt;=10333.3333,"Bajo",IF(Tabla134[[#This Row],[Monthly Income]]&gt;18666.6666,"Alto","Medio"))</f>
        <v>Bajo</v>
      </c>
      <c r="AJ681" s="35" t="str">
        <f>IF(Tabla134[[#This Row],[Years Since Last Promotion]]&lt;1,"Este año","Más de un año")</f>
        <v>Este año</v>
      </c>
      <c r="AK681" s="100">
        <f>SUM(Tabla134[[#This Row],[Years At Company]],Tabla134[[#This Row],[Years With Curr Manager]])</f>
        <v>9</v>
      </c>
      <c r="AL681" s="35"/>
    </row>
    <row r="682" spans="1:38">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c r="AH682" s="35">
        <f>IF(Tabla134[[#This Row],[Business Travel]]="Travel_Frequently",2,IF(Tabla134[[#This Row],[Business Travel]]="Travel_Rarely",1,0))</f>
        <v>1</v>
      </c>
      <c r="AI682" s="35" t="str">
        <f>IF(Tabla134[[#This Row],[Monthly Income]]&lt;=10333.3333,"Bajo",IF(Tabla134[[#This Row],[Monthly Income]]&gt;18666.6666,"Alto","Medio"))</f>
        <v>Bajo</v>
      </c>
      <c r="AJ682" s="35" t="str">
        <f>IF(Tabla134[[#This Row],[Years Since Last Promotion]]&lt;1,"Este año","Más de un año")</f>
        <v>Este año</v>
      </c>
      <c r="AK682" s="100">
        <f>SUM(Tabla134[[#This Row],[Years At Company]],Tabla134[[#This Row],[Years With Curr Manager]])</f>
        <v>7</v>
      </c>
      <c r="AL682" s="35"/>
    </row>
    <row r="683" spans="1:38">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c r="AH683" s="35">
        <f>IF(Tabla134[[#This Row],[Business Travel]]="Travel_Frequently",2,IF(Tabla134[[#This Row],[Business Travel]]="Travel_Rarely",1,0))</f>
        <v>1</v>
      </c>
      <c r="AI683" s="35" t="str">
        <f>IF(Tabla134[[#This Row],[Monthly Income]]&lt;=10333.3333,"Bajo",IF(Tabla134[[#This Row],[Monthly Income]]&gt;18666.6666,"Alto","Medio"))</f>
        <v>Medio</v>
      </c>
      <c r="AJ683" s="35" t="str">
        <f>IF(Tabla134[[#This Row],[Years Since Last Promotion]]&lt;1,"Este año","Más de un año")</f>
        <v>Más de un año</v>
      </c>
      <c r="AK683" s="100">
        <f>SUM(Tabla134[[#This Row],[Years At Company]],Tabla134[[#This Row],[Years With Curr Manager]])</f>
        <v>26</v>
      </c>
      <c r="AL683" s="35"/>
    </row>
    <row r="684" spans="1:38">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c r="AH684" s="35">
        <f>IF(Tabla134[[#This Row],[Business Travel]]="Travel_Frequently",2,IF(Tabla134[[#This Row],[Business Travel]]="Travel_Rarely",1,0))</f>
        <v>0</v>
      </c>
      <c r="AI684" s="35" t="str">
        <f>IF(Tabla134[[#This Row],[Monthly Income]]&lt;=10333.3333,"Bajo",IF(Tabla134[[#This Row],[Monthly Income]]&gt;18666.6666,"Alto","Medio"))</f>
        <v>Bajo</v>
      </c>
      <c r="AJ684" s="35" t="str">
        <f>IF(Tabla134[[#This Row],[Years Since Last Promotion]]&lt;1,"Este año","Más de un año")</f>
        <v>Este año</v>
      </c>
      <c r="AK684" s="100">
        <f>SUM(Tabla134[[#This Row],[Years At Company]],Tabla134[[#This Row],[Years With Curr Manager]])</f>
        <v>5</v>
      </c>
      <c r="AL684" s="35"/>
    </row>
    <row r="685" spans="1:38">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c r="AH685" s="35">
        <f>IF(Tabla134[[#This Row],[Business Travel]]="Travel_Frequently",2,IF(Tabla134[[#This Row],[Business Travel]]="Travel_Rarely",1,0))</f>
        <v>1</v>
      </c>
      <c r="AI685" s="35" t="str">
        <f>IF(Tabla134[[#This Row],[Monthly Income]]&lt;=10333.3333,"Bajo",IF(Tabla134[[#This Row],[Monthly Income]]&gt;18666.6666,"Alto","Medio"))</f>
        <v>Bajo</v>
      </c>
      <c r="AJ685" s="35" t="str">
        <f>IF(Tabla134[[#This Row],[Years Since Last Promotion]]&lt;1,"Este año","Más de un año")</f>
        <v>Este año</v>
      </c>
      <c r="AK685" s="100">
        <f>SUM(Tabla134[[#This Row],[Years At Company]],Tabla134[[#This Row],[Years With Curr Manager]])</f>
        <v>1</v>
      </c>
      <c r="AL685" s="35"/>
    </row>
    <row r="686" spans="1:38">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c r="AH686" s="35">
        <f>IF(Tabla134[[#This Row],[Business Travel]]="Travel_Frequently",2,IF(Tabla134[[#This Row],[Business Travel]]="Travel_Rarely",1,0))</f>
        <v>1</v>
      </c>
      <c r="AI686" s="35" t="str">
        <f>IF(Tabla134[[#This Row],[Monthly Income]]&lt;=10333.3333,"Bajo",IF(Tabla134[[#This Row],[Monthly Income]]&gt;18666.6666,"Alto","Medio"))</f>
        <v>Bajo</v>
      </c>
      <c r="AJ686" s="35" t="str">
        <f>IF(Tabla134[[#This Row],[Years Since Last Promotion]]&lt;1,"Este año","Más de un año")</f>
        <v>Este año</v>
      </c>
      <c r="AK686" s="100">
        <f>SUM(Tabla134[[#This Row],[Years At Company]],Tabla134[[#This Row],[Years With Curr Manager]])</f>
        <v>1</v>
      </c>
      <c r="AL686" s="35"/>
    </row>
    <row r="687" spans="1:38">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c r="AH687" s="35">
        <f>IF(Tabla134[[#This Row],[Business Travel]]="Travel_Frequently",2,IF(Tabla134[[#This Row],[Business Travel]]="Travel_Rarely",1,0))</f>
        <v>2</v>
      </c>
      <c r="AI687" s="35" t="str">
        <f>IF(Tabla134[[#This Row],[Monthly Income]]&lt;=10333.3333,"Bajo",IF(Tabla134[[#This Row],[Monthly Income]]&gt;18666.6666,"Alto","Medio"))</f>
        <v>Bajo</v>
      </c>
      <c r="AJ687" s="35" t="str">
        <f>IF(Tabla134[[#This Row],[Years Since Last Promotion]]&lt;1,"Este año","Más de un año")</f>
        <v>Este año</v>
      </c>
      <c r="AK687" s="100">
        <f>SUM(Tabla134[[#This Row],[Years At Company]],Tabla134[[#This Row],[Years With Curr Manager]])</f>
        <v>14</v>
      </c>
      <c r="AL687" s="35"/>
    </row>
    <row r="688" spans="1:38">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c r="AH688" s="35">
        <f>IF(Tabla134[[#This Row],[Business Travel]]="Travel_Frequently",2,IF(Tabla134[[#This Row],[Business Travel]]="Travel_Rarely",1,0))</f>
        <v>1</v>
      </c>
      <c r="AI688" s="35" t="str">
        <f>IF(Tabla134[[#This Row],[Monthly Income]]&lt;=10333.3333,"Bajo",IF(Tabla134[[#This Row],[Monthly Income]]&gt;18666.6666,"Alto","Medio"))</f>
        <v>Bajo</v>
      </c>
      <c r="AJ688" s="35" t="str">
        <f>IF(Tabla134[[#This Row],[Years Since Last Promotion]]&lt;1,"Este año","Más de un año")</f>
        <v>Más de un año</v>
      </c>
      <c r="AK688" s="100">
        <f>SUM(Tabla134[[#This Row],[Years At Company]],Tabla134[[#This Row],[Years With Curr Manager]])</f>
        <v>35</v>
      </c>
      <c r="AL688" s="35"/>
    </row>
    <row r="689" spans="1:38">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c r="AH689" s="35">
        <f>IF(Tabla134[[#This Row],[Business Travel]]="Travel_Frequently",2,IF(Tabla134[[#This Row],[Business Travel]]="Travel_Rarely",1,0))</f>
        <v>1</v>
      </c>
      <c r="AI689" s="35" t="str">
        <f>IF(Tabla134[[#This Row],[Monthly Income]]&lt;=10333.3333,"Bajo",IF(Tabla134[[#This Row],[Monthly Income]]&gt;18666.6666,"Alto","Medio"))</f>
        <v>Bajo</v>
      </c>
      <c r="AJ689" s="35" t="str">
        <f>IF(Tabla134[[#This Row],[Years Since Last Promotion]]&lt;1,"Este año","Más de un año")</f>
        <v>Más de un año</v>
      </c>
      <c r="AK689" s="100">
        <f>SUM(Tabla134[[#This Row],[Years At Company]],Tabla134[[#This Row],[Years With Curr Manager]])</f>
        <v>20</v>
      </c>
      <c r="AL689" s="35"/>
    </row>
    <row r="690" spans="1:38">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c r="AH690" s="35">
        <f>IF(Tabla134[[#This Row],[Business Travel]]="Travel_Frequently",2,IF(Tabla134[[#This Row],[Business Travel]]="Travel_Rarely",1,0))</f>
        <v>1</v>
      </c>
      <c r="AI690" s="35" t="str">
        <f>IF(Tabla134[[#This Row],[Monthly Income]]&lt;=10333.3333,"Bajo",IF(Tabla134[[#This Row],[Monthly Income]]&gt;18666.6666,"Alto","Medio"))</f>
        <v>Bajo</v>
      </c>
      <c r="AJ690" s="35" t="str">
        <f>IF(Tabla134[[#This Row],[Years Since Last Promotion]]&lt;1,"Este año","Más de un año")</f>
        <v>Este año</v>
      </c>
      <c r="AK690" s="100">
        <f>SUM(Tabla134[[#This Row],[Years At Company]],Tabla134[[#This Row],[Years With Curr Manager]])</f>
        <v>1</v>
      </c>
      <c r="AL690" s="35"/>
    </row>
    <row r="691" spans="1:38">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c r="AH691" s="35">
        <f>IF(Tabla134[[#This Row],[Business Travel]]="Travel_Frequently",2,IF(Tabla134[[#This Row],[Business Travel]]="Travel_Rarely",1,0))</f>
        <v>1</v>
      </c>
      <c r="AI691" s="35" t="str">
        <f>IF(Tabla134[[#This Row],[Monthly Income]]&lt;=10333.3333,"Bajo",IF(Tabla134[[#This Row],[Monthly Income]]&gt;18666.6666,"Alto","Medio"))</f>
        <v>Bajo</v>
      </c>
      <c r="AJ691" s="35" t="str">
        <f>IF(Tabla134[[#This Row],[Years Since Last Promotion]]&lt;1,"Este año","Más de un año")</f>
        <v>Este año</v>
      </c>
      <c r="AK691" s="100">
        <f>SUM(Tabla134[[#This Row],[Years At Company]],Tabla134[[#This Row],[Years With Curr Manager]])</f>
        <v>1</v>
      </c>
      <c r="AL691" s="35"/>
    </row>
    <row r="692" spans="1:38">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c r="AH692" s="35">
        <f>IF(Tabla134[[#This Row],[Business Travel]]="Travel_Frequently",2,IF(Tabla134[[#This Row],[Business Travel]]="Travel_Rarely",1,0))</f>
        <v>1</v>
      </c>
      <c r="AI692" s="35" t="str">
        <f>IF(Tabla134[[#This Row],[Monthly Income]]&lt;=10333.3333,"Bajo",IF(Tabla134[[#This Row],[Monthly Income]]&gt;18666.6666,"Alto","Medio"))</f>
        <v>Bajo</v>
      </c>
      <c r="AJ692" s="35" t="str">
        <f>IF(Tabla134[[#This Row],[Years Since Last Promotion]]&lt;1,"Este año","Más de un año")</f>
        <v>Más de un año</v>
      </c>
      <c r="AK692" s="100">
        <f>SUM(Tabla134[[#This Row],[Years At Company]],Tabla134[[#This Row],[Years With Curr Manager]])</f>
        <v>14</v>
      </c>
      <c r="AL692" s="35"/>
    </row>
    <row r="693" spans="1:38">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c r="AH693" s="35">
        <f>IF(Tabla134[[#This Row],[Business Travel]]="Travel_Frequently",2,IF(Tabla134[[#This Row],[Business Travel]]="Travel_Rarely",1,0))</f>
        <v>2</v>
      </c>
      <c r="AI693" s="35" t="str">
        <f>IF(Tabla134[[#This Row],[Monthly Income]]&lt;=10333.3333,"Bajo",IF(Tabla134[[#This Row],[Monthly Income]]&gt;18666.6666,"Alto","Medio"))</f>
        <v>Bajo</v>
      </c>
      <c r="AJ693" s="35" t="str">
        <f>IF(Tabla134[[#This Row],[Years Since Last Promotion]]&lt;1,"Este año","Más de un año")</f>
        <v>Este año</v>
      </c>
      <c r="AK693" s="100">
        <f>SUM(Tabla134[[#This Row],[Years At Company]],Tabla134[[#This Row],[Years With Curr Manager]])</f>
        <v>1</v>
      </c>
      <c r="AL693" s="35"/>
    </row>
    <row r="694" spans="1:38">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c r="AH694" s="35">
        <f>IF(Tabla134[[#This Row],[Business Travel]]="Travel_Frequently",2,IF(Tabla134[[#This Row],[Business Travel]]="Travel_Rarely",1,0))</f>
        <v>1</v>
      </c>
      <c r="AI694" s="35" t="str">
        <f>IF(Tabla134[[#This Row],[Monthly Income]]&lt;=10333.3333,"Bajo",IF(Tabla134[[#This Row],[Monthly Income]]&gt;18666.6666,"Alto","Medio"))</f>
        <v>Bajo</v>
      </c>
      <c r="AJ694" s="35" t="str">
        <f>IF(Tabla134[[#This Row],[Years Since Last Promotion]]&lt;1,"Este año","Más de un año")</f>
        <v>Más de un año</v>
      </c>
      <c r="AK694" s="100">
        <f>SUM(Tabla134[[#This Row],[Years At Company]],Tabla134[[#This Row],[Years With Curr Manager]])</f>
        <v>11</v>
      </c>
      <c r="AL694" s="35"/>
    </row>
    <row r="695" spans="1:38">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c r="AH695" s="35">
        <f>IF(Tabla134[[#This Row],[Business Travel]]="Travel_Frequently",2,IF(Tabla134[[#This Row],[Business Travel]]="Travel_Rarely",1,0))</f>
        <v>1</v>
      </c>
      <c r="AI695" s="35" t="str">
        <f>IF(Tabla134[[#This Row],[Monthly Income]]&lt;=10333.3333,"Bajo",IF(Tabla134[[#This Row],[Monthly Income]]&gt;18666.6666,"Alto","Medio"))</f>
        <v>Bajo</v>
      </c>
      <c r="AJ695" s="35" t="str">
        <f>IF(Tabla134[[#This Row],[Years Since Last Promotion]]&lt;1,"Este año","Más de un año")</f>
        <v>Más de un año</v>
      </c>
      <c r="AK695" s="100">
        <f>SUM(Tabla134[[#This Row],[Years At Company]],Tabla134[[#This Row],[Years With Curr Manager]])</f>
        <v>23</v>
      </c>
      <c r="AL695" s="35"/>
    </row>
    <row r="696" spans="1:38">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c r="AH696" s="35">
        <f>IF(Tabla134[[#This Row],[Business Travel]]="Travel_Frequently",2,IF(Tabla134[[#This Row],[Business Travel]]="Travel_Rarely",1,0))</f>
        <v>1</v>
      </c>
      <c r="AI696" s="35" t="str">
        <f>IF(Tabla134[[#This Row],[Monthly Income]]&lt;=10333.3333,"Bajo",IF(Tabla134[[#This Row],[Monthly Income]]&gt;18666.6666,"Alto","Medio"))</f>
        <v>Bajo</v>
      </c>
      <c r="AJ696" s="35" t="str">
        <f>IF(Tabla134[[#This Row],[Years Since Last Promotion]]&lt;1,"Este año","Más de un año")</f>
        <v>Más de un año</v>
      </c>
      <c r="AK696" s="100">
        <f>SUM(Tabla134[[#This Row],[Years At Company]],Tabla134[[#This Row],[Years With Curr Manager]])</f>
        <v>9</v>
      </c>
      <c r="AL696" s="35"/>
    </row>
    <row r="697" spans="1:38">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c r="AH697" s="35">
        <f>IF(Tabla134[[#This Row],[Business Travel]]="Travel_Frequently",2,IF(Tabla134[[#This Row],[Business Travel]]="Travel_Rarely",1,0))</f>
        <v>1</v>
      </c>
      <c r="AI697" s="35" t="str">
        <f>IF(Tabla134[[#This Row],[Monthly Income]]&lt;=10333.3333,"Bajo",IF(Tabla134[[#This Row],[Monthly Income]]&gt;18666.6666,"Alto","Medio"))</f>
        <v>Medio</v>
      </c>
      <c r="AJ697" s="35" t="str">
        <f>IF(Tabla134[[#This Row],[Years Since Last Promotion]]&lt;1,"Este año","Más de un año")</f>
        <v>Más de un año</v>
      </c>
      <c r="AK697" s="100">
        <f>SUM(Tabla134[[#This Row],[Years At Company]],Tabla134[[#This Row],[Years With Curr Manager]])</f>
        <v>21</v>
      </c>
      <c r="AL697" s="35"/>
    </row>
    <row r="698" spans="1:38">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c r="AH698" s="35">
        <f>IF(Tabla134[[#This Row],[Business Travel]]="Travel_Frequently",2,IF(Tabla134[[#This Row],[Business Travel]]="Travel_Rarely",1,0))</f>
        <v>0</v>
      </c>
      <c r="AI698" s="35" t="str">
        <f>IF(Tabla134[[#This Row],[Monthly Income]]&lt;=10333.3333,"Bajo",IF(Tabla134[[#This Row],[Monthly Income]]&gt;18666.6666,"Alto","Medio"))</f>
        <v>Bajo</v>
      </c>
      <c r="AJ698" s="35" t="str">
        <f>IF(Tabla134[[#This Row],[Years Since Last Promotion]]&lt;1,"Este año","Más de un año")</f>
        <v>Este año</v>
      </c>
      <c r="AK698" s="100">
        <f>SUM(Tabla134[[#This Row],[Years At Company]],Tabla134[[#This Row],[Years With Curr Manager]])</f>
        <v>17</v>
      </c>
      <c r="AL698" s="35"/>
    </row>
    <row r="699" spans="1:38">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c r="AH699" s="35">
        <f>IF(Tabla134[[#This Row],[Business Travel]]="Travel_Frequently",2,IF(Tabla134[[#This Row],[Business Travel]]="Travel_Rarely",1,0))</f>
        <v>2</v>
      </c>
      <c r="AI699" s="35" t="str">
        <f>IF(Tabla134[[#This Row],[Monthly Income]]&lt;=10333.3333,"Bajo",IF(Tabla134[[#This Row],[Monthly Income]]&gt;18666.6666,"Alto","Medio"))</f>
        <v>Bajo</v>
      </c>
      <c r="AJ699" s="35" t="str">
        <f>IF(Tabla134[[#This Row],[Years Since Last Promotion]]&lt;1,"Este año","Más de un año")</f>
        <v>Este año</v>
      </c>
      <c r="AK699" s="100">
        <f>SUM(Tabla134[[#This Row],[Years At Company]],Tabla134[[#This Row],[Years With Curr Manager]])</f>
        <v>5</v>
      </c>
      <c r="AL699" s="35"/>
    </row>
    <row r="700" spans="1:38">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c r="AH700" s="35">
        <f>IF(Tabla134[[#This Row],[Business Travel]]="Travel_Frequently",2,IF(Tabla134[[#This Row],[Business Travel]]="Travel_Rarely",1,0))</f>
        <v>1</v>
      </c>
      <c r="AI700" s="35" t="str">
        <f>IF(Tabla134[[#This Row],[Monthly Income]]&lt;=10333.3333,"Bajo",IF(Tabla134[[#This Row],[Monthly Income]]&gt;18666.6666,"Alto","Medio"))</f>
        <v>Bajo</v>
      </c>
      <c r="AJ700" s="35" t="str">
        <f>IF(Tabla134[[#This Row],[Years Since Last Promotion]]&lt;1,"Este año","Más de un año")</f>
        <v>Más de un año</v>
      </c>
      <c r="AK700" s="100">
        <f>SUM(Tabla134[[#This Row],[Years At Company]],Tabla134[[#This Row],[Years With Curr Manager]])</f>
        <v>5</v>
      </c>
      <c r="AL700" s="35"/>
    </row>
    <row r="701" spans="1:38">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c r="AH701" s="35">
        <f>IF(Tabla134[[#This Row],[Business Travel]]="Travel_Frequently",2,IF(Tabla134[[#This Row],[Business Travel]]="Travel_Rarely",1,0))</f>
        <v>1</v>
      </c>
      <c r="AI701" s="35" t="str">
        <f>IF(Tabla134[[#This Row],[Monthly Income]]&lt;=10333.3333,"Bajo",IF(Tabla134[[#This Row],[Monthly Income]]&gt;18666.6666,"Alto","Medio"))</f>
        <v>Medio</v>
      </c>
      <c r="AJ701" s="35" t="str">
        <f>IF(Tabla134[[#This Row],[Years Since Last Promotion]]&lt;1,"Este año","Más de un año")</f>
        <v>Más de un año</v>
      </c>
      <c r="AK701" s="100">
        <f>SUM(Tabla134[[#This Row],[Years At Company]],Tabla134[[#This Row],[Years With Curr Manager]])</f>
        <v>17</v>
      </c>
      <c r="AL701" s="35"/>
    </row>
    <row r="702" spans="1:38">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c r="AH702" s="35">
        <f>IF(Tabla134[[#This Row],[Business Travel]]="Travel_Frequently",2,IF(Tabla134[[#This Row],[Business Travel]]="Travel_Rarely",1,0))</f>
        <v>1</v>
      </c>
      <c r="AI702" s="35" t="str">
        <f>IF(Tabla134[[#This Row],[Monthly Income]]&lt;=10333.3333,"Bajo",IF(Tabla134[[#This Row],[Monthly Income]]&gt;18666.6666,"Alto","Medio"))</f>
        <v>Bajo</v>
      </c>
      <c r="AJ702" s="35" t="str">
        <f>IF(Tabla134[[#This Row],[Years Since Last Promotion]]&lt;1,"Este año","Más de un año")</f>
        <v>Este año</v>
      </c>
      <c r="AK702" s="100">
        <f>SUM(Tabla134[[#This Row],[Years At Company]],Tabla134[[#This Row],[Years With Curr Manager]])</f>
        <v>1</v>
      </c>
      <c r="AL702" s="35"/>
    </row>
    <row r="703" spans="1:38">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c r="AH703" s="35">
        <f>IF(Tabla134[[#This Row],[Business Travel]]="Travel_Frequently",2,IF(Tabla134[[#This Row],[Business Travel]]="Travel_Rarely",1,0))</f>
        <v>1</v>
      </c>
      <c r="AI703" s="35" t="str">
        <f>IF(Tabla134[[#This Row],[Monthly Income]]&lt;=10333.3333,"Bajo",IF(Tabla134[[#This Row],[Monthly Income]]&gt;18666.6666,"Alto","Medio"))</f>
        <v>Medio</v>
      </c>
      <c r="AJ703" s="35" t="str">
        <f>IF(Tabla134[[#This Row],[Years Since Last Promotion]]&lt;1,"Este año","Más de un año")</f>
        <v>Más de un año</v>
      </c>
      <c r="AK703" s="100">
        <f>SUM(Tabla134[[#This Row],[Years At Company]],Tabla134[[#This Row],[Years With Curr Manager]])</f>
        <v>19</v>
      </c>
      <c r="AL703" s="35"/>
    </row>
    <row r="704" spans="1:38">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c r="AH704" s="35">
        <f>IF(Tabla134[[#This Row],[Business Travel]]="Travel_Frequently",2,IF(Tabla134[[#This Row],[Business Travel]]="Travel_Rarely",1,0))</f>
        <v>1</v>
      </c>
      <c r="AI704" s="35" t="str">
        <f>IF(Tabla134[[#This Row],[Monthly Income]]&lt;=10333.3333,"Bajo",IF(Tabla134[[#This Row],[Monthly Income]]&gt;18666.6666,"Alto","Medio"))</f>
        <v>Bajo</v>
      </c>
      <c r="AJ704" s="35" t="str">
        <f>IF(Tabla134[[#This Row],[Years Since Last Promotion]]&lt;1,"Este año","Más de un año")</f>
        <v>Más de un año</v>
      </c>
      <c r="AK704" s="100">
        <f>SUM(Tabla134[[#This Row],[Years At Company]],Tabla134[[#This Row],[Years With Curr Manager]])</f>
        <v>15</v>
      </c>
      <c r="AL704" s="35"/>
    </row>
    <row r="705" spans="1:38">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c r="AH705" s="35">
        <f>IF(Tabla134[[#This Row],[Business Travel]]="Travel_Frequently",2,IF(Tabla134[[#This Row],[Business Travel]]="Travel_Rarely",1,0))</f>
        <v>0</v>
      </c>
      <c r="AI705" s="35" t="str">
        <f>IF(Tabla134[[#This Row],[Monthly Income]]&lt;=10333.3333,"Bajo",IF(Tabla134[[#This Row],[Monthly Income]]&gt;18666.6666,"Alto","Medio"))</f>
        <v>Bajo</v>
      </c>
      <c r="AJ705" s="35" t="str">
        <f>IF(Tabla134[[#This Row],[Years Since Last Promotion]]&lt;1,"Este año","Más de un año")</f>
        <v>Más de un año</v>
      </c>
      <c r="AK705" s="100">
        <f>SUM(Tabla134[[#This Row],[Years At Company]],Tabla134[[#This Row],[Years With Curr Manager]])</f>
        <v>8</v>
      </c>
      <c r="AL705" s="35"/>
    </row>
    <row r="706" spans="1:38">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c r="AH706" s="35">
        <f>IF(Tabla134[[#This Row],[Business Travel]]="Travel_Frequently",2,IF(Tabla134[[#This Row],[Business Travel]]="Travel_Rarely",1,0))</f>
        <v>1</v>
      </c>
      <c r="AI706" s="35" t="str">
        <f>IF(Tabla134[[#This Row],[Monthly Income]]&lt;=10333.3333,"Bajo",IF(Tabla134[[#This Row],[Monthly Income]]&gt;18666.6666,"Alto","Medio"))</f>
        <v>Bajo</v>
      </c>
      <c r="AJ706" s="35" t="str">
        <f>IF(Tabla134[[#This Row],[Years Since Last Promotion]]&lt;1,"Este año","Más de un año")</f>
        <v>Este año</v>
      </c>
      <c r="AK706" s="100">
        <f>SUM(Tabla134[[#This Row],[Years At Company]],Tabla134[[#This Row],[Years With Curr Manager]])</f>
        <v>18</v>
      </c>
      <c r="AL706" s="35"/>
    </row>
    <row r="707" spans="1:38">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c r="AH707" s="35">
        <f>IF(Tabla134[[#This Row],[Business Travel]]="Travel_Frequently",2,IF(Tabla134[[#This Row],[Business Travel]]="Travel_Rarely",1,0))</f>
        <v>1</v>
      </c>
      <c r="AI707" s="35" t="str">
        <f>IF(Tabla134[[#This Row],[Monthly Income]]&lt;=10333.3333,"Bajo",IF(Tabla134[[#This Row],[Monthly Income]]&gt;18666.6666,"Alto","Medio"))</f>
        <v>Bajo</v>
      </c>
      <c r="AJ707" s="35" t="str">
        <f>IF(Tabla134[[#This Row],[Years Since Last Promotion]]&lt;1,"Este año","Más de un año")</f>
        <v>Este año</v>
      </c>
      <c r="AK707" s="100">
        <f>SUM(Tabla134[[#This Row],[Years At Company]],Tabla134[[#This Row],[Years With Curr Manager]])</f>
        <v>15</v>
      </c>
      <c r="AL707" s="35"/>
    </row>
    <row r="708" spans="1:38">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c r="AH708" s="35">
        <f>IF(Tabla134[[#This Row],[Business Travel]]="Travel_Frequently",2,IF(Tabla134[[#This Row],[Business Travel]]="Travel_Rarely",1,0))</f>
        <v>0</v>
      </c>
      <c r="AI708" s="35" t="str">
        <f>IF(Tabla134[[#This Row],[Monthly Income]]&lt;=10333.3333,"Bajo",IF(Tabla134[[#This Row],[Monthly Income]]&gt;18666.6666,"Alto","Medio"))</f>
        <v>Medio</v>
      </c>
      <c r="AJ708" s="35" t="str">
        <f>IF(Tabla134[[#This Row],[Years Since Last Promotion]]&lt;1,"Este año","Más de un año")</f>
        <v>Este año</v>
      </c>
      <c r="AK708" s="100">
        <f>SUM(Tabla134[[#This Row],[Years At Company]],Tabla134[[#This Row],[Years With Curr Manager]])</f>
        <v>1</v>
      </c>
      <c r="AL708" s="35"/>
    </row>
    <row r="709" spans="1:38">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c r="AH709" s="35">
        <f>IF(Tabla134[[#This Row],[Business Travel]]="Travel_Frequently",2,IF(Tabla134[[#This Row],[Business Travel]]="Travel_Rarely",1,0))</f>
        <v>2</v>
      </c>
      <c r="AI709" s="35" t="str">
        <f>IF(Tabla134[[#This Row],[Monthly Income]]&lt;=10333.3333,"Bajo",IF(Tabla134[[#This Row],[Monthly Income]]&gt;18666.6666,"Alto","Medio"))</f>
        <v>Bajo</v>
      </c>
      <c r="AJ709" s="35" t="str">
        <f>IF(Tabla134[[#This Row],[Years Since Last Promotion]]&lt;1,"Este año","Más de un año")</f>
        <v>Más de un año</v>
      </c>
      <c r="AK709" s="100">
        <f>SUM(Tabla134[[#This Row],[Years At Company]],Tabla134[[#This Row],[Years With Curr Manager]])</f>
        <v>26</v>
      </c>
      <c r="AL709" s="35"/>
    </row>
    <row r="710" spans="1:38">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c r="AH710" s="35">
        <f>IF(Tabla134[[#This Row],[Business Travel]]="Travel_Frequently",2,IF(Tabla134[[#This Row],[Business Travel]]="Travel_Rarely",1,0))</f>
        <v>0</v>
      </c>
      <c r="AI710" s="35" t="str">
        <f>IF(Tabla134[[#This Row],[Monthly Income]]&lt;=10333.3333,"Bajo",IF(Tabla134[[#This Row],[Monthly Income]]&gt;18666.6666,"Alto","Medio"))</f>
        <v>Bajo</v>
      </c>
      <c r="AJ710" s="35" t="str">
        <f>IF(Tabla134[[#This Row],[Years Since Last Promotion]]&lt;1,"Este año","Más de un año")</f>
        <v>Este año</v>
      </c>
      <c r="AK710" s="100">
        <f>SUM(Tabla134[[#This Row],[Years At Company]],Tabla134[[#This Row],[Years With Curr Manager]])</f>
        <v>14</v>
      </c>
      <c r="AL710" s="35"/>
    </row>
    <row r="711" spans="1:38">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c r="AH711" s="35">
        <f>IF(Tabla134[[#This Row],[Business Travel]]="Travel_Frequently",2,IF(Tabla134[[#This Row],[Business Travel]]="Travel_Rarely",1,0))</f>
        <v>0</v>
      </c>
      <c r="AI711" s="35" t="str">
        <f>IF(Tabla134[[#This Row],[Monthly Income]]&lt;=10333.3333,"Bajo",IF(Tabla134[[#This Row],[Monthly Income]]&gt;18666.6666,"Alto","Medio"))</f>
        <v>Bajo</v>
      </c>
      <c r="AJ711" s="35" t="str">
        <f>IF(Tabla134[[#This Row],[Years Since Last Promotion]]&lt;1,"Este año","Más de un año")</f>
        <v>Más de un año</v>
      </c>
      <c r="AK711" s="100">
        <f>SUM(Tabla134[[#This Row],[Years At Company]],Tabla134[[#This Row],[Years With Curr Manager]])</f>
        <v>5</v>
      </c>
      <c r="AL711" s="35"/>
    </row>
    <row r="712" spans="1:38">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c r="AH712" s="35">
        <f>IF(Tabla134[[#This Row],[Business Travel]]="Travel_Frequently",2,IF(Tabla134[[#This Row],[Business Travel]]="Travel_Rarely",1,0))</f>
        <v>0</v>
      </c>
      <c r="AI712" s="35" t="str">
        <f>IF(Tabla134[[#This Row],[Monthly Income]]&lt;=10333.3333,"Bajo",IF(Tabla134[[#This Row],[Monthly Income]]&gt;18666.6666,"Alto","Medio"))</f>
        <v>Medio</v>
      </c>
      <c r="AJ712" s="35" t="str">
        <f>IF(Tabla134[[#This Row],[Years Since Last Promotion]]&lt;1,"Este año","Más de un año")</f>
        <v>Más de un año</v>
      </c>
      <c r="AK712" s="100">
        <f>SUM(Tabla134[[#This Row],[Years At Company]],Tabla134[[#This Row],[Years With Curr Manager]])</f>
        <v>10</v>
      </c>
      <c r="AL712" s="35"/>
    </row>
    <row r="713" spans="1:38">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c r="AH713" s="35">
        <f>IF(Tabla134[[#This Row],[Business Travel]]="Travel_Frequently",2,IF(Tabla134[[#This Row],[Business Travel]]="Travel_Rarely",1,0))</f>
        <v>1</v>
      </c>
      <c r="AI713" s="35" t="str">
        <f>IF(Tabla134[[#This Row],[Monthly Income]]&lt;=10333.3333,"Bajo",IF(Tabla134[[#This Row],[Monthly Income]]&gt;18666.6666,"Alto","Medio"))</f>
        <v>Bajo</v>
      </c>
      <c r="AJ713" s="35" t="str">
        <f>IF(Tabla134[[#This Row],[Years Since Last Promotion]]&lt;1,"Este año","Más de un año")</f>
        <v>Este año</v>
      </c>
      <c r="AK713" s="100">
        <f>SUM(Tabla134[[#This Row],[Years At Company]],Tabla134[[#This Row],[Years With Curr Manager]])</f>
        <v>0</v>
      </c>
      <c r="AL713" s="35"/>
    </row>
    <row r="714" spans="1:38">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c r="AH714" s="35">
        <f>IF(Tabla134[[#This Row],[Business Travel]]="Travel_Frequently",2,IF(Tabla134[[#This Row],[Business Travel]]="Travel_Rarely",1,0))</f>
        <v>1</v>
      </c>
      <c r="AI714" s="35" t="str">
        <f>IF(Tabla134[[#This Row],[Monthly Income]]&lt;=10333.3333,"Bajo",IF(Tabla134[[#This Row],[Monthly Income]]&gt;18666.6666,"Alto","Medio"))</f>
        <v>Bajo</v>
      </c>
      <c r="AJ714" s="35" t="str">
        <f>IF(Tabla134[[#This Row],[Years Since Last Promotion]]&lt;1,"Este año","Más de un año")</f>
        <v>Este año</v>
      </c>
      <c r="AK714" s="100">
        <f>SUM(Tabla134[[#This Row],[Years At Company]],Tabla134[[#This Row],[Years With Curr Manager]])</f>
        <v>5</v>
      </c>
      <c r="AL714" s="35"/>
    </row>
    <row r="715" spans="1:38">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c r="AH715" s="35">
        <f>IF(Tabla134[[#This Row],[Business Travel]]="Travel_Frequently",2,IF(Tabla134[[#This Row],[Business Travel]]="Travel_Rarely",1,0))</f>
        <v>1</v>
      </c>
      <c r="AI715" s="35" t="str">
        <f>IF(Tabla134[[#This Row],[Monthly Income]]&lt;=10333.3333,"Bajo",IF(Tabla134[[#This Row],[Monthly Income]]&gt;18666.6666,"Alto","Medio"))</f>
        <v>Bajo</v>
      </c>
      <c r="AJ715" s="35" t="str">
        <f>IF(Tabla134[[#This Row],[Years Since Last Promotion]]&lt;1,"Este año","Más de un año")</f>
        <v>Este año</v>
      </c>
      <c r="AK715" s="100">
        <f>SUM(Tabla134[[#This Row],[Years At Company]],Tabla134[[#This Row],[Years With Curr Manager]])</f>
        <v>7</v>
      </c>
      <c r="AL715" s="35"/>
    </row>
    <row r="716" spans="1:38">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c r="AH716" s="35">
        <f>IF(Tabla134[[#This Row],[Business Travel]]="Travel_Frequently",2,IF(Tabla134[[#This Row],[Business Travel]]="Travel_Rarely",1,0))</f>
        <v>1</v>
      </c>
      <c r="AI716" s="35" t="str">
        <f>IF(Tabla134[[#This Row],[Monthly Income]]&lt;=10333.3333,"Bajo",IF(Tabla134[[#This Row],[Monthly Income]]&gt;18666.6666,"Alto","Medio"))</f>
        <v>Medio</v>
      </c>
      <c r="AJ716" s="35" t="str">
        <f>IF(Tabla134[[#This Row],[Years Since Last Promotion]]&lt;1,"Este año","Más de un año")</f>
        <v>Más de un año</v>
      </c>
      <c r="AK716" s="100">
        <f>SUM(Tabla134[[#This Row],[Years At Company]],Tabla134[[#This Row],[Years With Curr Manager]])</f>
        <v>8</v>
      </c>
      <c r="AL716" s="35"/>
    </row>
    <row r="717" spans="1:38">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c r="AH717" s="35">
        <f>IF(Tabla134[[#This Row],[Business Travel]]="Travel_Frequently",2,IF(Tabla134[[#This Row],[Business Travel]]="Travel_Rarely",1,0))</f>
        <v>2</v>
      </c>
      <c r="AI717" s="35" t="str">
        <f>IF(Tabla134[[#This Row],[Monthly Income]]&lt;=10333.3333,"Bajo",IF(Tabla134[[#This Row],[Monthly Income]]&gt;18666.6666,"Alto","Medio"))</f>
        <v>Bajo</v>
      </c>
      <c r="AJ717" s="35" t="str">
        <f>IF(Tabla134[[#This Row],[Years Since Last Promotion]]&lt;1,"Este año","Más de un año")</f>
        <v>Más de un año</v>
      </c>
      <c r="AK717" s="100">
        <f>SUM(Tabla134[[#This Row],[Years At Company]],Tabla134[[#This Row],[Years With Curr Manager]])</f>
        <v>8</v>
      </c>
      <c r="AL717" s="35"/>
    </row>
    <row r="718" spans="1:38">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c r="AH718" s="35">
        <f>IF(Tabla134[[#This Row],[Business Travel]]="Travel_Frequently",2,IF(Tabla134[[#This Row],[Business Travel]]="Travel_Rarely",1,0))</f>
        <v>2</v>
      </c>
      <c r="AI718" s="35" t="str">
        <f>IF(Tabla134[[#This Row],[Monthly Income]]&lt;=10333.3333,"Bajo",IF(Tabla134[[#This Row],[Monthly Income]]&gt;18666.6666,"Alto","Medio"))</f>
        <v>Alto</v>
      </c>
      <c r="AJ718" s="35" t="str">
        <f>IF(Tabla134[[#This Row],[Years Since Last Promotion]]&lt;1,"Este año","Más de un año")</f>
        <v>Este año</v>
      </c>
      <c r="AK718" s="100">
        <f>SUM(Tabla134[[#This Row],[Years At Company]],Tabla134[[#This Row],[Years With Curr Manager]])</f>
        <v>29</v>
      </c>
      <c r="AL718" s="35"/>
    </row>
    <row r="719" spans="1:38">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c r="AH719" s="35">
        <f>IF(Tabla134[[#This Row],[Business Travel]]="Travel_Frequently",2,IF(Tabla134[[#This Row],[Business Travel]]="Travel_Rarely",1,0))</f>
        <v>1</v>
      </c>
      <c r="AI719" s="35" t="str">
        <f>IF(Tabla134[[#This Row],[Monthly Income]]&lt;=10333.3333,"Bajo",IF(Tabla134[[#This Row],[Monthly Income]]&gt;18666.6666,"Alto","Medio"))</f>
        <v>Bajo</v>
      </c>
      <c r="AJ719" s="35" t="str">
        <f>IF(Tabla134[[#This Row],[Years Since Last Promotion]]&lt;1,"Este año","Más de un año")</f>
        <v>Más de un año</v>
      </c>
      <c r="AK719" s="100">
        <f>SUM(Tabla134[[#This Row],[Years At Company]],Tabla134[[#This Row],[Years With Curr Manager]])</f>
        <v>4</v>
      </c>
      <c r="AL719" s="35"/>
    </row>
    <row r="720" spans="1:38">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c r="AH720" s="35">
        <f>IF(Tabla134[[#This Row],[Business Travel]]="Travel_Frequently",2,IF(Tabla134[[#This Row],[Business Travel]]="Travel_Rarely",1,0))</f>
        <v>0</v>
      </c>
      <c r="AI720" s="35" t="str">
        <f>IF(Tabla134[[#This Row],[Monthly Income]]&lt;=10333.3333,"Bajo",IF(Tabla134[[#This Row],[Monthly Income]]&gt;18666.6666,"Alto","Medio"))</f>
        <v>Bajo</v>
      </c>
      <c r="AJ720" s="35" t="str">
        <f>IF(Tabla134[[#This Row],[Years Since Last Promotion]]&lt;1,"Este año","Más de un año")</f>
        <v>Este año</v>
      </c>
      <c r="AK720" s="100">
        <f>SUM(Tabla134[[#This Row],[Years At Company]],Tabla134[[#This Row],[Years With Curr Manager]])</f>
        <v>17</v>
      </c>
      <c r="AL720" s="35"/>
    </row>
    <row r="721" spans="1:38">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c r="AH721" s="35">
        <f>IF(Tabla134[[#This Row],[Business Travel]]="Travel_Frequently",2,IF(Tabla134[[#This Row],[Business Travel]]="Travel_Rarely",1,0))</f>
        <v>1</v>
      </c>
      <c r="AI721" s="35" t="str">
        <f>IF(Tabla134[[#This Row],[Monthly Income]]&lt;=10333.3333,"Bajo",IF(Tabla134[[#This Row],[Monthly Income]]&gt;18666.6666,"Alto","Medio"))</f>
        <v>Bajo</v>
      </c>
      <c r="AJ721" s="35" t="str">
        <f>IF(Tabla134[[#This Row],[Years Since Last Promotion]]&lt;1,"Este año","Más de un año")</f>
        <v>Este año</v>
      </c>
      <c r="AK721" s="100">
        <f>SUM(Tabla134[[#This Row],[Years At Company]],Tabla134[[#This Row],[Years With Curr Manager]])</f>
        <v>16</v>
      </c>
      <c r="AL721" s="35"/>
    </row>
    <row r="722" spans="1:38">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c r="AH722" s="35">
        <f>IF(Tabla134[[#This Row],[Business Travel]]="Travel_Frequently",2,IF(Tabla134[[#This Row],[Business Travel]]="Travel_Rarely",1,0))</f>
        <v>1</v>
      </c>
      <c r="AI722" s="35" t="str">
        <f>IF(Tabla134[[#This Row],[Monthly Income]]&lt;=10333.3333,"Bajo",IF(Tabla134[[#This Row],[Monthly Income]]&gt;18666.6666,"Alto","Medio"))</f>
        <v>Bajo</v>
      </c>
      <c r="AJ722" s="35" t="str">
        <f>IF(Tabla134[[#This Row],[Years Since Last Promotion]]&lt;1,"Este año","Más de un año")</f>
        <v>Este año</v>
      </c>
      <c r="AK722" s="100">
        <f>SUM(Tabla134[[#This Row],[Years At Company]],Tabla134[[#This Row],[Years With Curr Manager]])</f>
        <v>6</v>
      </c>
      <c r="AL722" s="35"/>
    </row>
    <row r="723" spans="1:38">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c r="AH723" s="35">
        <f>IF(Tabla134[[#This Row],[Business Travel]]="Travel_Frequently",2,IF(Tabla134[[#This Row],[Business Travel]]="Travel_Rarely",1,0))</f>
        <v>1</v>
      </c>
      <c r="AI723" s="35" t="str">
        <f>IF(Tabla134[[#This Row],[Monthly Income]]&lt;=10333.3333,"Bajo",IF(Tabla134[[#This Row],[Monthly Income]]&gt;18666.6666,"Alto","Medio"))</f>
        <v>Medio</v>
      </c>
      <c r="AJ723" s="35" t="str">
        <f>IF(Tabla134[[#This Row],[Years Since Last Promotion]]&lt;1,"Este año","Más de un año")</f>
        <v>Más de un año</v>
      </c>
      <c r="AK723" s="100">
        <f>SUM(Tabla134[[#This Row],[Years At Company]],Tabla134[[#This Row],[Years With Curr Manager]])</f>
        <v>17</v>
      </c>
      <c r="AL723" s="35"/>
    </row>
    <row r="724" spans="1:38">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c r="AH724" s="35">
        <f>IF(Tabla134[[#This Row],[Business Travel]]="Travel_Frequently",2,IF(Tabla134[[#This Row],[Business Travel]]="Travel_Rarely",1,0))</f>
        <v>2</v>
      </c>
      <c r="AI724" s="35" t="str">
        <f>IF(Tabla134[[#This Row],[Monthly Income]]&lt;=10333.3333,"Bajo",IF(Tabla134[[#This Row],[Monthly Income]]&gt;18666.6666,"Alto","Medio"))</f>
        <v>Bajo</v>
      </c>
      <c r="AJ724" s="35" t="str">
        <f>IF(Tabla134[[#This Row],[Years Since Last Promotion]]&lt;1,"Este año","Más de un año")</f>
        <v>Este año</v>
      </c>
      <c r="AK724" s="100">
        <f>SUM(Tabla134[[#This Row],[Years At Company]],Tabla134[[#This Row],[Years With Curr Manager]])</f>
        <v>4</v>
      </c>
      <c r="AL724" s="35"/>
    </row>
    <row r="725" spans="1:38">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c r="AH725" s="35">
        <f>IF(Tabla134[[#This Row],[Business Travel]]="Travel_Frequently",2,IF(Tabla134[[#This Row],[Business Travel]]="Travel_Rarely",1,0))</f>
        <v>1</v>
      </c>
      <c r="AI725" s="35" t="str">
        <f>IF(Tabla134[[#This Row],[Monthly Income]]&lt;=10333.3333,"Bajo",IF(Tabla134[[#This Row],[Monthly Income]]&gt;18666.6666,"Alto","Medio"))</f>
        <v>Medio</v>
      </c>
      <c r="AJ725" s="35" t="str">
        <f>IF(Tabla134[[#This Row],[Years Since Last Promotion]]&lt;1,"Este año","Más de un año")</f>
        <v>Este año</v>
      </c>
      <c r="AK725" s="100">
        <f>SUM(Tabla134[[#This Row],[Years At Company]],Tabla134[[#This Row],[Years With Curr Manager]])</f>
        <v>15</v>
      </c>
      <c r="AL725" s="35"/>
    </row>
    <row r="726" spans="1:38">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c r="AH726" s="35">
        <f>IF(Tabla134[[#This Row],[Business Travel]]="Travel_Frequently",2,IF(Tabla134[[#This Row],[Business Travel]]="Travel_Rarely",1,0))</f>
        <v>1</v>
      </c>
      <c r="AI726" s="35" t="str">
        <f>IF(Tabla134[[#This Row],[Monthly Income]]&lt;=10333.3333,"Bajo",IF(Tabla134[[#This Row],[Monthly Income]]&gt;18666.6666,"Alto","Medio"))</f>
        <v>Bajo</v>
      </c>
      <c r="AJ726" s="35" t="str">
        <f>IF(Tabla134[[#This Row],[Years Since Last Promotion]]&lt;1,"Este año","Más de un año")</f>
        <v>Más de un año</v>
      </c>
      <c r="AK726" s="100">
        <f>SUM(Tabla134[[#This Row],[Years At Company]],Tabla134[[#This Row],[Years With Curr Manager]])</f>
        <v>6</v>
      </c>
      <c r="AL726" s="35"/>
    </row>
    <row r="727" spans="1:38">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c r="AH727" s="35">
        <f>IF(Tabla134[[#This Row],[Business Travel]]="Travel_Frequently",2,IF(Tabla134[[#This Row],[Business Travel]]="Travel_Rarely",1,0))</f>
        <v>1</v>
      </c>
      <c r="AI727" s="35" t="str">
        <f>IF(Tabla134[[#This Row],[Monthly Income]]&lt;=10333.3333,"Bajo",IF(Tabla134[[#This Row],[Monthly Income]]&gt;18666.6666,"Alto","Medio"))</f>
        <v>Bajo</v>
      </c>
      <c r="AJ727" s="35" t="str">
        <f>IF(Tabla134[[#This Row],[Years Since Last Promotion]]&lt;1,"Este año","Más de un año")</f>
        <v>Este año</v>
      </c>
      <c r="AK727" s="100">
        <f>SUM(Tabla134[[#This Row],[Years At Company]],Tabla134[[#This Row],[Years With Curr Manager]])</f>
        <v>6</v>
      </c>
      <c r="AL727" s="35"/>
    </row>
    <row r="728" spans="1:38">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c r="AH728" s="35">
        <f>IF(Tabla134[[#This Row],[Business Travel]]="Travel_Frequently",2,IF(Tabla134[[#This Row],[Business Travel]]="Travel_Rarely",1,0))</f>
        <v>2</v>
      </c>
      <c r="AI728" s="35" t="str">
        <f>IF(Tabla134[[#This Row],[Monthly Income]]&lt;=10333.3333,"Bajo",IF(Tabla134[[#This Row],[Monthly Income]]&gt;18666.6666,"Alto","Medio"))</f>
        <v>Bajo</v>
      </c>
      <c r="AJ728" s="35" t="str">
        <f>IF(Tabla134[[#This Row],[Years Since Last Promotion]]&lt;1,"Este año","Más de un año")</f>
        <v>Este año</v>
      </c>
      <c r="AK728" s="100">
        <f>SUM(Tabla134[[#This Row],[Years At Company]],Tabla134[[#This Row],[Years With Curr Manager]])</f>
        <v>7</v>
      </c>
      <c r="AL728" s="35"/>
    </row>
    <row r="729" spans="1:38">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c r="AH729" s="35">
        <f>IF(Tabla134[[#This Row],[Business Travel]]="Travel_Frequently",2,IF(Tabla134[[#This Row],[Business Travel]]="Travel_Rarely",1,0))</f>
        <v>0</v>
      </c>
      <c r="AI729" s="35" t="str">
        <f>IF(Tabla134[[#This Row],[Monthly Income]]&lt;=10333.3333,"Bajo",IF(Tabla134[[#This Row],[Monthly Income]]&gt;18666.6666,"Alto","Medio"))</f>
        <v>Bajo</v>
      </c>
      <c r="AJ729" s="35" t="str">
        <f>IF(Tabla134[[#This Row],[Years Since Last Promotion]]&lt;1,"Este año","Más de un año")</f>
        <v>Este año</v>
      </c>
      <c r="AK729" s="100">
        <f>SUM(Tabla134[[#This Row],[Years At Company]],Tabla134[[#This Row],[Years With Curr Manager]])</f>
        <v>0</v>
      </c>
      <c r="AL729" s="35"/>
    </row>
    <row r="730" spans="1:38">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c r="AH730" s="35">
        <f>IF(Tabla134[[#This Row],[Business Travel]]="Travel_Frequently",2,IF(Tabla134[[#This Row],[Business Travel]]="Travel_Rarely",1,0))</f>
        <v>1</v>
      </c>
      <c r="AI730" s="35" t="str">
        <f>IF(Tabla134[[#This Row],[Monthly Income]]&lt;=10333.3333,"Bajo",IF(Tabla134[[#This Row],[Monthly Income]]&gt;18666.6666,"Alto","Medio"))</f>
        <v>Medio</v>
      </c>
      <c r="AJ730" s="35" t="str">
        <f>IF(Tabla134[[#This Row],[Years Since Last Promotion]]&lt;1,"Este año","Más de un año")</f>
        <v>Este año</v>
      </c>
      <c r="AK730" s="100">
        <f>SUM(Tabla134[[#This Row],[Years At Company]],Tabla134[[#This Row],[Years With Curr Manager]])</f>
        <v>18</v>
      </c>
      <c r="AL730" s="35"/>
    </row>
    <row r="731" spans="1:38">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c r="AH731" s="35">
        <f>IF(Tabla134[[#This Row],[Business Travel]]="Travel_Frequently",2,IF(Tabla134[[#This Row],[Business Travel]]="Travel_Rarely",1,0))</f>
        <v>1</v>
      </c>
      <c r="AI731" s="35" t="str">
        <f>IF(Tabla134[[#This Row],[Monthly Income]]&lt;=10333.3333,"Bajo",IF(Tabla134[[#This Row],[Monthly Income]]&gt;18666.6666,"Alto","Medio"))</f>
        <v>Medio</v>
      </c>
      <c r="AJ731" s="35" t="str">
        <f>IF(Tabla134[[#This Row],[Years Since Last Promotion]]&lt;1,"Este año","Más de un año")</f>
        <v>Más de un año</v>
      </c>
      <c r="AK731" s="100">
        <f>SUM(Tabla134[[#This Row],[Years At Company]],Tabla134[[#This Row],[Years With Curr Manager]])</f>
        <v>17</v>
      </c>
      <c r="AL731" s="35"/>
    </row>
    <row r="732" spans="1:38">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c r="AH732" s="35">
        <f>IF(Tabla134[[#This Row],[Business Travel]]="Travel_Frequently",2,IF(Tabla134[[#This Row],[Business Travel]]="Travel_Rarely",1,0))</f>
        <v>1</v>
      </c>
      <c r="AI732" s="35" t="str">
        <f>IF(Tabla134[[#This Row],[Monthly Income]]&lt;=10333.3333,"Bajo",IF(Tabla134[[#This Row],[Monthly Income]]&gt;18666.6666,"Alto","Medio"))</f>
        <v>Medio</v>
      </c>
      <c r="AJ732" s="35" t="str">
        <f>IF(Tabla134[[#This Row],[Years Since Last Promotion]]&lt;1,"Este año","Más de un año")</f>
        <v>Más de un año</v>
      </c>
      <c r="AK732" s="100">
        <f>SUM(Tabla134[[#This Row],[Years At Company]],Tabla134[[#This Row],[Years With Curr Manager]])</f>
        <v>15</v>
      </c>
      <c r="AL732" s="35"/>
    </row>
    <row r="733" spans="1:38">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c r="AH733" s="35">
        <f>IF(Tabla134[[#This Row],[Business Travel]]="Travel_Frequently",2,IF(Tabla134[[#This Row],[Business Travel]]="Travel_Rarely",1,0))</f>
        <v>1</v>
      </c>
      <c r="AI733" s="35" t="str">
        <f>IF(Tabla134[[#This Row],[Monthly Income]]&lt;=10333.3333,"Bajo",IF(Tabla134[[#This Row],[Monthly Income]]&gt;18666.6666,"Alto","Medio"))</f>
        <v>Bajo</v>
      </c>
      <c r="AJ733" s="35" t="str">
        <f>IF(Tabla134[[#This Row],[Years Since Last Promotion]]&lt;1,"Este año","Más de un año")</f>
        <v>Este año</v>
      </c>
      <c r="AK733" s="100">
        <f>SUM(Tabla134[[#This Row],[Years At Company]],Tabla134[[#This Row],[Years With Curr Manager]])</f>
        <v>1</v>
      </c>
      <c r="AL733" s="35"/>
    </row>
    <row r="734" spans="1:38">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c r="AH734" s="35">
        <f>IF(Tabla134[[#This Row],[Business Travel]]="Travel_Frequently",2,IF(Tabla134[[#This Row],[Business Travel]]="Travel_Rarely",1,0))</f>
        <v>2</v>
      </c>
      <c r="AI734" s="35" t="str">
        <f>IF(Tabla134[[#This Row],[Monthly Income]]&lt;=10333.3333,"Bajo",IF(Tabla134[[#This Row],[Monthly Income]]&gt;18666.6666,"Alto","Medio"))</f>
        <v>Bajo</v>
      </c>
      <c r="AJ734" s="35" t="str">
        <f>IF(Tabla134[[#This Row],[Years Since Last Promotion]]&lt;1,"Este año","Más de un año")</f>
        <v>Más de un año</v>
      </c>
      <c r="AK734" s="100">
        <f>SUM(Tabla134[[#This Row],[Years At Company]],Tabla134[[#This Row],[Years With Curr Manager]])</f>
        <v>5</v>
      </c>
      <c r="AL734" s="35"/>
    </row>
    <row r="735" spans="1:38">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c r="AH735" s="35">
        <f>IF(Tabla134[[#This Row],[Business Travel]]="Travel_Frequently",2,IF(Tabla134[[#This Row],[Business Travel]]="Travel_Rarely",1,0))</f>
        <v>1</v>
      </c>
      <c r="AI735" s="35" t="str">
        <f>IF(Tabla134[[#This Row],[Monthly Income]]&lt;=10333.3333,"Bajo",IF(Tabla134[[#This Row],[Monthly Income]]&gt;18666.6666,"Alto","Medio"))</f>
        <v>Bajo</v>
      </c>
      <c r="AJ735" s="35" t="str">
        <f>IF(Tabla134[[#This Row],[Years Since Last Promotion]]&lt;1,"Este año","Más de un año")</f>
        <v>Más de un año</v>
      </c>
      <c r="AK735" s="100">
        <f>SUM(Tabla134[[#This Row],[Years At Company]],Tabla134[[#This Row],[Years With Curr Manager]])</f>
        <v>11</v>
      </c>
      <c r="AL735" s="35"/>
    </row>
    <row r="736" spans="1:38">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c r="AH736" s="35">
        <f>IF(Tabla134[[#This Row],[Business Travel]]="Travel_Frequently",2,IF(Tabla134[[#This Row],[Business Travel]]="Travel_Rarely",1,0))</f>
        <v>1</v>
      </c>
      <c r="AI736" s="35" t="str">
        <f>IF(Tabla134[[#This Row],[Monthly Income]]&lt;=10333.3333,"Bajo",IF(Tabla134[[#This Row],[Monthly Income]]&gt;18666.6666,"Alto","Medio"))</f>
        <v>Bajo</v>
      </c>
      <c r="AJ736" s="35" t="str">
        <f>IF(Tabla134[[#This Row],[Years Since Last Promotion]]&lt;1,"Este año","Más de un año")</f>
        <v>Más de un año</v>
      </c>
      <c r="AK736" s="100">
        <f>SUM(Tabla134[[#This Row],[Years At Company]],Tabla134[[#This Row],[Years With Curr Manager]])</f>
        <v>5</v>
      </c>
      <c r="AL736" s="35"/>
    </row>
    <row r="737" spans="1:38">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c r="AH737" s="35">
        <f>IF(Tabla134[[#This Row],[Business Travel]]="Travel_Frequently",2,IF(Tabla134[[#This Row],[Business Travel]]="Travel_Rarely",1,0))</f>
        <v>1</v>
      </c>
      <c r="AI737" s="35" t="str">
        <f>IF(Tabla134[[#This Row],[Monthly Income]]&lt;=10333.3333,"Bajo",IF(Tabla134[[#This Row],[Monthly Income]]&gt;18666.6666,"Alto","Medio"))</f>
        <v>Bajo</v>
      </c>
      <c r="AJ737" s="35" t="str">
        <f>IF(Tabla134[[#This Row],[Years Since Last Promotion]]&lt;1,"Este año","Más de un año")</f>
        <v>Más de un año</v>
      </c>
      <c r="AK737" s="100">
        <f>SUM(Tabla134[[#This Row],[Years At Company]],Tabla134[[#This Row],[Years With Curr Manager]])</f>
        <v>4</v>
      </c>
      <c r="AL737" s="35"/>
    </row>
    <row r="738" spans="1:38">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c r="AH738" s="35">
        <f>IF(Tabla134[[#This Row],[Business Travel]]="Travel_Frequently",2,IF(Tabla134[[#This Row],[Business Travel]]="Travel_Rarely",1,0))</f>
        <v>1</v>
      </c>
      <c r="AI738" s="35" t="str">
        <f>IF(Tabla134[[#This Row],[Monthly Income]]&lt;=10333.3333,"Bajo",IF(Tabla134[[#This Row],[Monthly Income]]&gt;18666.6666,"Alto","Medio"))</f>
        <v>Medio</v>
      </c>
      <c r="AJ738" s="35" t="str">
        <f>IF(Tabla134[[#This Row],[Years Since Last Promotion]]&lt;1,"Este año","Más de un año")</f>
        <v>Más de un año</v>
      </c>
      <c r="AK738" s="100">
        <f>SUM(Tabla134[[#This Row],[Years At Company]],Tabla134[[#This Row],[Years With Curr Manager]])</f>
        <v>23</v>
      </c>
      <c r="AL738" s="35"/>
    </row>
    <row r="739" spans="1:38">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c r="AH739" s="35">
        <f>IF(Tabla134[[#This Row],[Business Travel]]="Travel_Frequently",2,IF(Tabla134[[#This Row],[Business Travel]]="Travel_Rarely",1,0))</f>
        <v>1</v>
      </c>
      <c r="AI739" s="35" t="str">
        <f>IF(Tabla134[[#This Row],[Monthly Income]]&lt;=10333.3333,"Bajo",IF(Tabla134[[#This Row],[Monthly Income]]&gt;18666.6666,"Alto","Medio"))</f>
        <v>Bajo</v>
      </c>
      <c r="AJ739" s="35" t="str">
        <f>IF(Tabla134[[#This Row],[Years Since Last Promotion]]&lt;1,"Este año","Más de un año")</f>
        <v>Más de un año</v>
      </c>
      <c r="AK739" s="100">
        <f>SUM(Tabla134[[#This Row],[Years At Company]],Tabla134[[#This Row],[Years With Curr Manager]])</f>
        <v>3</v>
      </c>
      <c r="AL739" s="35"/>
    </row>
    <row r="740" spans="1:38">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c r="AH740" s="35">
        <f>IF(Tabla134[[#This Row],[Business Travel]]="Travel_Frequently",2,IF(Tabla134[[#This Row],[Business Travel]]="Travel_Rarely",1,0))</f>
        <v>1</v>
      </c>
      <c r="AI740" s="35" t="str">
        <f>IF(Tabla134[[#This Row],[Monthly Income]]&lt;=10333.3333,"Bajo",IF(Tabla134[[#This Row],[Monthly Income]]&gt;18666.6666,"Alto","Medio"))</f>
        <v>Medio</v>
      </c>
      <c r="AJ740" s="35" t="str">
        <f>IF(Tabla134[[#This Row],[Years Since Last Promotion]]&lt;1,"Este año","Más de un año")</f>
        <v>Más de un año</v>
      </c>
      <c r="AK740" s="100">
        <f>SUM(Tabla134[[#This Row],[Years At Company]],Tabla134[[#This Row],[Years With Curr Manager]])</f>
        <v>29</v>
      </c>
      <c r="AL740" s="35"/>
    </row>
    <row r="741" spans="1:38">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c r="AH741" s="35">
        <f>IF(Tabla134[[#This Row],[Business Travel]]="Travel_Frequently",2,IF(Tabla134[[#This Row],[Business Travel]]="Travel_Rarely",1,0))</f>
        <v>1</v>
      </c>
      <c r="AI741" s="35" t="str">
        <f>IF(Tabla134[[#This Row],[Monthly Income]]&lt;=10333.3333,"Bajo",IF(Tabla134[[#This Row],[Monthly Income]]&gt;18666.6666,"Alto","Medio"))</f>
        <v>Bajo</v>
      </c>
      <c r="AJ741" s="35" t="str">
        <f>IF(Tabla134[[#This Row],[Years Since Last Promotion]]&lt;1,"Este año","Más de un año")</f>
        <v>Más de un año</v>
      </c>
      <c r="AK741" s="100">
        <f>SUM(Tabla134[[#This Row],[Years At Company]],Tabla134[[#This Row],[Years With Curr Manager]])</f>
        <v>5</v>
      </c>
      <c r="AL741" s="35"/>
    </row>
    <row r="742" spans="1:38">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c r="AH742" s="35">
        <f>IF(Tabla134[[#This Row],[Business Travel]]="Travel_Frequently",2,IF(Tabla134[[#This Row],[Business Travel]]="Travel_Rarely",1,0))</f>
        <v>1</v>
      </c>
      <c r="AI742" s="35" t="str">
        <f>IF(Tabla134[[#This Row],[Monthly Income]]&lt;=10333.3333,"Bajo",IF(Tabla134[[#This Row],[Monthly Income]]&gt;18666.6666,"Alto","Medio"))</f>
        <v>Bajo</v>
      </c>
      <c r="AJ742" s="35" t="str">
        <f>IF(Tabla134[[#This Row],[Years Since Last Promotion]]&lt;1,"Este año","Más de un año")</f>
        <v>Más de un año</v>
      </c>
      <c r="AK742" s="100">
        <f>SUM(Tabla134[[#This Row],[Years At Company]],Tabla134[[#This Row],[Years With Curr Manager]])</f>
        <v>5</v>
      </c>
      <c r="AL742" s="35"/>
    </row>
    <row r="743" spans="1:38">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c r="AH743" s="35">
        <f>IF(Tabla134[[#This Row],[Business Travel]]="Travel_Frequently",2,IF(Tabla134[[#This Row],[Business Travel]]="Travel_Rarely",1,0))</f>
        <v>1</v>
      </c>
      <c r="AI743" s="35" t="str">
        <f>IF(Tabla134[[#This Row],[Monthly Income]]&lt;=10333.3333,"Bajo",IF(Tabla134[[#This Row],[Monthly Income]]&gt;18666.6666,"Alto","Medio"))</f>
        <v>Medio</v>
      </c>
      <c r="AJ743" s="35" t="str">
        <f>IF(Tabla134[[#This Row],[Years Since Last Promotion]]&lt;1,"Este año","Más de un año")</f>
        <v>Este año</v>
      </c>
      <c r="AK743" s="100">
        <f>SUM(Tabla134[[#This Row],[Years At Company]],Tabla134[[#This Row],[Years With Curr Manager]])</f>
        <v>1</v>
      </c>
      <c r="AL743" s="35"/>
    </row>
    <row r="744" spans="1:38">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c r="AH744" s="35">
        <f>IF(Tabla134[[#This Row],[Business Travel]]="Travel_Frequently",2,IF(Tabla134[[#This Row],[Business Travel]]="Travel_Rarely",1,0))</f>
        <v>1</v>
      </c>
      <c r="AI744" s="35" t="str">
        <f>IF(Tabla134[[#This Row],[Monthly Income]]&lt;=10333.3333,"Bajo",IF(Tabla134[[#This Row],[Monthly Income]]&gt;18666.6666,"Alto","Medio"))</f>
        <v>Bajo</v>
      </c>
      <c r="AJ744" s="35" t="str">
        <f>IF(Tabla134[[#This Row],[Years Since Last Promotion]]&lt;1,"Este año","Más de un año")</f>
        <v>Este año</v>
      </c>
      <c r="AK744" s="100">
        <f>SUM(Tabla134[[#This Row],[Years At Company]],Tabla134[[#This Row],[Years With Curr Manager]])</f>
        <v>1</v>
      </c>
      <c r="AL744" s="35"/>
    </row>
    <row r="745" spans="1:38">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c r="AH745" s="35">
        <f>IF(Tabla134[[#This Row],[Business Travel]]="Travel_Frequently",2,IF(Tabla134[[#This Row],[Business Travel]]="Travel_Rarely",1,0))</f>
        <v>1</v>
      </c>
      <c r="AI745" s="35" t="str">
        <f>IF(Tabla134[[#This Row],[Monthly Income]]&lt;=10333.3333,"Bajo",IF(Tabla134[[#This Row],[Monthly Income]]&gt;18666.6666,"Alto","Medio"))</f>
        <v>Medio</v>
      </c>
      <c r="AJ745" s="35" t="str">
        <f>IF(Tabla134[[#This Row],[Years Since Last Promotion]]&lt;1,"Este año","Más de un año")</f>
        <v>Más de un año</v>
      </c>
      <c r="AK745" s="100">
        <f>SUM(Tabla134[[#This Row],[Years At Company]],Tabla134[[#This Row],[Years With Curr Manager]])</f>
        <v>8</v>
      </c>
      <c r="AL745" s="35"/>
    </row>
    <row r="746" spans="1:38">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c r="AH746" s="35">
        <f>IF(Tabla134[[#This Row],[Business Travel]]="Travel_Frequently",2,IF(Tabla134[[#This Row],[Business Travel]]="Travel_Rarely",1,0))</f>
        <v>1</v>
      </c>
      <c r="AI746" s="35" t="str">
        <f>IF(Tabla134[[#This Row],[Monthly Income]]&lt;=10333.3333,"Bajo",IF(Tabla134[[#This Row],[Monthly Income]]&gt;18666.6666,"Alto","Medio"))</f>
        <v>Bajo</v>
      </c>
      <c r="AJ746" s="35" t="str">
        <f>IF(Tabla134[[#This Row],[Years Since Last Promotion]]&lt;1,"Este año","Más de un año")</f>
        <v>Este año</v>
      </c>
      <c r="AK746" s="100">
        <f>SUM(Tabla134[[#This Row],[Years At Company]],Tabla134[[#This Row],[Years With Curr Manager]])</f>
        <v>1</v>
      </c>
      <c r="AL746" s="35"/>
    </row>
    <row r="747" spans="1:38">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c r="AH747" s="35">
        <f>IF(Tabla134[[#This Row],[Business Travel]]="Travel_Frequently",2,IF(Tabla134[[#This Row],[Business Travel]]="Travel_Rarely",1,0))</f>
        <v>2</v>
      </c>
      <c r="AI747" s="35" t="str">
        <f>IF(Tabla134[[#This Row],[Monthly Income]]&lt;=10333.3333,"Bajo",IF(Tabla134[[#This Row],[Monthly Income]]&gt;18666.6666,"Alto","Medio"))</f>
        <v>Bajo</v>
      </c>
      <c r="AJ747" s="35" t="str">
        <f>IF(Tabla134[[#This Row],[Years Since Last Promotion]]&lt;1,"Este año","Más de un año")</f>
        <v>Más de un año</v>
      </c>
      <c r="AK747" s="100">
        <f>SUM(Tabla134[[#This Row],[Years At Company]],Tabla134[[#This Row],[Years With Curr Manager]])</f>
        <v>15</v>
      </c>
      <c r="AL747" s="35"/>
    </row>
    <row r="748" spans="1:38">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c r="AH748" s="35">
        <f>IF(Tabla134[[#This Row],[Business Travel]]="Travel_Frequently",2,IF(Tabla134[[#This Row],[Business Travel]]="Travel_Rarely",1,0))</f>
        <v>0</v>
      </c>
      <c r="AI748" s="35" t="str">
        <f>IF(Tabla134[[#This Row],[Monthly Income]]&lt;=10333.3333,"Bajo",IF(Tabla134[[#This Row],[Monthly Income]]&gt;18666.6666,"Alto","Medio"))</f>
        <v>Alto</v>
      </c>
      <c r="AJ748" s="35" t="str">
        <f>IF(Tabla134[[#This Row],[Years Since Last Promotion]]&lt;1,"Este año","Más de un año")</f>
        <v>Más de un año</v>
      </c>
      <c r="AK748" s="100">
        <f>SUM(Tabla134[[#This Row],[Years At Company]],Tabla134[[#This Row],[Years With Curr Manager]])</f>
        <v>31</v>
      </c>
      <c r="AL748" s="35"/>
    </row>
    <row r="749" spans="1:38">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c r="AH749" s="35">
        <f>IF(Tabla134[[#This Row],[Business Travel]]="Travel_Frequently",2,IF(Tabla134[[#This Row],[Business Travel]]="Travel_Rarely",1,0))</f>
        <v>1</v>
      </c>
      <c r="AI749" s="35" t="str">
        <f>IF(Tabla134[[#This Row],[Monthly Income]]&lt;=10333.3333,"Bajo",IF(Tabla134[[#This Row],[Monthly Income]]&gt;18666.6666,"Alto","Medio"))</f>
        <v>Bajo</v>
      </c>
      <c r="AJ749" s="35" t="str">
        <f>IF(Tabla134[[#This Row],[Years Since Last Promotion]]&lt;1,"Este año","Más de un año")</f>
        <v>Este año</v>
      </c>
      <c r="AK749" s="100">
        <f>SUM(Tabla134[[#This Row],[Years At Company]],Tabla134[[#This Row],[Years With Curr Manager]])</f>
        <v>1</v>
      </c>
      <c r="AL749" s="35"/>
    </row>
    <row r="750" spans="1:38">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c r="AH750" s="35">
        <f>IF(Tabla134[[#This Row],[Business Travel]]="Travel_Frequently",2,IF(Tabla134[[#This Row],[Business Travel]]="Travel_Rarely",1,0))</f>
        <v>0</v>
      </c>
      <c r="AI750" s="35" t="str">
        <f>IF(Tabla134[[#This Row],[Monthly Income]]&lt;=10333.3333,"Bajo",IF(Tabla134[[#This Row],[Monthly Income]]&gt;18666.6666,"Alto","Medio"))</f>
        <v>Bajo</v>
      </c>
      <c r="AJ750" s="35" t="str">
        <f>IF(Tabla134[[#This Row],[Years Since Last Promotion]]&lt;1,"Este año","Más de un año")</f>
        <v>Más de un año</v>
      </c>
      <c r="AK750" s="100">
        <f>SUM(Tabla134[[#This Row],[Years At Company]],Tabla134[[#This Row],[Years With Curr Manager]])</f>
        <v>4</v>
      </c>
      <c r="AL750" s="35"/>
    </row>
    <row r="751" spans="1:38">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c r="AH751" s="35">
        <f>IF(Tabla134[[#This Row],[Business Travel]]="Travel_Frequently",2,IF(Tabla134[[#This Row],[Business Travel]]="Travel_Rarely",1,0))</f>
        <v>1</v>
      </c>
      <c r="AI751" s="35" t="str">
        <f>IF(Tabla134[[#This Row],[Monthly Income]]&lt;=10333.3333,"Bajo",IF(Tabla134[[#This Row],[Monthly Income]]&gt;18666.6666,"Alto","Medio"))</f>
        <v>Alto</v>
      </c>
      <c r="AJ751" s="35" t="str">
        <f>IF(Tabla134[[#This Row],[Years Since Last Promotion]]&lt;1,"Este año","Más de un año")</f>
        <v>Más de un año</v>
      </c>
      <c r="AK751" s="100">
        <f>SUM(Tabla134[[#This Row],[Years At Company]],Tabla134[[#This Row],[Years With Curr Manager]])</f>
        <v>41</v>
      </c>
      <c r="AL751" s="35"/>
    </row>
    <row r="752" spans="1:38">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c r="AH752" s="35">
        <f>IF(Tabla134[[#This Row],[Business Travel]]="Travel_Frequently",2,IF(Tabla134[[#This Row],[Business Travel]]="Travel_Rarely",1,0))</f>
        <v>1</v>
      </c>
      <c r="AI752" s="35" t="str">
        <f>IF(Tabla134[[#This Row],[Monthly Income]]&lt;=10333.3333,"Bajo",IF(Tabla134[[#This Row],[Monthly Income]]&gt;18666.6666,"Alto","Medio"))</f>
        <v>Medio</v>
      </c>
      <c r="AJ752" s="35" t="str">
        <f>IF(Tabla134[[#This Row],[Years Since Last Promotion]]&lt;1,"Este año","Más de un año")</f>
        <v>Más de un año</v>
      </c>
      <c r="AK752" s="100">
        <f>SUM(Tabla134[[#This Row],[Years At Company]],Tabla134[[#This Row],[Years With Curr Manager]])</f>
        <v>23</v>
      </c>
      <c r="AL752" s="35"/>
    </row>
    <row r="753" spans="1:38">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c r="AH753" s="35">
        <f>IF(Tabla134[[#This Row],[Business Travel]]="Travel_Frequently",2,IF(Tabla134[[#This Row],[Business Travel]]="Travel_Rarely",1,0))</f>
        <v>0</v>
      </c>
      <c r="AI753" s="35" t="str">
        <f>IF(Tabla134[[#This Row],[Monthly Income]]&lt;=10333.3333,"Bajo",IF(Tabla134[[#This Row],[Monthly Income]]&gt;18666.6666,"Alto","Medio"))</f>
        <v>Bajo</v>
      </c>
      <c r="AJ753" s="35" t="str">
        <f>IF(Tabla134[[#This Row],[Years Since Last Promotion]]&lt;1,"Este año","Más de un año")</f>
        <v>Este año</v>
      </c>
      <c r="AK753" s="100">
        <f>SUM(Tabla134[[#This Row],[Years At Company]],Tabla134[[#This Row],[Years With Curr Manager]])</f>
        <v>31</v>
      </c>
      <c r="AL753" s="35"/>
    </row>
    <row r="754" spans="1:38">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c r="AH754" s="35">
        <f>IF(Tabla134[[#This Row],[Business Travel]]="Travel_Frequently",2,IF(Tabla134[[#This Row],[Business Travel]]="Travel_Rarely",1,0))</f>
        <v>1</v>
      </c>
      <c r="AI754" s="35" t="str">
        <f>IF(Tabla134[[#This Row],[Monthly Income]]&lt;=10333.3333,"Bajo",IF(Tabla134[[#This Row],[Monthly Income]]&gt;18666.6666,"Alto","Medio"))</f>
        <v>Bajo</v>
      </c>
      <c r="AJ754" s="35" t="str">
        <f>IF(Tabla134[[#This Row],[Years Since Last Promotion]]&lt;1,"Este año","Más de un año")</f>
        <v>Más de un año</v>
      </c>
      <c r="AK754" s="100">
        <f>SUM(Tabla134[[#This Row],[Years At Company]],Tabla134[[#This Row],[Years With Curr Manager]])</f>
        <v>31</v>
      </c>
      <c r="AL754" s="35"/>
    </row>
    <row r="755" spans="1:38">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c r="AH755" s="35">
        <f>IF(Tabla134[[#This Row],[Business Travel]]="Travel_Frequently",2,IF(Tabla134[[#This Row],[Business Travel]]="Travel_Rarely",1,0))</f>
        <v>2</v>
      </c>
      <c r="AI755" s="35" t="str">
        <f>IF(Tabla134[[#This Row],[Monthly Income]]&lt;=10333.3333,"Bajo",IF(Tabla134[[#This Row],[Monthly Income]]&gt;18666.6666,"Alto","Medio"))</f>
        <v>Medio</v>
      </c>
      <c r="AJ755" s="35" t="str">
        <f>IF(Tabla134[[#This Row],[Years Since Last Promotion]]&lt;1,"Este año","Más de un año")</f>
        <v>Más de un año</v>
      </c>
      <c r="AK755" s="100">
        <f>SUM(Tabla134[[#This Row],[Years At Company]],Tabla134[[#This Row],[Years With Curr Manager]])</f>
        <v>29</v>
      </c>
      <c r="AL755" s="35"/>
    </row>
    <row r="756" spans="1:38">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c r="AH756" s="35">
        <f>IF(Tabla134[[#This Row],[Business Travel]]="Travel_Frequently",2,IF(Tabla134[[#This Row],[Business Travel]]="Travel_Rarely",1,0))</f>
        <v>0</v>
      </c>
      <c r="AI756" s="35" t="str">
        <f>IF(Tabla134[[#This Row],[Monthly Income]]&lt;=10333.3333,"Bajo",IF(Tabla134[[#This Row],[Monthly Income]]&gt;18666.6666,"Alto","Medio"))</f>
        <v>Bajo</v>
      </c>
      <c r="AJ756" s="35" t="str">
        <f>IF(Tabla134[[#This Row],[Years Since Last Promotion]]&lt;1,"Este año","Más de un año")</f>
        <v>Más de un año</v>
      </c>
      <c r="AK756" s="100">
        <f>SUM(Tabla134[[#This Row],[Years At Company]],Tabla134[[#This Row],[Years With Curr Manager]])</f>
        <v>4</v>
      </c>
      <c r="AL756" s="35"/>
    </row>
    <row r="757" spans="1:38">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c r="AH757" s="35">
        <f>IF(Tabla134[[#This Row],[Business Travel]]="Travel_Frequently",2,IF(Tabla134[[#This Row],[Business Travel]]="Travel_Rarely",1,0))</f>
        <v>1</v>
      </c>
      <c r="AI757" s="35" t="str">
        <f>IF(Tabla134[[#This Row],[Monthly Income]]&lt;=10333.3333,"Bajo",IF(Tabla134[[#This Row],[Monthly Income]]&gt;18666.6666,"Alto","Medio"))</f>
        <v>Medio</v>
      </c>
      <c r="AJ757" s="35" t="str">
        <f>IF(Tabla134[[#This Row],[Years Since Last Promotion]]&lt;1,"Este año","Más de un año")</f>
        <v>Más de un año</v>
      </c>
      <c r="AK757" s="100">
        <f>SUM(Tabla134[[#This Row],[Years At Company]],Tabla134[[#This Row],[Years With Curr Manager]])</f>
        <v>10</v>
      </c>
      <c r="AL757" s="35"/>
    </row>
    <row r="758" spans="1:38">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c r="AH758" s="35">
        <f>IF(Tabla134[[#This Row],[Business Travel]]="Travel_Frequently",2,IF(Tabla134[[#This Row],[Business Travel]]="Travel_Rarely",1,0))</f>
        <v>0</v>
      </c>
      <c r="AI758" s="35" t="str">
        <f>IF(Tabla134[[#This Row],[Monthly Income]]&lt;=10333.3333,"Bajo",IF(Tabla134[[#This Row],[Monthly Income]]&gt;18666.6666,"Alto","Medio"))</f>
        <v>Bajo</v>
      </c>
      <c r="AJ758" s="35" t="str">
        <f>IF(Tabla134[[#This Row],[Years Since Last Promotion]]&lt;1,"Este año","Más de un año")</f>
        <v>Más de un año</v>
      </c>
      <c r="AK758" s="100">
        <f>SUM(Tabla134[[#This Row],[Years At Company]],Tabla134[[#This Row],[Years With Curr Manager]])</f>
        <v>15</v>
      </c>
      <c r="AL758" s="35"/>
    </row>
    <row r="759" spans="1:38">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c r="AH759" s="35">
        <f>IF(Tabla134[[#This Row],[Business Travel]]="Travel_Frequently",2,IF(Tabla134[[#This Row],[Business Travel]]="Travel_Rarely",1,0))</f>
        <v>1</v>
      </c>
      <c r="AI759" s="35" t="str">
        <f>IF(Tabla134[[#This Row],[Monthly Income]]&lt;=10333.3333,"Bajo",IF(Tabla134[[#This Row],[Monthly Income]]&gt;18666.6666,"Alto","Medio"))</f>
        <v>Bajo</v>
      </c>
      <c r="AJ759" s="35" t="str">
        <f>IF(Tabla134[[#This Row],[Years Since Last Promotion]]&lt;1,"Este año","Más de un año")</f>
        <v>Este año</v>
      </c>
      <c r="AK759" s="100">
        <f>SUM(Tabla134[[#This Row],[Years At Company]],Tabla134[[#This Row],[Years With Curr Manager]])</f>
        <v>24</v>
      </c>
      <c r="AL759" s="35"/>
    </row>
    <row r="760" spans="1:38">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c r="AH760" s="35">
        <f>IF(Tabla134[[#This Row],[Business Travel]]="Travel_Frequently",2,IF(Tabla134[[#This Row],[Business Travel]]="Travel_Rarely",1,0))</f>
        <v>1</v>
      </c>
      <c r="AI760" s="35" t="str">
        <f>IF(Tabla134[[#This Row],[Monthly Income]]&lt;=10333.3333,"Bajo",IF(Tabla134[[#This Row],[Monthly Income]]&gt;18666.6666,"Alto","Medio"))</f>
        <v>Medio</v>
      </c>
      <c r="AJ760" s="35" t="str">
        <f>IF(Tabla134[[#This Row],[Years Since Last Promotion]]&lt;1,"Este año","Más de un año")</f>
        <v>Este año</v>
      </c>
      <c r="AK760" s="100">
        <f>SUM(Tabla134[[#This Row],[Years At Company]],Tabla134[[#This Row],[Years With Curr Manager]])</f>
        <v>10</v>
      </c>
      <c r="AL760" s="35"/>
    </row>
    <row r="761" spans="1:38">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c r="AH761" s="35">
        <f>IF(Tabla134[[#This Row],[Business Travel]]="Travel_Frequently",2,IF(Tabla134[[#This Row],[Business Travel]]="Travel_Rarely",1,0))</f>
        <v>1</v>
      </c>
      <c r="AI761" s="35" t="str">
        <f>IF(Tabla134[[#This Row],[Monthly Income]]&lt;=10333.3333,"Bajo",IF(Tabla134[[#This Row],[Monthly Income]]&gt;18666.6666,"Alto","Medio"))</f>
        <v>Bajo</v>
      </c>
      <c r="AJ761" s="35" t="str">
        <f>IF(Tabla134[[#This Row],[Years Since Last Promotion]]&lt;1,"Este año","Más de un año")</f>
        <v>Este año</v>
      </c>
      <c r="AK761" s="100">
        <f>SUM(Tabla134[[#This Row],[Years At Company]],Tabla134[[#This Row],[Years With Curr Manager]])</f>
        <v>10</v>
      </c>
      <c r="AL761" s="35"/>
    </row>
    <row r="762" spans="1:38">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c r="AH762" s="35">
        <f>IF(Tabla134[[#This Row],[Business Travel]]="Travel_Frequently",2,IF(Tabla134[[#This Row],[Business Travel]]="Travel_Rarely",1,0))</f>
        <v>2</v>
      </c>
      <c r="AI762" s="35" t="str">
        <f>IF(Tabla134[[#This Row],[Monthly Income]]&lt;=10333.3333,"Bajo",IF(Tabla134[[#This Row],[Monthly Income]]&gt;18666.6666,"Alto","Medio"))</f>
        <v>Bajo</v>
      </c>
      <c r="AJ762" s="35" t="str">
        <f>IF(Tabla134[[#This Row],[Years Since Last Promotion]]&lt;1,"Este año","Más de un año")</f>
        <v>Más de un año</v>
      </c>
      <c r="AK762" s="100">
        <f>SUM(Tabla134[[#This Row],[Years At Company]],Tabla134[[#This Row],[Years With Curr Manager]])</f>
        <v>27</v>
      </c>
      <c r="AL762" s="35"/>
    </row>
    <row r="763" spans="1:38">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c r="AH763" s="35">
        <f>IF(Tabla134[[#This Row],[Business Travel]]="Travel_Frequently",2,IF(Tabla134[[#This Row],[Business Travel]]="Travel_Rarely",1,0))</f>
        <v>1</v>
      </c>
      <c r="AI763" s="35" t="str">
        <f>IF(Tabla134[[#This Row],[Monthly Income]]&lt;=10333.3333,"Bajo",IF(Tabla134[[#This Row],[Monthly Income]]&gt;18666.6666,"Alto","Medio"))</f>
        <v>Bajo</v>
      </c>
      <c r="AJ763" s="35" t="str">
        <f>IF(Tabla134[[#This Row],[Years Since Last Promotion]]&lt;1,"Este año","Más de un año")</f>
        <v>Este año</v>
      </c>
      <c r="AK763" s="100">
        <f>SUM(Tabla134[[#This Row],[Years At Company]],Tabla134[[#This Row],[Years With Curr Manager]])</f>
        <v>1</v>
      </c>
      <c r="AL763" s="35"/>
    </row>
    <row r="764" spans="1:38">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c r="AH764" s="35">
        <f>IF(Tabla134[[#This Row],[Business Travel]]="Travel_Frequently",2,IF(Tabla134[[#This Row],[Business Travel]]="Travel_Rarely",1,0))</f>
        <v>2</v>
      </c>
      <c r="AI764" s="35" t="str">
        <f>IF(Tabla134[[#This Row],[Monthly Income]]&lt;=10333.3333,"Bajo",IF(Tabla134[[#This Row],[Monthly Income]]&gt;18666.6666,"Alto","Medio"))</f>
        <v>Bajo</v>
      </c>
      <c r="AJ764" s="35" t="str">
        <f>IF(Tabla134[[#This Row],[Years Since Last Promotion]]&lt;1,"Este año","Más de un año")</f>
        <v>Más de un año</v>
      </c>
      <c r="AK764" s="100">
        <f>SUM(Tabla134[[#This Row],[Years At Company]],Tabla134[[#This Row],[Years With Curr Manager]])</f>
        <v>5</v>
      </c>
      <c r="AL764" s="35"/>
    </row>
    <row r="765" spans="1:38">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c r="AH765" s="35">
        <f>IF(Tabla134[[#This Row],[Business Travel]]="Travel_Frequently",2,IF(Tabla134[[#This Row],[Business Travel]]="Travel_Rarely",1,0))</f>
        <v>1</v>
      </c>
      <c r="AI765" s="35" t="str">
        <f>IF(Tabla134[[#This Row],[Monthly Income]]&lt;=10333.3333,"Bajo",IF(Tabla134[[#This Row],[Monthly Income]]&gt;18666.6666,"Alto","Medio"))</f>
        <v>Bajo</v>
      </c>
      <c r="AJ765" s="35" t="str">
        <f>IF(Tabla134[[#This Row],[Years Since Last Promotion]]&lt;1,"Este año","Más de un año")</f>
        <v>Este año</v>
      </c>
      <c r="AK765" s="100">
        <f>SUM(Tabla134[[#This Row],[Years At Company]],Tabla134[[#This Row],[Years With Curr Manager]])</f>
        <v>1</v>
      </c>
      <c r="AL765" s="35"/>
    </row>
    <row r="766" spans="1:38">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c r="AH766" s="35">
        <f>IF(Tabla134[[#This Row],[Business Travel]]="Travel_Frequently",2,IF(Tabla134[[#This Row],[Business Travel]]="Travel_Rarely",1,0))</f>
        <v>1</v>
      </c>
      <c r="AI766" s="35" t="str">
        <f>IF(Tabla134[[#This Row],[Monthly Income]]&lt;=10333.3333,"Bajo",IF(Tabla134[[#This Row],[Monthly Income]]&gt;18666.6666,"Alto","Medio"))</f>
        <v>Bajo</v>
      </c>
      <c r="AJ766" s="35" t="str">
        <f>IF(Tabla134[[#This Row],[Years Since Last Promotion]]&lt;1,"Este año","Más de un año")</f>
        <v>Este año</v>
      </c>
      <c r="AK766" s="100">
        <f>SUM(Tabla134[[#This Row],[Years At Company]],Tabla134[[#This Row],[Years With Curr Manager]])</f>
        <v>1</v>
      </c>
      <c r="AL766" s="35"/>
    </row>
    <row r="767" spans="1:38">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c r="AH767" s="35">
        <f>IF(Tabla134[[#This Row],[Business Travel]]="Travel_Frequently",2,IF(Tabla134[[#This Row],[Business Travel]]="Travel_Rarely",1,0))</f>
        <v>2</v>
      </c>
      <c r="AI767" s="35" t="str">
        <f>IF(Tabla134[[#This Row],[Monthly Income]]&lt;=10333.3333,"Bajo",IF(Tabla134[[#This Row],[Monthly Income]]&gt;18666.6666,"Alto","Medio"))</f>
        <v>Bajo</v>
      </c>
      <c r="AJ767" s="35" t="str">
        <f>IF(Tabla134[[#This Row],[Years Since Last Promotion]]&lt;1,"Este año","Más de un año")</f>
        <v>Más de un año</v>
      </c>
      <c r="AK767" s="100">
        <f>SUM(Tabla134[[#This Row],[Years At Company]],Tabla134[[#This Row],[Years With Curr Manager]])</f>
        <v>4</v>
      </c>
      <c r="AL767" s="35"/>
    </row>
    <row r="768" spans="1:38">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c r="AH768" s="35">
        <f>IF(Tabla134[[#This Row],[Business Travel]]="Travel_Frequently",2,IF(Tabla134[[#This Row],[Business Travel]]="Travel_Rarely",1,0))</f>
        <v>1</v>
      </c>
      <c r="AI768" s="35" t="str">
        <f>IF(Tabla134[[#This Row],[Monthly Income]]&lt;=10333.3333,"Bajo",IF(Tabla134[[#This Row],[Monthly Income]]&gt;18666.6666,"Alto","Medio"))</f>
        <v>Alto</v>
      </c>
      <c r="AJ768" s="35" t="str">
        <f>IF(Tabla134[[#This Row],[Years Since Last Promotion]]&lt;1,"Este año","Más de un año")</f>
        <v>Más de un año</v>
      </c>
      <c r="AK768" s="100">
        <f>SUM(Tabla134[[#This Row],[Years At Company]],Tabla134[[#This Row],[Years With Curr Manager]])</f>
        <v>15</v>
      </c>
      <c r="AL768" s="35"/>
    </row>
    <row r="769" spans="1:38">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c r="AH769" s="35">
        <f>IF(Tabla134[[#This Row],[Business Travel]]="Travel_Frequently",2,IF(Tabla134[[#This Row],[Business Travel]]="Travel_Rarely",1,0))</f>
        <v>1</v>
      </c>
      <c r="AI769" s="35" t="str">
        <f>IF(Tabla134[[#This Row],[Monthly Income]]&lt;=10333.3333,"Bajo",IF(Tabla134[[#This Row],[Monthly Income]]&gt;18666.6666,"Alto","Medio"))</f>
        <v>Bajo</v>
      </c>
      <c r="AJ769" s="35" t="str">
        <f>IF(Tabla134[[#This Row],[Years Since Last Promotion]]&lt;1,"Este año","Más de un año")</f>
        <v>Este año</v>
      </c>
      <c r="AK769" s="100">
        <f>SUM(Tabla134[[#This Row],[Years At Company]],Tabla134[[#This Row],[Years With Curr Manager]])</f>
        <v>5</v>
      </c>
      <c r="AL769" s="35"/>
    </row>
    <row r="770" spans="1:38">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c r="AH770" s="35">
        <f>IF(Tabla134[[#This Row],[Business Travel]]="Travel_Frequently",2,IF(Tabla134[[#This Row],[Business Travel]]="Travel_Rarely",1,0))</f>
        <v>1</v>
      </c>
      <c r="AI770" s="35" t="str">
        <f>IF(Tabla134[[#This Row],[Monthly Income]]&lt;=10333.3333,"Bajo",IF(Tabla134[[#This Row],[Monthly Income]]&gt;18666.6666,"Alto","Medio"))</f>
        <v>Bajo</v>
      </c>
      <c r="AJ770" s="35" t="str">
        <f>IF(Tabla134[[#This Row],[Years Since Last Promotion]]&lt;1,"Este año","Más de un año")</f>
        <v>Más de un año</v>
      </c>
      <c r="AK770" s="100">
        <f>SUM(Tabla134[[#This Row],[Years At Company]],Tabla134[[#This Row],[Years With Curr Manager]])</f>
        <v>12</v>
      </c>
      <c r="AL770" s="35"/>
    </row>
    <row r="771" spans="1:38">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c r="AH771" s="35">
        <f>IF(Tabla134[[#This Row],[Business Travel]]="Travel_Frequently",2,IF(Tabla134[[#This Row],[Business Travel]]="Travel_Rarely",1,0))</f>
        <v>2</v>
      </c>
      <c r="AI771" s="35" t="str">
        <f>IF(Tabla134[[#This Row],[Monthly Income]]&lt;=10333.3333,"Bajo",IF(Tabla134[[#This Row],[Monthly Income]]&gt;18666.6666,"Alto","Medio"))</f>
        <v>Bajo</v>
      </c>
      <c r="AJ771" s="35" t="str">
        <f>IF(Tabla134[[#This Row],[Years Since Last Promotion]]&lt;1,"Este año","Más de un año")</f>
        <v>Más de un año</v>
      </c>
      <c r="AK771" s="100">
        <f>SUM(Tabla134[[#This Row],[Years At Company]],Tabla134[[#This Row],[Years With Curr Manager]])</f>
        <v>8</v>
      </c>
      <c r="AL771" s="35"/>
    </row>
    <row r="772" spans="1:38">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c r="AH772" s="35">
        <f>IF(Tabla134[[#This Row],[Business Travel]]="Travel_Frequently",2,IF(Tabla134[[#This Row],[Business Travel]]="Travel_Rarely",1,0))</f>
        <v>1</v>
      </c>
      <c r="AI772" s="35" t="str">
        <f>IF(Tabla134[[#This Row],[Monthly Income]]&lt;=10333.3333,"Bajo",IF(Tabla134[[#This Row],[Monthly Income]]&gt;18666.6666,"Alto","Medio"))</f>
        <v>Alto</v>
      </c>
      <c r="AJ772" s="35" t="str">
        <f>IF(Tabla134[[#This Row],[Years Since Last Promotion]]&lt;1,"Este año","Más de un año")</f>
        <v>Más de un año</v>
      </c>
      <c r="AK772" s="100">
        <f>SUM(Tabla134[[#This Row],[Years At Company]],Tabla134[[#This Row],[Years With Curr Manager]])</f>
        <v>4</v>
      </c>
      <c r="AL772" s="35"/>
    </row>
    <row r="773" spans="1:38">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c r="AH773" s="35">
        <f>IF(Tabla134[[#This Row],[Business Travel]]="Travel_Frequently",2,IF(Tabla134[[#This Row],[Business Travel]]="Travel_Rarely",1,0))</f>
        <v>1</v>
      </c>
      <c r="AI773" s="35" t="str">
        <f>IF(Tabla134[[#This Row],[Monthly Income]]&lt;=10333.3333,"Bajo",IF(Tabla134[[#This Row],[Monthly Income]]&gt;18666.6666,"Alto","Medio"))</f>
        <v>Medio</v>
      </c>
      <c r="AJ773" s="35" t="str">
        <f>IF(Tabla134[[#This Row],[Years Since Last Promotion]]&lt;1,"Este año","Más de un año")</f>
        <v>Más de un año</v>
      </c>
      <c r="AK773" s="100">
        <f>SUM(Tabla134[[#This Row],[Years At Company]],Tabla134[[#This Row],[Years With Curr Manager]])</f>
        <v>9</v>
      </c>
      <c r="AL773" s="35"/>
    </row>
    <row r="774" spans="1:38">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c r="AH774" s="35">
        <f>IF(Tabla134[[#This Row],[Business Travel]]="Travel_Frequently",2,IF(Tabla134[[#This Row],[Business Travel]]="Travel_Rarely",1,0))</f>
        <v>2</v>
      </c>
      <c r="AI774" s="35" t="str">
        <f>IF(Tabla134[[#This Row],[Monthly Income]]&lt;=10333.3333,"Bajo",IF(Tabla134[[#This Row],[Monthly Income]]&gt;18666.6666,"Alto","Medio"))</f>
        <v>Bajo</v>
      </c>
      <c r="AJ774" s="35" t="str">
        <f>IF(Tabla134[[#This Row],[Years Since Last Promotion]]&lt;1,"Este año","Más de un año")</f>
        <v>Este año</v>
      </c>
      <c r="AK774" s="100">
        <f>SUM(Tabla134[[#This Row],[Years At Company]],Tabla134[[#This Row],[Years With Curr Manager]])</f>
        <v>8</v>
      </c>
      <c r="AL774" s="35"/>
    </row>
    <row r="775" spans="1:38">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c r="AH775" s="35">
        <f>IF(Tabla134[[#This Row],[Business Travel]]="Travel_Frequently",2,IF(Tabla134[[#This Row],[Business Travel]]="Travel_Rarely",1,0))</f>
        <v>1</v>
      </c>
      <c r="AI775" s="35" t="str">
        <f>IF(Tabla134[[#This Row],[Monthly Income]]&lt;=10333.3333,"Bajo",IF(Tabla134[[#This Row],[Monthly Income]]&gt;18666.6666,"Alto","Medio"))</f>
        <v>Bajo</v>
      </c>
      <c r="AJ775" s="35" t="str">
        <f>IF(Tabla134[[#This Row],[Years Since Last Promotion]]&lt;1,"Este año","Más de un año")</f>
        <v>Más de un año</v>
      </c>
      <c r="AK775" s="100">
        <f>SUM(Tabla134[[#This Row],[Years At Company]],Tabla134[[#This Row],[Years With Curr Manager]])</f>
        <v>22</v>
      </c>
      <c r="AL775" s="35"/>
    </row>
    <row r="776" spans="1:38">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c r="AH776" s="35">
        <f>IF(Tabla134[[#This Row],[Business Travel]]="Travel_Frequently",2,IF(Tabla134[[#This Row],[Business Travel]]="Travel_Rarely",1,0))</f>
        <v>0</v>
      </c>
      <c r="AI776" s="35" t="str">
        <f>IF(Tabla134[[#This Row],[Monthly Income]]&lt;=10333.3333,"Bajo",IF(Tabla134[[#This Row],[Monthly Income]]&gt;18666.6666,"Alto","Medio"))</f>
        <v>Medio</v>
      </c>
      <c r="AJ776" s="35" t="str">
        <f>IF(Tabla134[[#This Row],[Years Since Last Promotion]]&lt;1,"Este año","Más de un año")</f>
        <v>Más de un año</v>
      </c>
      <c r="AK776" s="100">
        <f>SUM(Tabla134[[#This Row],[Years At Company]],Tabla134[[#This Row],[Years With Curr Manager]])</f>
        <v>11</v>
      </c>
      <c r="AL776" s="35"/>
    </row>
    <row r="777" spans="1:38">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c r="AH777" s="35">
        <f>IF(Tabla134[[#This Row],[Business Travel]]="Travel_Frequently",2,IF(Tabla134[[#This Row],[Business Travel]]="Travel_Rarely",1,0))</f>
        <v>1</v>
      </c>
      <c r="AI777" s="35" t="str">
        <f>IF(Tabla134[[#This Row],[Monthly Income]]&lt;=10333.3333,"Bajo",IF(Tabla134[[#This Row],[Monthly Income]]&gt;18666.6666,"Alto","Medio"))</f>
        <v>Medio</v>
      </c>
      <c r="AJ777" s="35" t="str">
        <f>IF(Tabla134[[#This Row],[Years Since Last Promotion]]&lt;1,"Este año","Más de un año")</f>
        <v>Este año</v>
      </c>
      <c r="AK777" s="100">
        <f>SUM(Tabla134[[#This Row],[Years At Company]],Tabla134[[#This Row],[Years With Curr Manager]])</f>
        <v>1</v>
      </c>
      <c r="AL777" s="35"/>
    </row>
    <row r="778" spans="1:38">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c r="AH778" s="35">
        <f>IF(Tabla134[[#This Row],[Business Travel]]="Travel_Frequently",2,IF(Tabla134[[#This Row],[Business Travel]]="Travel_Rarely",1,0))</f>
        <v>2</v>
      </c>
      <c r="AI778" s="35" t="str">
        <f>IF(Tabla134[[#This Row],[Monthly Income]]&lt;=10333.3333,"Bajo",IF(Tabla134[[#This Row],[Monthly Income]]&gt;18666.6666,"Alto","Medio"))</f>
        <v>Bajo</v>
      </c>
      <c r="AJ778" s="35" t="str">
        <f>IF(Tabla134[[#This Row],[Years Since Last Promotion]]&lt;1,"Este año","Más de un año")</f>
        <v>Este año</v>
      </c>
      <c r="AK778" s="100">
        <f>SUM(Tabla134[[#This Row],[Years At Company]],Tabla134[[#This Row],[Years With Curr Manager]])</f>
        <v>4</v>
      </c>
      <c r="AL778" s="35"/>
    </row>
    <row r="779" spans="1:38">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c r="AH779" s="35">
        <f>IF(Tabla134[[#This Row],[Business Travel]]="Travel_Frequently",2,IF(Tabla134[[#This Row],[Business Travel]]="Travel_Rarely",1,0))</f>
        <v>1</v>
      </c>
      <c r="AI779" s="35" t="str">
        <f>IF(Tabla134[[#This Row],[Monthly Income]]&lt;=10333.3333,"Bajo",IF(Tabla134[[#This Row],[Monthly Income]]&gt;18666.6666,"Alto","Medio"))</f>
        <v>Bajo</v>
      </c>
      <c r="AJ779" s="35" t="str">
        <f>IF(Tabla134[[#This Row],[Years Since Last Promotion]]&lt;1,"Este año","Más de un año")</f>
        <v>Más de un año</v>
      </c>
      <c r="AK779" s="100">
        <f>SUM(Tabla134[[#This Row],[Years At Company]],Tabla134[[#This Row],[Years With Curr Manager]])</f>
        <v>1</v>
      </c>
      <c r="AL779" s="35"/>
    </row>
    <row r="780" spans="1:38">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c r="AH780" s="35">
        <f>IF(Tabla134[[#This Row],[Business Travel]]="Travel_Frequently",2,IF(Tabla134[[#This Row],[Business Travel]]="Travel_Rarely",1,0))</f>
        <v>1</v>
      </c>
      <c r="AI780" s="35" t="str">
        <f>IF(Tabla134[[#This Row],[Monthly Income]]&lt;=10333.3333,"Bajo",IF(Tabla134[[#This Row],[Monthly Income]]&gt;18666.6666,"Alto","Medio"))</f>
        <v>Bajo</v>
      </c>
      <c r="AJ780" s="35" t="str">
        <f>IF(Tabla134[[#This Row],[Years Since Last Promotion]]&lt;1,"Este año","Más de un año")</f>
        <v>Más de un año</v>
      </c>
      <c r="AK780" s="100">
        <f>SUM(Tabla134[[#This Row],[Years At Company]],Tabla134[[#This Row],[Years With Curr Manager]])</f>
        <v>23</v>
      </c>
      <c r="AL780" s="35"/>
    </row>
    <row r="781" spans="1:38">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c r="AH781" s="35">
        <f>IF(Tabla134[[#This Row],[Business Travel]]="Travel_Frequently",2,IF(Tabla134[[#This Row],[Business Travel]]="Travel_Rarely",1,0))</f>
        <v>1</v>
      </c>
      <c r="AI781" s="35" t="str">
        <f>IF(Tabla134[[#This Row],[Monthly Income]]&lt;=10333.3333,"Bajo",IF(Tabla134[[#This Row],[Monthly Income]]&gt;18666.6666,"Alto","Medio"))</f>
        <v>Bajo</v>
      </c>
      <c r="AJ781" s="35" t="str">
        <f>IF(Tabla134[[#This Row],[Years Since Last Promotion]]&lt;1,"Este año","Más de un año")</f>
        <v>Más de un año</v>
      </c>
      <c r="AK781" s="100">
        <f>SUM(Tabla134[[#This Row],[Years At Company]],Tabla134[[#This Row],[Years With Curr Manager]])</f>
        <v>17</v>
      </c>
      <c r="AL781" s="35"/>
    </row>
    <row r="782" spans="1:38">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c r="AH782" s="35">
        <f>IF(Tabla134[[#This Row],[Business Travel]]="Travel_Frequently",2,IF(Tabla134[[#This Row],[Business Travel]]="Travel_Rarely",1,0))</f>
        <v>0</v>
      </c>
      <c r="AI782" s="35" t="str">
        <f>IF(Tabla134[[#This Row],[Monthly Income]]&lt;=10333.3333,"Bajo",IF(Tabla134[[#This Row],[Monthly Income]]&gt;18666.6666,"Alto","Medio"))</f>
        <v>Bajo</v>
      </c>
      <c r="AJ782" s="35" t="str">
        <f>IF(Tabla134[[#This Row],[Years Since Last Promotion]]&lt;1,"Este año","Más de un año")</f>
        <v>Más de un año</v>
      </c>
      <c r="AK782" s="100">
        <f>SUM(Tabla134[[#This Row],[Years At Company]],Tabla134[[#This Row],[Years With Curr Manager]])</f>
        <v>19</v>
      </c>
      <c r="AL782" s="35"/>
    </row>
    <row r="783" spans="1:38">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c r="AH783" s="35">
        <f>IF(Tabla134[[#This Row],[Business Travel]]="Travel_Frequently",2,IF(Tabla134[[#This Row],[Business Travel]]="Travel_Rarely",1,0))</f>
        <v>1</v>
      </c>
      <c r="AI783" s="35" t="str">
        <f>IF(Tabla134[[#This Row],[Monthly Income]]&lt;=10333.3333,"Bajo",IF(Tabla134[[#This Row],[Monthly Income]]&gt;18666.6666,"Alto","Medio"))</f>
        <v>Bajo</v>
      </c>
      <c r="AJ783" s="35" t="str">
        <f>IF(Tabla134[[#This Row],[Years Since Last Promotion]]&lt;1,"Este año","Más de un año")</f>
        <v>Más de un año</v>
      </c>
      <c r="AK783" s="100">
        <f>SUM(Tabla134[[#This Row],[Years At Company]],Tabla134[[#This Row],[Years With Curr Manager]])</f>
        <v>8</v>
      </c>
      <c r="AL783" s="35"/>
    </row>
    <row r="784" spans="1:38">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c r="AH784" s="35">
        <f>IF(Tabla134[[#This Row],[Business Travel]]="Travel_Frequently",2,IF(Tabla134[[#This Row],[Business Travel]]="Travel_Rarely",1,0))</f>
        <v>1</v>
      </c>
      <c r="AI784" s="35" t="str">
        <f>IF(Tabla134[[#This Row],[Monthly Income]]&lt;=10333.3333,"Bajo",IF(Tabla134[[#This Row],[Monthly Income]]&gt;18666.6666,"Alto","Medio"))</f>
        <v>Bajo</v>
      </c>
      <c r="AJ784" s="35" t="str">
        <f>IF(Tabla134[[#This Row],[Years Since Last Promotion]]&lt;1,"Este año","Más de un año")</f>
        <v>Este año</v>
      </c>
      <c r="AK784" s="100">
        <f>SUM(Tabla134[[#This Row],[Years At Company]],Tabla134[[#This Row],[Years With Curr Manager]])</f>
        <v>8</v>
      </c>
      <c r="AL784" s="35"/>
    </row>
    <row r="785" spans="1:38">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c r="AH785" s="35">
        <f>IF(Tabla134[[#This Row],[Business Travel]]="Travel_Frequently",2,IF(Tabla134[[#This Row],[Business Travel]]="Travel_Rarely",1,0))</f>
        <v>1</v>
      </c>
      <c r="AI785" s="35" t="str">
        <f>IF(Tabla134[[#This Row],[Monthly Income]]&lt;=10333.3333,"Bajo",IF(Tabla134[[#This Row],[Monthly Income]]&gt;18666.6666,"Alto","Medio"))</f>
        <v>Bajo</v>
      </c>
      <c r="AJ785" s="35" t="str">
        <f>IF(Tabla134[[#This Row],[Years Since Last Promotion]]&lt;1,"Este año","Más de un año")</f>
        <v>Este año</v>
      </c>
      <c r="AK785" s="100">
        <f>SUM(Tabla134[[#This Row],[Years At Company]],Tabla134[[#This Row],[Years With Curr Manager]])</f>
        <v>18</v>
      </c>
      <c r="AL785" s="35"/>
    </row>
    <row r="786" spans="1:38">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c r="AH786" s="35">
        <f>IF(Tabla134[[#This Row],[Business Travel]]="Travel_Frequently",2,IF(Tabla134[[#This Row],[Business Travel]]="Travel_Rarely",1,0))</f>
        <v>1</v>
      </c>
      <c r="AI786" s="35" t="str">
        <f>IF(Tabla134[[#This Row],[Monthly Income]]&lt;=10333.3333,"Bajo",IF(Tabla134[[#This Row],[Monthly Income]]&gt;18666.6666,"Alto","Medio"))</f>
        <v>Bajo</v>
      </c>
      <c r="AJ786" s="35" t="str">
        <f>IF(Tabla134[[#This Row],[Years Since Last Promotion]]&lt;1,"Este año","Más de un año")</f>
        <v>Más de un año</v>
      </c>
      <c r="AK786" s="100">
        <f>SUM(Tabla134[[#This Row],[Years At Company]],Tabla134[[#This Row],[Years With Curr Manager]])</f>
        <v>28</v>
      </c>
      <c r="AL786" s="35"/>
    </row>
    <row r="787" spans="1:38">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c r="AH787" s="35">
        <f>IF(Tabla134[[#This Row],[Business Travel]]="Travel_Frequently",2,IF(Tabla134[[#This Row],[Business Travel]]="Travel_Rarely",1,0))</f>
        <v>1</v>
      </c>
      <c r="AI787" s="35" t="str">
        <f>IF(Tabla134[[#This Row],[Monthly Income]]&lt;=10333.3333,"Bajo",IF(Tabla134[[#This Row],[Monthly Income]]&gt;18666.6666,"Alto","Medio"))</f>
        <v>Bajo</v>
      </c>
      <c r="AJ787" s="35" t="str">
        <f>IF(Tabla134[[#This Row],[Years Since Last Promotion]]&lt;1,"Este año","Más de un año")</f>
        <v>Más de un año</v>
      </c>
      <c r="AK787" s="100">
        <f>SUM(Tabla134[[#This Row],[Years At Company]],Tabla134[[#This Row],[Years With Curr Manager]])</f>
        <v>12</v>
      </c>
      <c r="AL787" s="35"/>
    </row>
    <row r="788" spans="1:38">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c r="AH788" s="35">
        <f>IF(Tabla134[[#This Row],[Business Travel]]="Travel_Frequently",2,IF(Tabla134[[#This Row],[Business Travel]]="Travel_Rarely",1,0))</f>
        <v>0</v>
      </c>
      <c r="AI788" s="35" t="str">
        <f>IF(Tabla134[[#This Row],[Monthly Income]]&lt;=10333.3333,"Bajo",IF(Tabla134[[#This Row],[Monthly Income]]&gt;18666.6666,"Alto","Medio"))</f>
        <v>Bajo</v>
      </c>
      <c r="AJ788" s="35" t="str">
        <f>IF(Tabla134[[#This Row],[Years Since Last Promotion]]&lt;1,"Este año","Más de un año")</f>
        <v>Más de un año</v>
      </c>
      <c r="AK788" s="100">
        <f>SUM(Tabla134[[#This Row],[Years At Company]],Tabla134[[#This Row],[Years With Curr Manager]])</f>
        <v>5</v>
      </c>
      <c r="AL788" s="35"/>
    </row>
    <row r="789" spans="1:38">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c r="AH789" s="35">
        <f>IF(Tabla134[[#This Row],[Business Travel]]="Travel_Frequently",2,IF(Tabla134[[#This Row],[Business Travel]]="Travel_Rarely",1,0))</f>
        <v>2</v>
      </c>
      <c r="AI789" s="35" t="str">
        <f>IF(Tabla134[[#This Row],[Monthly Income]]&lt;=10333.3333,"Bajo",IF(Tabla134[[#This Row],[Monthly Income]]&gt;18666.6666,"Alto","Medio"))</f>
        <v>Medio</v>
      </c>
      <c r="AJ789" s="35" t="str">
        <f>IF(Tabla134[[#This Row],[Years Since Last Promotion]]&lt;1,"Este año","Más de un año")</f>
        <v>Más de un año</v>
      </c>
      <c r="AK789" s="100">
        <f>SUM(Tabla134[[#This Row],[Years At Company]],Tabla134[[#This Row],[Years With Curr Manager]])</f>
        <v>5</v>
      </c>
      <c r="AL789" s="35"/>
    </row>
    <row r="790" spans="1:38">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c r="AH790" s="35">
        <f>IF(Tabla134[[#This Row],[Business Travel]]="Travel_Frequently",2,IF(Tabla134[[#This Row],[Business Travel]]="Travel_Rarely",1,0))</f>
        <v>1</v>
      </c>
      <c r="AI790" s="35" t="str">
        <f>IF(Tabla134[[#This Row],[Monthly Income]]&lt;=10333.3333,"Bajo",IF(Tabla134[[#This Row],[Monthly Income]]&gt;18666.6666,"Alto","Medio"))</f>
        <v>Bajo</v>
      </c>
      <c r="AJ790" s="35" t="str">
        <f>IF(Tabla134[[#This Row],[Years Since Last Promotion]]&lt;1,"Este año","Más de un año")</f>
        <v>Más de un año</v>
      </c>
      <c r="AK790" s="100">
        <f>SUM(Tabla134[[#This Row],[Years At Company]],Tabla134[[#This Row],[Years With Curr Manager]])</f>
        <v>15</v>
      </c>
      <c r="AL790" s="35"/>
    </row>
    <row r="791" spans="1:38">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c r="AH791" s="35">
        <f>IF(Tabla134[[#This Row],[Business Travel]]="Travel_Frequently",2,IF(Tabla134[[#This Row],[Business Travel]]="Travel_Rarely",1,0))</f>
        <v>1</v>
      </c>
      <c r="AI791" s="35" t="str">
        <f>IF(Tabla134[[#This Row],[Monthly Income]]&lt;=10333.3333,"Bajo",IF(Tabla134[[#This Row],[Monthly Income]]&gt;18666.6666,"Alto","Medio"))</f>
        <v>Medio</v>
      </c>
      <c r="AJ791" s="35" t="str">
        <f>IF(Tabla134[[#This Row],[Years Since Last Promotion]]&lt;1,"Este año","Más de un año")</f>
        <v>Más de un año</v>
      </c>
      <c r="AK791" s="100">
        <f>SUM(Tabla134[[#This Row],[Years At Company]],Tabla134[[#This Row],[Years With Curr Manager]])</f>
        <v>26</v>
      </c>
      <c r="AL791" s="35"/>
    </row>
    <row r="792" spans="1:38">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c r="AH792" s="35">
        <f>IF(Tabla134[[#This Row],[Business Travel]]="Travel_Frequently",2,IF(Tabla134[[#This Row],[Business Travel]]="Travel_Rarely",1,0))</f>
        <v>1</v>
      </c>
      <c r="AI792" s="35" t="str">
        <f>IF(Tabla134[[#This Row],[Monthly Income]]&lt;=10333.3333,"Bajo",IF(Tabla134[[#This Row],[Monthly Income]]&gt;18666.6666,"Alto","Medio"))</f>
        <v>Bajo</v>
      </c>
      <c r="AJ792" s="35" t="str">
        <f>IF(Tabla134[[#This Row],[Years Since Last Promotion]]&lt;1,"Este año","Más de un año")</f>
        <v>Más de un año</v>
      </c>
      <c r="AK792" s="100">
        <f>SUM(Tabla134[[#This Row],[Years At Company]],Tabla134[[#This Row],[Years With Curr Manager]])</f>
        <v>5</v>
      </c>
      <c r="AL792" s="35"/>
    </row>
    <row r="793" spans="1:38">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c r="AH793" s="35">
        <f>IF(Tabla134[[#This Row],[Business Travel]]="Travel_Frequently",2,IF(Tabla134[[#This Row],[Business Travel]]="Travel_Rarely",1,0))</f>
        <v>1</v>
      </c>
      <c r="AI793" s="35" t="str">
        <f>IF(Tabla134[[#This Row],[Monthly Income]]&lt;=10333.3333,"Bajo",IF(Tabla134[[#This Row],[Monthly Income]]&gt;18666.6666,"Alto","Medio"))</f>
        <v>Bajo</v>
      </c>
      <c r="AJ793" s="35" t="str">
        <f>IF(Tabla134[[#This Row],[Years Since Last Promotion]]&lt;1,"Este año","Más de un año")</f>
        <v>Más de un año</v>
      </c>
      <c r="AK793" s="100">
        <f>SUM(Tabla134[[#This Row],[Years At Company]],Tabla134[[#This Row],[Years With Curr Manager]])</f>
        <v>15</v>
      </c>
      <c r="AL793" s="35"/>
    </row>
    <row r="794" spans="1:38">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c r="AH794" s="35">
        <f>IF(Tabla134[[#This Row],[Business Travel]]="Travel_Frequently",2,IF(Tabla134[[#This Row],[Business Travel]]="Travel_Rarely",1,0))</f>
        <v>2</v>
      </c>
      <c r="AI794" s="35" t="str">
        <f>IF(Tabla134[[#This Row],[Monthly Income]]&lt;=10333.3333,"Bajo",IF(Tabla134[[#This Row],[Monthly Income]]&gt;18666.6666,"Alto","Medio"))</f>
        <v>Bajo</v>
      </c>
      <c r="AJ794" s="35" t="str">
        <f>IF(Tabla134[[#This Row],[Years Since Last Promotion]]&lt;1,"Este año","Más de un año")</f>
        <v>Más de un año</v>
      </c>
      <c r="AK794" s="100">
        <f>SUM(Tabla134[[#This Row],[Years At Company]],Tabla134[[#This Row],[Years With Curr Manager]])</f>
        <v>21</v>
      </c>
      <c r="AL794" s="35"/>
    </row>
    <row r="795" spans="1:38">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c r="AH795" s="35">
        <f>IF(Tabla134[[#This Row],[Business Travel]]="Travel_Frequently",2,IF(Tabla134[[#This Row],[Business Travel]]="Travel_Rarely",1,0))</f>
        <v>1</v>
      </c>
      <c r="AI795" s="35" t="str">
        <f>IF(Tabla134[[#This Row],[Monthly Income]]&lt;=10333.3333,"Bajo",IF(Tabla134[[#This Row],[Monthly Income]]&gt;18666.6666,"Alto","Medio"))</f>
        <v>Bajo</v>
      </c>
      <c r="AJ795" s="35" t="str">
        <f>IF(Tabla134[[#This Row],[Years Since Last Promotion]]&lt;1,"Este año","Más de un año")</f>
        <v>Más de un año</v>
      </c>
      <c r="AK795" s="100">
        <f>SUM(Tabla134[[#This Row],[Years At Company]],Tabla134[[#This Row],[Years With Curr Manager]])</f>
        <v>6</v>
      </c>
      <c r="AL795" s="35"/>
    </row>
    <row r="796" spans="1:38">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c r="AH796" s="35">
        <f>IF(Tabla134[[#This Row],[Business Travel]]="Travel_Frequently",2,IF(Tabla134[[#This Row],[Business Travel]]="Travel_Rarely",1,0))</f>
        <v>2</v>
      </c>
      <c r="AI796" s="35" t="str">
        <f>IF(Tabla134[[#This Row],[Monthly Income]]&lt;=10333.3333,"Bajo",IF(Tabla134[[#This Row],[Monthly Income]]&gt;18666.6666,"Alto","Medio"))</f>
        <v>Bajo</v>
      </c>
      <c r="AJ796" s="35" t="str">
        <f>IF(Tabla134[[#This Row],[Years Since Last Promotion]]&lt;1,"Este año","Más de un año")</f>
        <v>Este año</v>
      </c>
      <c r="AK796" s="100">
        <f>SUM(Tabla134[[#This Row],[Years At Company]],Tabla134[[#This Row],[Years With Curr Manager]])</f>
        <v>10</v>
      </c>
      <c r="AL796" s="35"/>
    </row>
    <row r="797" spans="1:38">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c r="AH797" s="35">
        <f>IF(Tabla134[[#This Row],[Business Travel]]="Travel_Frequently",2,IF(Tabla134[[#This Row],[Business Travel]]="Travel_Rarely",1,0))</f>
        <v>1</v>
      </c>
      <c r="AI797" s="35" t="str">
        <f>IF(Tabla134[[#This Row],[Monthly Income]]&lt;=10333.3333,"Bajo",IF(Tabla134[[#This Row],[Monthly Income]]&gt;18666.6666,"Alto","Medio"))</f>
        <v>Bajo</v>
      </c>
      <c r="AJ797" s="35" t="str">
        <f>IF(Tabla134[[#This Row],[Years Since Last Promotion]]&lt;1,"Este año","Más de un año")</f>
        <v>Este año</v>
      </c>
      <c r="AK797" s="100">
        <f>SUM(Tabla134[[#This Row],[Years At Company]],Tabla134[[#This Row],[Years With Curr Manager]])</f>
        <v>1</v>
      </c>
      <c r="AL797" s="35"/>
    </row>
    <row r="798" spans="1:38">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c r="AH798" s="35">
        <f>IF(Tabla134[[#This Row],[Business Travel]]="Travel_Frequently",2,IF(Tabla134[[#This Row],[Business Travel]]="Travel_Rarely",1,0))</f>
        <v>1</v>
      </c>
      <c r="AI798" s="35" t="str">
        <f>IF(Tabla134[[#This Row],[Monthly Income]]&lt;=10333.3333,"Bajo",IF(Tabla134[[#This Row],[Monthly Income]]&gt;18666.6666,"Alto","Medio"))</f>
        <v>Bajo</v>
      </c>
      <c r="AJ798" s="35" t="str">
        <f>IF(Tabla134[[#This Row],[Years Since Last Promotion]]&lt;1,"Este año","Más de un año")</f>
        <v>Más de un año</v>
      </c>
      <c r="AK798" s="100">
        <f>SUM(Tabla134[[#This Row],[Years At Company]],Tabla134[[#This Row],[Years With Curr Manager]])</f>
        <v>13</v>
      </c>
      <c r="AL798" s="35"/>
    </row>
    <row r="799" spans="1:38">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c r="AH799" s="35">
        <f>IF(Tabla134[[#This Row],[Business Travel]]="Travel_Frequently",2,IF(Tabla134[[#This Row],[Business Travel]]="Travel_Rarely",1,0))</f>
        <v>1</v>
      </c>
      <c r="AI799" s="35" t="str">
        <f>IF(Tabla134[[#This Row],[Monthly Income]]&lt;=10333.3333,"Bajo",IF(Tabla134[[#This Row],[Monthly Income]]&gt;18666.6666,"Alto","Medio"))</f>
        <v>Bajo</v>
      </c>
      <c r="AJ799" s="35" t="str">
        <f>IF(Tabla134[[#This Row],[Years Since Last Promotion]]&lt;1,"Este año","Más de un año")</f>
        <v>Este año</v>
      </c>
      <c r="AK799" s="100">
        <f>SUM(Tabla134[[#This Row],[Years At Company]],Tabla134[[#This Row],[Years With Curr Manager]])</f>
        <v>1</v>
      </c>
      <c r="AL799" s="35"/>
    </row>
    <row r="800" spans="1:38">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c r="AH800" s="35">
        <f>IF(Tabla134[[#This Row],[Business Travel]]="Travel_Frequently",2,IF(Tabla134[[#This Row],[Business Travel]]="Travel_Rarely",1,0))</f>
        <v>1</v>
      </c>
      <c r="AI800" s="35" t="str">
        <f>IF(Tabla134[[#This Row],[Monthly Income]]&lt;=10333.3333,"Bajo",IF(Tabla134[[#This Row],[Monthly Income]]&gt;18666.6666,"Alto","Medio"))</f>
        <v>Bajo</v>
      </c>
      <c r="AJ800" s="35" t="str">
        <f>IF(Tabla134[[#This Row],[Years Since Last Promotion]]&lt;1,"Este año","Más de un año")</f>
        <v>Más de un año</v>
      </c>
      <c r="AK800" s="100">
        <f>SUM(Tabla134[[#This Row],[Years At Company]],Tabla134[[#This Row],[Years With Curr Manager]])</f>
        <v>4</v>
      </c>
      <c r="AL800" s="35"/>
    </row>
    <row r="801" spans="1:38">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c r="AH801" s="35">
        <f>IF(Tabla134[[#This Row],[Business Travel]]="Travel_Frequently",2,IF(Tabla134[[#This Row],[Business Travel]]="Travel_Rarely",1,0))</f>
        <v>1</v>
      </c>
      <c r="AI801" s="35" t="str">
        <f>IF(Tabla134[[#This Row],[Monthly Income]]&lt;=10333.3333,"Bajo",IF(Tabla134[[#This Row],[Monthly Income]]&gt;18666.6666,"Alto","Medio"))</f>
        <v>Medio</v>
      </c>
      <c r="AJ801" s="35" t="str">
        <f>IF(Tabla134[[#This Row],[Years Since Last Promotion]]&lt;1,"Este año","Más de un año")</f>
        <v>Más de un año</v>
      </c>
      <c r="AK801" s="100">
        <f>SUM(Tabla134[[#This Row],[Years At Company]],Tabla134[[#This Row],[Years With Curr Manager]])</f>
        <v>29</v>
      </c>
      <c r="AL801" s="35"/>
    </row>
    <row r="802" spans="1:38">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c r="AH802" s="35">
        <f>IF(Tabla134[[#This Row],[Business Travel]]="Travel_Frequently",2,IF(Tabla134[[#This Row],[Business Travel]]="Travel_Rarely",1,0))</f>
        <v>2</v>
      </c>
      <c r="AI802" s="35" t="str">
        <f>IF(Tabla134[[#This Row],[Monthly Income]]&lt;=10333.3333,"Bajo",IF(Tabla134[[#This Row],[Monthly Income]]&gt;18666.6666,"Alto","Medio"))</f>
        <v>Bajo</v>
      </c>
      <c r="AJ802" s="35" t="str">
        <f>IF(Tabla134[[#This Row],[Years Since Last Promotion]]&lt;1,"Este año","Más de un año")</f>
        <v>Este año</v>
      </c>
      <c r="AK802" s="100">
        <f>SUM(Tabla134[[#This Row],[Years At Company]],Tabla134[[#This Row],[Years With Curr Manager]])</f>
        <v>1</v>
      </c>
      <c r="AL802" s="35"/>
    </row>
    <row r="803" spans="1:38">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c r="AH803" s="35">
        <f>IF(Tabla134[[#This Row],[Business Travel]]="Travel_Frequently",2,IF(Tabla134[[#This Row],[Business Travel]]="Travel_Rarely",1,0))</f>
        <v>2</v>
      </c>
      <c r="AI803" s="35" t="str">
        <f>IF(Tabla134[[#This Row],[Monthly Income]]&lt;=10333.3333,"Bajo",IF(Tabla134[[#This Row],[Monthly Income]]&gt;18666.6666,"Alto","Medio"))</f>
        <v>Bajo</v>
      </c>
      <c r="AJ803" s="35" t="str">
        <f>IF(Tabla134[[#This Row],[Years Since Last Promotion]]&lt;1,"Este año","Más de un año")</f>
        <v>Este año</v>
      </c>
      <c r="AK803" s="100">
        <f>SUM(Tabla134[[#This Row],[Years At Company]],Tabla134[[#This Row],[Years With Curr Manager]])</f>
        <v>0</v>
      </c>
      <c r="AL803" s="35"/>
    </row>
    <row r="804" spans="1:38">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c r="AH804" s="35">
        <f>IF(Tabla134[[#This Row],[Business Travel]]="Travel_Frequently",2,IF(Tabla134[[#This Row],[Business Travel]]="Travel_Rarely",1,0))</f>
        <v>2</v>
      </c>
      <c r="AI804" s="35" t="str">
        <f>IF(Tabla134[[#This Row],[Monthly Income]]&lt;=10333.3333,"Bajo",IF(Tabla134[[#This Row],[Monthly Income]]&gt;18666.6666,"Alto","Medio"))</f>
        <v>Bajo</v>
      </c>
      <c r="AJ804" s="35" t="str">
        <f>IF(Tabla134[[#This Row],[Years Since Last Promotion]]&lt;1,"Este año","Más de un año")</f>
        <v>Este año</v>
      </c>
      <c r="AK804" s="100">
        <f>SUM(Tabla134[[#This Row],[Years At Company]],Tabla134[[#This Row],[Years With Curr Manager]])</f>
        <v>5</v>
      </c>
      <c r="AL804" s="35"/>
    </row>
    <row r="805" spans="1:38">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c r="AH805" s="35">
        <f>IF(Tabla134[[#This Row],[Business Travel]]="Travel_Frequently",2,IF(Tabla134[[#This Row],[Business Travel]]="Travel_Rarely",1,0))</f>
        <v>0</v>
      </c>
      <c r="AI805" s="35" t="str">
        <f>IF(Tabla134[[#This Row],[Monthly Income]]&lt;=10333.3333,"Bajo",IF(Tabla134[[#This Row],[Monthly Income]]&gt;18666.6666,"Alto","Medio"))</f>
        <v>Bajo</v>
      </c>
      <c r="AJ805" s="35" t="str">
        <f>IF(Tabla134[[#This Row],[Years Since Last Promotion]]&lt;1,"Este año","Más de un año")</f>
        <v>Este año</v>
      </c>
      <c r="AK805" s="100">
        <f>SUM(Tabla134[[#This Row],[Years At Company]],Tabla134[[#This Row],[Years With Curr Manager]])</f>
        <v>0</v>
      </c>
      <c r="AL805" s="35"/>
    </row>
    <row r="806" spans="1:38">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c r="AH806" s="35">
        <f>IF(Tabla134[[#This Row],[Business Travel]]="Travel_Frequently",2,IF(Tabla134[[#This Row],[Business Travel]]="Travel_Rarely",1,0))</f>
        <v>0</v>
      </c>
      <c r="AI806" s="35" t="str">
        <f>IF(Tabla134[[#This Row],[Monthly Income]]&lt;=10333.3333,"Bajo",IF(Tabla134[[#This Row],[Monthly Income]]&gt;18666.6666,"Alto","Medio"))</f>
        <v>Medio</v>
      </c>
      <c r="AJ806" s="35" t="str">
        <f>IF(Tabla134[[#This Row],[Years Since Last Promotion]]&lt;1,"Este año","Más de un año")</f>
        <v>Más de un año</v>
      </c>
      <c r="AK806" s="100">
        <f>SUM(Tabla134[[#This Row],[Years At Company]],Tabla134[[#This Row],[Years With Curr Manager]])</f>
        <v>6</v>
      </c>
      <c r="AL806" s="35"/>
    </row>
    <row r="807" spans="1:38">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c r="AH807" s="35">
        <f>IF(Tabla134[[#This Row],[Business Travel]]="Travel_Frequently",2,IF(Tabla134[[#This Row],[Business Travel]]="Travel_Rarely",1,0))</f>
        <v>0</v>
      </c>
      <c r="AI807" s="35" t="str">
        <f>IF(Tabla134[[#This Row],[Monthly Income]]&lt;=10333.3333,"Bajo",IF(Tabla134[[#This Row],[Monthly Income]]&gt;18666.6666,"Alto","Medio"))</f>
        <v>Bajo</v>
      </c>
      <c r="AJ807" s="35" t="str">
        <f>IF(Tabla134[[#This Row],[Years Since Last Promotion]]&lt;1,"Este año","Más de un año")</f>
        <v>Más de un año</v>
      </c>
      <c r="AK807" s="100">
        <f>SUM(Tabla134[[#This Row],[Years At Company]],Tabla134[[#This Row],[Years With Curr Manager]])</f>
        <v>27</v>
      </c>
      <c r="AL807" s="35"/>
    </row>
    <row r="808" spans="1:38">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c r="AH808" s="35">
        <f>IF(Tabla134[[#This Row],[Business Travel]]="Travel_Frequently",2,IF(Tabla134[[#This Row],[Business Travel]]="Travel_Rarely",1,0))</f>
        <v>1</v>
      </c>
      <c r="AI808" s="35" t="str">
        <f>IF(Tabla134[[#This Row],[Monthly Income]]&lt;=10333.3333,"Bajo",IF(Tabla134[[#This Row],[Monthly Income]]&gt;18666.6666,"Alto","Medio"))</f>
        <v>Medio</v>
      </c>
      <c r="AJ808" s="35" t="str">
        <f>IF(Tabla134[[#This Row],[Years Since Last Promotion]]&lt;1,"Este año","Más de un año")</f>
        <v>Más de un año</v>
      </c>
      <c r="AK808" s="100">
        <f>SUM(Tabla134[[#This Row],[Years At Company]],Tabla134[[#This Row],[Years With Curr Manager]])</f>
        <v>8</v>
      </c>
      <c r="AL808" s="35"/>
    </row>
    <row r="809" spans="1:38">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c r="AH809" s="35">
        <f>IF(Tabla134[[#This Row],[Business Travel]]="Travel_Frequently",2,IF(Tabla134[[#This Row],[Business Travel]]="Travel_Rarely",1,0))</f>
        <v>1</v>
      </c>
      <c r="AI809" s="35" t="str">
        <f>IF(Tabla134[[#This Row],[Monthly Income]]&lt;=10333.3333,"Bajo",IF(Tabla134[[#This Row],[Monthly Income]]&gt;18666.6666,"Alto","Medio"))</f>
        <v>Bajo</v>
      </c>
      <c r="AJ809" s="35" t="str">
        <f>IF(Tabla134[[#This Row],[Years Since Last Promotion]]&lt;1,"Este año","Más de un año")</f>
        <v>Más de un año</v>
      </c>
      <c r="AK809" s="100">
        <f>SUM(Tabla134[[#This Row],[Years At Company]],Tabla134[[#This Row],[Years With Curr Manager]])</f>
        <v>15</v>
      </c>
      <c r="AL809" s="35"/>
    </row>
    <row r="810" spans="1:38">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c r="AH810" s="35">
        <f>IF(Tabla134[[#This Row],[Business Travel]]="Travel_Frequently",2,IF(Tabla134[[#This Row],[Business Travel]]="Travel_Rarely",1,0))</f>
        <v>1</v>
      </c>
      <c r="AI810" s="35" t="str">
        <f>IF(Tabla134[[#This Row],[Monthly Income]]&lt;=10333.3333,"Bajo",IF(Tabla134[[#This Row],[Monthly Income]]&gt;18666.6666,"Alto","Medio"))</f>
        <v>Bajo</v>
      </c>
      <c r="AJ810" s="35" t="str">
        <f>IF(Tabla134[[#This Row],[Years Since Last Promotion]]&lt;1,"Este año","Más de un año")</f>
        <v>Más de un año</v>
      </c>
      <c r="AK810" s="100">
        <f>SUM(Tabla134[[#This Row],[Years At Company]],Tabla134[[#This Row],[Years With Curr Manager]])</f>
        <v>14</v>
      </c>
      <c r="AL810" s="35"/>
    </row>
    <row r="811" spans="1:38">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c r="AH811" s="35">
        <f>IF(Tabla134[[#This Row],[Business Travel]]="Travel_Frequently",2,IF(Tabla134[[#This Row],[Business Travel]]="Travel_Rarely",1,0))</f>
        <v>1</v>
      </c>
      <c r="AI811" s="35" t="str">
        <f>IF(Tabla134[[#This Row],[Monthly Income]]&lt;=10333.3333,"Bajo",IF(Tabla134[[#This Row],[Monthly Income]]&gt;18666.6666,"Alto","Medio"))</f>
        <v>Bajo</v>
      </c>
      <c r="AJ811" s="35" t="str">
        <f>IF(Tabla134[[#This Row],[Years Since Last Promotion]]&lt;1,"Este año","Más de un año")</f>
        <v>Más de un año</v>
      </c>
      <c r="AK811" s="100">
        <f>SUM(Tabla134[[#This Row],[Years At Company]],Tabla134[[#This Row],[Years With Curr Manager]])</f>
        <v>16</v>
      </c>
      <c r="AL811" s="35"/>
    </row>
    <row r="812" spans="1:38">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c r="AH812" s="35">
        <f>IF(Tabla134[[#This Row],[Business Travel]]="Travel_Frequently",2,IF(Tabla134[[#This Row],[Business Travel]]="Travel_Rarely",1,0))</f>
        <v>1</v>
      </c>
      <c r="AI812" s="35" t="str">
        <f>IF(Tabla134[[#This Row],[Monthly Income]]&lt;=10333.3333,"Bajo",IF(Tabla134[[#This Row],[Monthly Income]]&gt;18666.6666,"Alto","Medio"))</f>
        <v>Medio</v>
      </c>
      <c r="AJ812" s="35" t="str">
        <f>IF(Tabla134[[#This Row],[Years Since Last Promotion]]&lt;1,"Este año","Más de un año")</f>
        <v>Más de un año</v>
      </c>
      <c r="AK812" s="100">
        <f>SUM(Tabla134[[#This Row],[Years At Company]],Tabla134[[#This Row],[Years With Curr Manager]])</f>
        <v>21</v>
      </c>
      <c r="AL812" s="35"/>
    </row>
    <row r="813" spans="1:38">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c r="AH813" s="35">
        <f>IF(Tabla134[[#This Row],[Business Travel]]="Travel_Frequently",2,IF(Tabla134[[#This Row],[Business Travel]]="Travel_Rarely",1,0))</f>
        <v>1</v>
      </c>
      <c r="AI813" s="35" t="str">
        <f>IF(Tabla134[[#This Row],[Monthly Income]]&lt;=10333.3333,"Bajo",IF(Tabla134[[#This Row],[Monthly Income]]&gt;18666.6666,"Alto","Medio"))</f>
        <v>Bajo</v>
      </c>
      <c r="AJ813" s="35" t="str">
        <f>IF(Tabla134[[#This Row],[Years Since Last Promotion]]&lt;1,"Este año","Más de un año")</f>
        <v>Este año</v>
      </c>
      <c r="AK813" s="100">
        <f>SUM(Tabla134[[#This Row],[Years At Company]],Tabla134[[#This Row],[Years With Curr Manager]])</f>
        <v>1</v>
      </c>
      <c r="AL813" s="35"/>
    </row>
    <row r="814" spans="1:38">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c r="AH814" s="35">
        <f>IF(Tabla134[[#This Row],[Business Travel]]="Travel_Frequently",2,IF(Tabla134[[#This Row],[Business Travel]]="Travel_Rarely",1,0))</f>
        <v>2</v>
      </c>
      <c r="AI814" s="35" t="str">
        <f>IF(Tabla134[[#This Row],[Monthly Income]]&lt;=10333.3333,"Bajo",IF(Tabla134[[#This Row],[Monthly Income]]&gt;18666.6666,"Alto","Medio"))</f>
        <v>Medio</v>
      </c>
      <c r="AJ814" s="35" t="str">
        <f>IF(Tabla134[[#This Row],[Years Since Last Promotion]]&lt;1,"Este año","Más de un año")</f>
        <v>Este año</v>
      </c>
      <c r="AK814" s="100">
        <f>SUM(Tabla134[[#This Row],[Years At Company]],Tabla134[[#This Row],[Years With Curr Manager]])</f>
        <v>9</v>
      </c>
      <c r="AL814" s="35"/>
    </row>
    <row r="815" spans="1:38">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c r="AH815" s="35">
        <f>IF(Tabla134[[#This Row],[Business Travel]]="Travel_Frequently",2,IF(Tabla134[[#This Row],[Business Travel]]="Travel_Rarely",1,0))</f>
        <v>2</v>
      </c>
      <c r="AI815" s="35" t="str">
        <f>IF(Tabla134[[#This Row],[Monthly Income]]&lt;=10333.3333,"Bajo",IF(Tabla134[[#This Row],[Monthly Income]]&gt;18666.6666,"Alto","Medio"))</f>
        <v>Medio</v>
      </c>
      <c r="AJ815" s="35" t="str">
        <f>IF(Tabla134[[#This Row],[Years Since Last Promotion]]&lt;1,"Este año","Más de un año")</f>
        <v>Más de un año</v>
      </c>
      <c r="AK815" s="100">
        <f>SUM(Tabla134[[#This Row],[Years At Company]],Tabla134[[#This Row],[Years With Curr Manager]])</f>
        <v>23</v>
      </c>
      <c r="AL815" s="35"/>
    </row>
    <row r="816" spans="1:38">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c r="AH816" s="35">
        <f>IF(Tabla134[[#This Row],[Business Travel]]="Travel_Frequently",2,IF(Tabla134[[#This Row],[Business Travel]]="Travel_Rarely",1,0))</f>
        <v>1</v>
      </c>
      <c r="AI816" s="35" t="str">
        <f>IF(Tabla134[[#This Row],[Monthly Income]]&lt;=10333.3333,"Bajo",IF(Tabla134[[#This Row],[Monthly Income]]&gt;18666.6666,"Alto","Medio"))</f>
        <v>Alto</v>
      </c>
      <c r="AJ816" s="35" t="str">
        <f>IF(Tabla134[[#This Row],[Years Since Last Promotion]]&lt;1,"Este año","Más de un año")</f>
        <v>Más de un año</v>
      </c>
      <c r="AK816" s="100">
        <f>SUM(Tabla134[[#This Row],[Years At Company]],Tabla134[[#This Row],[Years With Curr Manager]])</f>
        <v>29</v>
      </c>
      <c r="AL816" s="35"/>
    </row>
    <row r="817" spans="1:38">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c r="AH817" s="35">
        <f>IF(Tabla134[[#This Row],[Business Travel]]="Travel_Frequently",2,IF(Tabla134[[#This Row],[Business Travel]]="Travel_Rarely",1,0))</f>
        <v>1</v>
      </c>
      <c r="AI817" s="35" t="str">
        <f>IF(Tabla134[[#This Row],[Monthly Income]]&lt;=10333.3333,"Bajo",IF(Tabla134[[#This Row],[Monthly Income]]&gt;18666.6666,"Alto","Medio"))</f>
        <v>Bajo</v>
      </c>
      <c r="AJ817" s="35" t="str">
        <f>IF(Tabla134[[#This Row],[Years Since Last Promotion]]&lt;1,"Este año","Más de un año")</f>
        <v>Más de un año</v>
      </c>
      <c r="AK817" s="100">
        <f>SUM(Tabla134[[#This Row],[Years At Company]],Tabla134[[#This Row],[Years With Curr Manager]])</f>
        <v>4</v>
      </c>
      <c r="AL817" s="35"/>
    </row>
    <row r="818" spans="1:38">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c r="AH818" s="35">
        <f>IF(Tabla134[[#This Row],[Business Travel]]="Travel_Frequently",2,IF(Tabla134[[#This Row],[Business Travel]]="Travel_Rarely",1,0))</f>
        <v>0</v>
      </c>
      <c r="AI818" s="35" t="str">
        <f>IF(Tabla134[[#This Row],[Monthly Income]]&lt;=10333.3333,"Bajo",IF(Tabla134[[#This Row],[Monthly Income]]&gt;18666.6666,"Alto","Medio"))</f>
        <v>Bajo</v>
      </c>
      <c r="AJ818" s="35" t="str">
        <f>IF(Tabla134[[#This Row],[Years Since Last Promotion]]&lt;1,"Este año","Más de un año")</f>
        <v>Este año</v>
      </c>
      <c r="AK818" s="100">
        <f>SUM(Tabla134[[#This Row],[Years At Company]],Tabla134[[#This Row],[Years With Curr Manager]])</f>
        <v>8</v>
      </c>
      <c r="AL818" s="35"/>
    </row>
    <row r="819" spans="1:38">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c r="AH819" s="35">
        <f>IF(Tabla134[[#This Row],[Business Travel]]="Travel_Frequently",2,IF(Tabla134[[#This Row],[Business Travel]]="Travel_Rarely",1,0))</f>
        <v>0</v>
      </c>
      <c r="AI819" s="35" t="str">
        <f>IF(Tabla134[[#This Row],[Monthly Income]]&lt;=10333.3333,"Bajo",IF(Tabla134[[#This Row],[Monthly Income]]&gt;18666.6666,"Alto","Medio"))</f>
        <v>Bajo</v>
      </c>
      <c r="AJ819" s="35" t="str">
        <f>IF(Tabla134[[#This Row],[Years Since Last Promotion]]&lt;1,"Este año","Más de un año")</f>
        <v>Este año</v>
      </c>
      <c r="AK819" s="100">
        <f>SUM(Tabla134[[#This Row],[Years At Company]],Tabla134[[#This Row],[Years With Curr Manager]])</f>
        <v>20</v>
      </c>
      <c r="AL819" s="35"/>
    </row>
    <row r="820" spans="1:38">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c r="AH820" s="35">
        <f>IF(Tabla134[[#This Row],[Business Travel]]="Travel_Frequently",2,IF(Tabla134[[#This Row],[Business Travel]]="Travel_Rarely",1,0))</f>
        <v>2</v>
      </c>
      <c r="AI820" s="35" t="str">
        <f>IF(Tabla134[[#This Row],[Monthly Income]]&lt;=10333.3333,"Bajo",IF(Tabla134[[#This Row],[Monthly Income]]&gt;18666.6666,"Alto","Medio"))</f>
        <v>Bajo</v>
      </c>
      <c r="AJ820" s="35" t="str">
        <f>IF(Tabla134[[#This Row],[Years Since Last Promotion]]&lt;1,"Este año","Más de un año")</f>
        <v>Más de un año</v>
      </c>
      <c r="AK820" s="100">
        <f>SUM(Tabla134[[#This Row],[Years At Company]],Tabla134[[#This Row],[Years With Curr Manager]])</f>
        <v>4</v>
      </c>
      <c r="AL820" s="35"/>
    </row>
    <row r="821" spans="1:38">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c r="AH821" s="35">
        <f>IF(Tabla134[[#This Row],[Business Travel]]="Travel_Frequently",2,IF(Tabla134[[#This Row],[Business Travel]]="Travel_Rarely",1,0))</f>
        <v>1</v>
      </c>
      <c r="AI821" s="35" t="str">
        <f>IF(Tabla134[[#This Row],[Monthly Income]]&lt;=10333.3333,"Bajo",IF(Tabla134[[#This Row],[Monthly Income]]&gt;18666.6666,"Alto","Medio"))</f>
        <v>Bajo</v>
      </c>
      <c r="AJ821" s="35" t="str">
        <f>IF(Tabla134[[#This Row],[Years Since Last Promotion]]&lt;1,"Este año","Más de un año")</f>
        <v>Este año</v>
      </c>
      <c r="AK821" s="100">
        <f>SUM(Tabla134[[#This Row],[Years At Company]],Tabla134[[#This Row],[Years With Curr Manager]])</f>
        <v>9</v>
      </c>
      <c r="AL821" s="35"/>
    </row>
    <row r="822" spans="1:38">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c r="AH822" s="35">
        <f>IF(Tabla134[[#This Row],[Business Travel]]="Travel_Frequently",2,IF(Tabla134[[#This Row],[Business Travel]]="Travel_Rarely",1,0))</f>
        <v>2</v>
      </c>
      <c r="AI822" s="35" t="str">
        <f>IF(Tabla134[[#This Row],[Monthly Income]]&lt;=10333.3333,"Bajo",IF(Tabla134[[#This Row],[Monthly Income]]&gt;18666.6666,"Alto","Medio"))</f>
        <v>Bajo</v>
      </c>
      <c r="AJ822" s="35" t="str">
        <f>IF(Tabla134[[#This Row],[Years Since Last Promotion]]&lt;1,"Este año","Más de un año")</f>
        <v>Este año</v>
      </c>
      <c r="AK822" s="100">
        <f>SUM(Tabla134[[#This Row],[Years At Company]],Tabla134[[#This Row],[Years With Curr Manager]])</f>
        <v>7</v>
      </c>
      <c r="AL822" s="35"/>
    </row>
    <row r="823" spans="1:38">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c r="AH823" s="35">
        <f>IF(Tabla134[[#This Row],[Business Travel]]="Travel_Frequently",2,IF(Tabla134[[#This Row],[Business Travel]]="Travel_Rarely",1,0))</f>
        <v>1</v>
      </c>
      <c r="AI823" s="35" t="str">
        <f>IF(Tabla134[[#This Row],[Monthly Income]]&lt;=10333.3333,"Bajo",IF(Tabla134[[#This Row],[Monthly Income]]&gt;18666.6666,"Alto","Medio"))</f>
        <v>Medio</v>
      </c>
      <c r="AJ823" s="35" t="str">
        <f>IF(Tabla134[[#This Row],[Years Since Last Promotion]]&lt;1,"Este año","Más de un año")</f>
        <v>Más de un año</v>
      </c>
      <c r="AK823" s="100">
        <f>SUM(Tabla134[[#This Row],[Years At Company]],Tabla134[[#This Row],[Years With Curr Manager]])</f>
        <v>12</v>
      </c>
      <c r="AL823" s="35"/>
    </row>
    <row r="824" spans="1:38">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c r="AH824" s="35">
        <f>IF(Tabla134[[#This Row],[Business Travel]]="Travel_Frequently",2,IF(Tabla134[[#This Row],[Business Travel]]="Travel_Rarely",1,0))</f>
        <v>2</v>
      </c>
      <c r="AI824" s="35" t="str">
        <f>IF(Tabla134[[#This Row],[Monthly Income]]&lt;=10333.3333,"Bajo",IF(Tabla134[[#This Row],[Monthly Income]]&gt;18666.6666,"Alto","Medio"))</f>
        <v>Bajo</v>
      </c>
      <c r="AJ824" s="35" t="str">
        <f>IF(Tabla134[[#This Row],[Years Since Last Promotion]]&lt;1,"Este año","Más de un año")</f>
        <v>Este año</v>
      </c>
      <c r="AK824" s="100">
        <f>SUM(Tabla134[[#This Row],[Years At Company]],Tabla134[[#This Row],[Years With Curr Manager]])</f>
        <v>5</v>
      </c>
      <c r="AL824" s="35"/>
    </row>
    <row r="825" spans="1:38">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c r="AH825" s="35">
        <f>IF(Tabla134[[#This Row],[Business Travel]]="Travel_Frequently",2,IF(Tabla134[[#This Row],[Business Travel]]="Travel_Rarely",1,0))</f>
        <v>2</v>
      </c>
      <c r="AI825" s="35" t="str">
        <f>IF(Tabla134[[#This Row],[Monthly Income]]&lt;=10333.3333,"Bajo",IF(Tabla134[[#This Row],[Monthly Income]]&gt;18666.6666,"Alto","Medio"))</f>
        <v>Bajo</v>
      </c>
      <c r="AJ825" s="35" t="str">
        <f>IF(Tabla134[[#This Row],[Years Since Last Promotion]]&lt;1,"Este año","Más de un año")</f>
        <v>Más de un año</v>
      </c>
      <c r="AK825" s="100">
        <f>SUM(Tabla134[[#This Row],[Years At Company]],Tabla134[[#This Row],[Years With Curr Manager]])</f>
        <v>8</v>
      </c>
      <c r="AL825" s="35"/>
    </row>
    <row r="826" spans="1:38">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c r="AH826" s="35">
        <f>IF(Tabla134[[#This Row],[Business Travel]]="Travel_Frequently",2,IF(Tabla134[[#This Row],[Business Travel]]="Travel_Rarely",1,0))</f>
        <v>1</v>
      </c>
      <c r="AI826" s="35" t="str">
        <f>IF(Tabla134[[#This Row],[Monthly Income]]&lt;=10333.3333,"Bajo",IF(Tabla134[[#This Row],[Monthly Income]]&gt;18666.6666,"Alto","Medio"))</f>
        <v>Bajo</v>
      </c>
      <c r="AJ826" s="35" t="str">
        <f>IF(Tabla134[[#This Row],[Years Since Last Promotion]]&lt;1,"Este año","Más de un año")</f>
        <v>Este año</v>
      </c>
      <c r="AK826" s="100">
        <f>SUM(Tabla134[[#This Row],[Years At Company]],Tabla134[[#This Row],[Years With Curr Manager]])</f>
        <v>1</v>
      </c>
      <c r="AL826" s="35"/>
    </row>
    <row r="827" spans="1:38">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c r="AH827" s="35">
        <f>IF(Tabla134[[#This Row],[Business Travel]]="Travel_Frequently",2,IF(Tabla134[[#This Row],[Business Travel]]="Travel_Rarely",1,0))</f>
        <v>1</v>
      </c>
      <c r="AI827" s="35" t="str">
        <f>IF(Tabla134[[#This Row],[Monthly Income]]&lt;=10333.3333,"Bajo",IF(Tabla134[[#This Row],[Monthly Income]]&gt;18666.6666,"Alto","Medio"))</f>
        <v>Bajo</v>
      </c>
      <c r="AJ827" s="35" t="str">
        <f>IF(Tabla134[[#This Row],[Years Since Last Promotion]]&lt;1,"Este año","Más de un año")</f>
        <v>Más de un año</v>
      </c>
      <c r="AK827" s="100">
        <f>SUM(Tabla134[[#This Row],[Years At Company]],Tabla134[[#This Row],[Years With Curr Manager]])</f>
        <v>12</v>
      </c>
      <c r="AL827" s="35"/>
    </row>
    <row r="828" spans="1:38">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c r="AH828" s="35">
        <f>IF(Tabla134[[#This Row],[Business Travel]]="Travel_Frequently",2,IF(Tabla134[[#This Row],[Business Travel]]="Travel_Rarely",1,0))</f>
        <v>1</v>
      </c>
      <c r="AI828" s="35" t="str">
        <f>IF(Tabla134[[#This Row],[Monthly Income]]&lt;=10333.3333,"Bajo",IF(Tabla134[[#This Row],[Monthly Income]]&gt;18666.6666,"Alto","Medio"))</f>
        <v>Bajo</v>
      </c>
      <c r="AJ828" s="35" t="str">
        <f>IF(Tabla134[[#This Row],[Years Since Last Promotion]]&lt;1,"Este año","Más de un año")</f>
        <v>Más de un año</v>
      </c>
      <c r="AK828" s="100">
        <f>SUM(Tabla134[[#This Row],[Years At Company]],Tabla134[[#This Row],[Years With Curr Manager]])</f>
        <v>7</v>
      </c>
      <c r="AL828" s="35"/>
    </row>
    <row r="829" spans="1:38">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c r="AH829" s="35">
        <f>IF(Tabla134[[#This Row],[Business Travel]]="Travel_Frequently",2,IF(Tabla134[[#This Row],[Business Travel]]="Travel_Rarely",1,0))</f>
        <v>2</v>
      </c>
      <c r="AI829" s="35" t="str">
        <f>IF(Tabla134[[#This Row],[Monthly Income]]&lt;=10333.3333,"Bajo",IF(Tabla134[[#This Row],[Monthly Income]]&gt;18666.6666,"Alto","Medio"))</f>
        <v>Bajo</v>
      </c>
      <c r="AJ829" s="35" t="str">
        <f>IF(Tabla134[[#This Row],[Years Since Last Promotion]]&lt;1,"Este año","Más de un año")</f>
        <v>Este año</v>
      </c>
      <c r="AK829" s="100">
        <f>SUM(Tabla134[[#This Row],[Years At Company]],Tabla134[[#This Row],[Years With Curr Manager]])</f>
        <v>5</v>
      </c>
      <c r="AL829" s="35"/>
    </row>
    <row r="830" spans="1:38">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c r="AH830" s="35">
        <f>IF(Tabla134[[#This Row],[Business Travel]]="Travel_Frequently",2,IF(Tabla134[[#This Row],[Business Travel]]="Travel_Rarely",1,0))</f>
        <v>0</v>
      </c>
      <c r="AI830" s="35" t="str">
        <f>IF(Tabla134[[#This Row],[Monthly Income]]&lt;=10333.3333,"Bajo",IF(Tabla134[[#This Row],[Monthly Income]]&gt;18666.6666,"Alto","Medio"))</f>
        <v>Bajo</v>
      </c>
      <c r="AJ830" s="35" t="str">
        <f>IF(Tabla134[[#This Row],[Years Since Last Promotion]]&lt;1,"Este año","Más de un año")</f>
        <v>Este año</v>
      </c>
      <c r="AK830" s="100">
        <f>SUM(Tabla134[[#This Row],[Years At Company]],Tabla134[[#This Row],[Years With Curr Manager]])</f>
        <v>0</v>
      </c>
      <c r="AL830" s="35"/>
    </row>
    <row r="831" spans="1:38">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c r="AH831" s="35">
        <f>IF(Tabla134[[#This Row],[Business Travel]]="Travel_Frequently",2,IF(Tabla134[[#This Row],[Business Travel]]="Travel_Rarely",1,0))</f>
        <v>1</v>
      </c>
      <c r="AI831" s="35" t="str">
        <f>IF(Tabla134[[#This Row],[Monthly Income]]&lt;=10333.3333,"Bajo",IF(Tabla134[[#This Row],[Monthly Income]]&gt;18666.6666,"Alto","Medio"))</f>
        <v>Bajo</v>
      </c>
      <c r="AJ831" s="35" t="str">
        <f>IF(Tabla134[[#This Row],[Years Since Last Promotion]]&lt;1,"Este año","Más de un año")</f>
        <v>Este año</v>
      </c>
      <c r="AK831" s="100">
        <f>SUM(Tabla134[[#This Row],[Years At Company]],Tabla134[[#This Row],[Years With Curr Manager]])</f>
        <v>8</v>
      </c>
      <c r="AL831" s="35"/>
    </row>
    <row r="832" spans="1:38">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c r="AH832" s="35">
        <f>IF(Tabla134[[#This Row],[Business Travel]]="Travel_Frequently",2,IF(Tabla134[[#This Row],[Business Travel]]="Travel_Rarely",1,0))</f>
        <v>1</v>
      </c>
      <c r="AI832" s="35" t="str">
        <f>IF(Tabla134[[#This Row],[Monthly Income]]&lt;=10333.3333,"Bajo",IF(Tabla134[[#This Row],[Monthly Income]]&gt;18666.6666,"Alto","Medio"))</f>
        <v>Bajo</v>
      </c>
      <c r="AJ832" s="35" t="str">
        <f>IF(Tabla134[[#This Row],[Years Since Last Promotion]]&lt;1,"Este año","Más de un año")</f>
        <v>Este año</v>
      </c>
      <c r="AK832" s="100">
        <f>SUM(Tabla134[[#This Row],[Years At Company]],Tabla134[[#This Row],[Years With Curr Manager]])</f>
        <v>1</v>
      </c>
      <c r="AL832" s="35"/>
    </row>
    <row r="833" spans="1:38">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c r="AH833" s="35">
        <f>IF(Tabla134[[#This Row],[Business Travel]]="Travel_Frequently",2,IF(Tabla134[[#This Row],[Business Travel]]="Travel_Rarely",1,0))</f>
        <v>2</v>
      </c>
      <c r="AI833" s="35" t="str">
        <f>IF(Tabla134[[#This Row],[Monthly Income]]&lt;=10333.3333,"Bajo",IF(Tabla134[[#This Row],[Monthly Income]]&gt;18666.6666,"Alto","Medio"))</f>
        <v>Bajo</v>
      </c>
      <c r="AJ833" s="35" t="str">
        <f>IF(Tabla134[[#This Row],[Years Since Last Promotion]]&lt;1,"Este año","Más de un año")</f>
        <v>Más de un año</v>
      </c>
      <c r="AK833" s="100">
        <f>SUM(Tabla134[[#This Row],[Years At Company]],Tabla134[[#This Row],[Years With Curr Manager]])</f>
        <v>4</v>
      </c>
      <c r="AL833" s="35"/>
    </row>
    <row r="834" spans="1:38">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c r="AH834" s="35">
        <f>IF(Tabla134[[#This Row],[Business Travel]]="Travel_Frequently",2,IF(Tabla134[[#This Row],[Business Travel]]="Travel_Rarely",1,0))</f>
        <v>1</v>
      </c>
      <c r="AI834" s="35" t="str">
        <f>IF(Tabla134[[#This Row],[Monthly Income]]&lt;=10333.3333,"Bajo",IF(Tabla134[[#This Row],[Monthly Income]]&gt;18666.6666,"Alto","Medio"))</f>
        <v>Bajo</v>
      </c>
      <c r="AJ834" s="35" t="str">
        <f>IF(Tabla134[[#This Row],[Years Since Last Promotion]]&lt;1,"Este año","Más de un año")</f>
        <v>Más de un año</v>
      </c>
      <c r="AK834" s="100">
        <f>SUM(Tabla134[[#This Row],[Years At Company]],Tabla134[[#This Row],[Years With Curr Manager]])</f>
        <v>9</v>
      </c>
      <c r="AL834" s="35"/>
    </row>
    <row r="835" spans="1:38">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c r="AH835" s="35">
        <f>IF(Tabla134[[#This Row],[Business Travel]]="Travel_Frequently",2,IF(Tabla134[[#This Row],[Business Travel]]="Travel_Rarely",1,0))</f>
        <v>1</v>
      </c>
      <c r="AI835" s="35" t="str">
        <f>IF(Tabla134[[#This Row],[Monthly Income]]&lt;=10333.3333,"Bajo",IF(Tabla134[[#This Row],[Monthly Income]]&gt;18666.6666,"Alto","Medio"))</f>
        <v>Bajo</v>
      </c>
      <c r="AJ835" s="35" t="str">
        <f>IF(Tabla134[[#This Row],[Years Since Last Promotion]]&lt;1,"Este año","Más de un año")</f>
        <v>Más de un año</v>
      </c>
      <c r="AK835" s="100">
        <f>SUM(Tabla134[[#This Row],[Years At Company]],Tabla134[[#This Row],[Years With Curr Manager]])</f>
        <v>6</v>
      </c>
      <c r="AL835" s="35"/>
    </row>
    <row r="836" spans="1:38">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c r="AH836" s="35">
        <f>IF(Tabla134[[#This Row],[Business Travel]]="Travel_Frequently",2,IF(Tabla134[[#This Row],[Business Travel]]="Travel_Rarely",1,0))</f>
        <v>1</v>
      </c>
      <c r="AI836" s="35" t="str">
        <f>IF(Tabla134[[#This Row],[Monthly Income]]&lt;=10333.3333,"Bajo",IF(Tabla134[[#This Row],[Monthly Income]]&gt;18666.6666,"Alto","Medio"))</f>
        <v>Bajo</v>
      </c>
      <c r="AJ836" s="35" t="str">
        <f>IF(Tabla134[[#This Row],[Years Since Last Promotion]]&lt;1,"Este año","Más de un año")</f>
        <v>Más de un año</v>
      </c>
      <c r="AK836" s="100">
        <f>SUM(Tabla134[[#This Row],[Years At Company]],Tabla134[[#This Row],[Years With Curr Manager]])</f>
        <v>9</v>
      </c>
      <c r="AL836" s="35"/>
    </row>
    <row r="837" spans="1:38">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c r="AH837" s="35">
        <f>IF(Tabla134[[#This Row],[Business Travel]]="Travel_Frequently",2,IF(Tabla134[[#This Row],[Business Travel]]="Travel_Rarely",1,0))</f>
        <v>1</v>
      </c>
      <c r="AI837" s="35" t="str">
        <f>IF(Tabla134[[#This Row],[Monthly Income]]&lt;=10333.3333,"Bajo",IF(Tabla134[[#This Row],[Monthly Income]]&gt;18666.6666,"Alto","Medio"))</f>
        <v>Bajo</v>
      </c>
      <c r="AJ837" s="35" t="str">
        <f>IF(Tabla134[[#This Row],[Years Since Last Promotion]]&lt;1,"Este año","Más de un año")</f>
        <v>Más de un año</v>
      </c>
      <c r="AK837" s="100">
        <f>SUM(Tabla134[[#This Row],[Years At Company]],Tabla134[[#This Row],[Years With Curr Manager]])</f>
        <v>9</v>
      </c>
      <c r="AL837" s="35"/>
    </row>
    <row r="838" spans="1:38">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c r="AH838" s="35">
        <f>IF(Tabla134[[#This Row],[Business Travel]]="Travel_Frequently",2,IF(Tabla134[[#This Row],[Business Travel]]="Travel_Rarely",1,0))</f>
        <v>1</v>
      </c>
      <c r="AI838" s="35" t="str">
        <f>IF(Tabla134[[#This Row],[Monthly Income]]&lt;=10333.3333,"Bajo",IF(Tabla134[[#This Row],[Monthly Income]]&gt;18666.6666,"Alto","Medio"))</f>
        <v>Bajo</v>
      </c>
      <c r="AJ838" s="35" t="str">
        <f>IF(Tabla134[[#This Row],[Years Since Last Promotion]]&lt;1,"Este año","Más de un año")</f>
        <v>Más de un año</v>
      </c>
      <c r="AK838" s="100">
        <f>SUM(Tabla134[[#This Row],[Years At Company]],Tabla134[[#This Row],[Years With Curr Manager]])</f>
        <v>21</v>
      </c>
      <c r="AL838" s="35"/>
    </row>
    <row r="839" spans="1:38">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c r="AH839" s="35">
        <f>IF(Tabla134[[#This Row],[Business Travel]]="Travel_Frequently",2,IF(Tabla134[[#This Row],[Business Travel]]="Travel_Rarely",1,0))</f>
        <v>2</v>
      </c>
      <c r="AI839" s="35" t="str">
        <f>IF(Tabla134[[#This Row],[Monthly Income]]&lt;=10333.3333,"Bajo",IF(Tabla134[[#This Row],[Monthly Income]]&gt;18666.6666,"Alto","Medio"))</f>
        <v>Medio</v>
      </c>
      <c r="AJ839" s="35" t="str">
        <f>IF(Tabla134[[#This Row],[Years Since Last Promotion]]&lt;1,"Este año","Más de un año")</f>
        <v>Más de un año</v>
      </c>
      <c r="AK839" s="100">
        <f>SUM(Tabla134[[#This Row],[Years At Company]],Tabla134[[#This Row],[Years With Curr Manager]])</f>
        <v>31</v>
      </c>
      <c r="AL839" s="35"/>
    </row>
    <row r="840" spans="1:38">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c r="AH840" s="35">
        <f>IF(Tabla134[[#This Row],[Business Travel]]="Travel_Frequently",2,IF(Tabla134[[#This Row],[Business Travel]]="Travel_Rarely",1,0))</f>
        <v>2</v>
      </c>
      <c r="AI840" s="35" t="str">
        <f>IF(Tabla134[[#This Row],[Monthly Income]]&lt;=10333.3333,"Bajo",IF(Tabla134[[#This Row],[Monthly Income]]&gt;18666.6666,"Alto","Medio"))</f>
        <v>Medio</v>
      </c>
      <c r="AJ840" s="35" t="str">
        <f>IF(Tabla134[[#This Row],[Years Since Last Promotion]]&lt;1,"Este año","Más de un año")</f>
        <v>Más de un año</v>
      </c>
      <c r="AK840" s="100">
        <f>SUM(Tabla134[[#This Row],[Years At Company]],Tabla134[[#This Row],[Years With Curr Manager]])</f>
        <v>35</v>
      </c>
      <c r="AL840" s="35"/>
    </row>
    <row r="841" spans="1:38">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c r="AH841" s="35">
        <f>IF(Tabla134[[#This Row],[Business Travel]]="Travel_Frequently",2,IF(Tabla134[[#This Row],[Business Travel]]="Travel_Rarely",1,0))</f>
        <v>1</v>
      </c>
      <c r="AI841" s="35" t="str">
        <f>IF(Tabla134[[#This Row],[Monthly Income]]&lt;=10333.3333,"Bajo",IF(Tabla134[[#This Row],[Monthly Income]]&gt;18666.6666,"Alto","Medio"))</f>
        <v>Bajo</v>
      </c>
      <c r="AJ841" s="35" t="str">
        <f>IF(Tabla134[[#This Row],[Years Since Last Promotion]]&lt;1,"Este año","Más de un año")</f>
        <v>Más de un año</v>
      </c>
      <c r="AK841" s="100">
        <f>SUM(Tabla134[[#This Row],[Years At Company]],Tabla134[[#This Row],[Years With Curr Manager]])</f>
        <v>11</v>
      </c>
      <c r="AL841" s="35"/>
    </row>
    <row r="842" spans="1:38">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c r="AH842" s="35">
        <f>IF(Tabla134[[#This Row],[Business Travel]]="Travel_Frequently",2,IF(Tabla134[[#This Row],[Business Travel]]="Travel_Rarely",1,0))</f>
        <v>1</v>
      </c>
      <c r="AI842" s="35" t="str">
        <f>IF(Tabla134[[#This Row],[Monthly Income]]&lt;=10333.3333,"Bajo",IF(Tabla134[[#This Row],[Monthly Income]]&gt;18666.6666,"Alto","Medio"))</f>
        <v>Bajo</v>
      </c>
      <c r="AJ842" s="35" t="str">
        <f>IF(Tabla134[[#This Row],[Years Since Last Promotion]]&lt;1,"Este año","Más de un año")</f>
        <v>Más de un año</v>
      </c>
      <c r="AK842" s="100">
        <f>SUM(Tabla134[[#This Row],[Years At Company]],Tabla134[[#This Row],[Years With Curr Manager]])</f>
        <v>15</v>
      </c>
      <c r="AL842" s="35"/>
    </row>
    <row r="843" spans="1:38">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c r="AH843" s="35">
        <f>IF(Tabla134[[#This Row],[Business Travel]]="Travel_Frequently",2,IF(Tabla134[[#This Row],[Business Travel]]="Travel_Rarely",1,0))</f>
        <v>1</v>
      </c>
      <c r="AI843" s="35" t="str">
        <f>IF(Tabla134[[#This Row],[Monthly Income]]&lt;=10333.3333,"Bajo",IF(Tabla134[[#This Row],[Monthly Income]]&gt;18666.6666,"Alto","Medio"))</f>
        <v>Bajo</v>
      </c>
      <c r="AJ843" s="35" t="str">
        <f>IF(Tabla134[[#This Row],[Years Since Last Promotion]]&lt;1,"Este año","Más de un año")</f>
        <v>Más de un año</v>
      </c>
      <c r="AK843" s="100">
        <f>SUM(Tabla134[[#This Row],[Years At Company]],Tabla134[[#This Row],[Years With Curr Manager]])</f>
        <v>6</v>
      </c>
      <c r="AL843" s="35"/>
    </row>
    <row r="844" spans="1:38">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c r="AH844" s="35">
        <f>IF(Tabla134[[#This Row],[Business Travel]]="Travel_Frequently",2,IF(Tabla134[[#This Row],[Business Travel]]="Travel_Rarely",1,0))</f>
        <v>1</v>
      </c>
      <c r="AI844" s="35" t="str">
        <f>IF(Tabla134[[#This Row],[Monthly Income]]&lt;=10333.3333,"Bajo",IF(Tabla134[[#This Row],[Monthly Income]]&gt;18666.6666,"Alto","Medio"))</f>
        <v>Bajo</v>
      </c>
      <c r="AJ844" s="35" t="str">
        <f>IF(Tabla134[[#This Row],[Years Since Last Promotion]]&lt;1,"Este año","Más de un año")</f>
        <v>Este año</v>
      </c>
      <c r="AK844" s="100">
        <f>SUM(Tabla134[[#This Row],[Years At Company]],Tabla134[[#This Row],[Years With Curr Manager]])</f>
        <v>1</v>
      </c>
      <c r="AL844" s="35"/>
    </row>
    <row r="845" spans="1:38">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c r="AH845" s="35">
        <f>IF(Tabla134[[#This Row],[Business Travel]]="Travel_Frequently",2,IF(Tabla134[[#This Row],[Business Travel]]="Travel_Rarely",1,0))</f>
        <v>1</v>
      </c>
      <c r="AI845" s="35" t="str">
        <f>IF(Tabla134[[#This Row],[Monthly Income]]&lt;=10333.3333,"Bajo",IF(Tabla134[[#This Row],[Monthly Income]]&gt;18666.6666,"Alto","Medio"))</f>
        <v>Bajo</v>
      </c>
      <c r="AJ845" s="35" t="str">
        <f>IF(Tabla134[[#This Row],[Years Since Last Promotion]]&lt;1,"Este año","Más de un año")</f>
        <v>Este año</v>
      </c>
      <c r="AK845" s="100">
        <f>SUM(Tabla134[[#This Row],[Years At Company]],Tabla134[[#This Row],[Years With Curr Manager]])</f>
        <v>15</v>
      </c>
      <c r="AL845" s="35"/>
    </row>
    <row r="846" spans="1:38">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c r="AH846" s="35">
        <f>IF(Tabla134[[#This Row],[Business Travel]]="Travel_Frequently",2,IF(Tabla134[[#This Row],[Business Travel]]="Travel_Rarely",1,0))</f>
        <v>1</v>
      </c>
      <c r="AI846" s="35" t="str">
        <f>IF(Tabla134[[#This Row],[Monthly Income]]&lt;=10333.3333,"Bajo",IF(Tabla134[[#This Row],[Monthly Income]]&gt;18666.6666,"Alto","Medio"))</f>
        <v>Bajo</v>
      </c>
      <c r="AJ846" s="35" t="str">
        <f>IF(Tabla134[[#This Row],[Years Since Last Promotion]]&lt;1,"Este año","Más de un año")</f>
        <v>Más de un año</v>
      </c>
      <c r="AK846" s="100">
        <f>SUM(Tabla134[[#This Row],[Years At Company]],Tabla134[[#This Row],[Years With Curr Manager]])</f>
        <v>14</v>
      </c>
      <c r="AL846" s="35"/>
    </row>
    <row r="847" spans="1:38">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c r="AH847" s="35">
        <f>IF(Tabla134[[#This Row],[Business Travel]]="Travel_Frequently",2,IF(Tabla134[[#This Row],[Business Travel]]="Travel_Rarely",1,0))</f>
        <v>2</v>
      </c>
      <c r="AI847" s="35" t="str">
        <f>IF(Tabla134[[#This Row],[Monthly Income]]&lt;=10333.3333,"Bajo",IF(Tabla134[[#This Row],[Monthly Income]]&gt;18666.6666,"Alto","Medio"))</f>
        <v>Bajo</v>
      </c>
      <c r="AJ847" s="35" t="str">
        <f>IF(Tabla134[[#This Row],[Years Since Last Promotion]]&lt;1,"Este año","Más de un año")</f>
        <v>Este año</v>
      </c>
      <c r="AK847" s="100">
        <f>SUM(Tabla134[[#This Row],[Years At Company]],Tabla134[[#This Row],[Years With Curr Manager]])</f>
        <v>1</v>
      </c>
      <c r="AL847" s="35"/>
    </row>
    <row r="848" spans="1:38">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c r="AH848" s="35">
        <f>IF(Tabla134[[#This Row],[Business Travel]]="Travel_Frequently",2,IF(Tabla134[[#This Row],[Business Travel]]="Travel_Rarely",1,0))</f>
        <v>1</v>
      </c>
      <c r="AI848" s="35" t="str">
        <f>IF(Tabla134[[#This Row],[Monthly Income]]&lt;=10333.3333,"Bajo",IF(Tabla134[[#This Row],[Monthly Income]]&gt;18666.6666,"Alto","Medio"))</f>
        <v>Bajo</v>
      </c>
      <c r="AJ848" s="35" t="str">
        <f>IF(Tabla134[[#This Row],[Years Since Last Promotion]]&lt;1,"Este año","Más de un año")</f>
        <v>Más de un año</v>
      </c>
      <c r="AK848" s="100">
        <f>SUM(Tabla134[[#This Row],[Years At Company]],Tabla134[[#This Row],[Years With Curr Manager]])</f>
        <v>11</v>
      </c>
      <c r="AL848" s="35"/>
    </row>
    <row r="849" spans="1:38">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c r="AH849" s="35">
        <f>IF(Tabla134[[#This Row],[Business Travel]]="Travel_Frequently",2,IF(Tabla134[[#This Row],[Business Travel]]="Travel_Rarely",1,0))</f>
        <v>2</v>
      </c>
      <c r="AI849" s="35" t="str">
        <f>IF(Tabla134[[#This Row],[Monthly Income]]&lt;=10333.3333,"Bajo",IF(Tabla134[[#This Row],[Monthly Income]]&gt;18666.6666,"Alto","Medio"))</f>
        <v>Bajo</v>
      </c>
      <c r="AJ849" s="35" t="str">
        <f>IF(Tabla134[[#This Row],[Years Since Last Promotion]]&lt;1,"Este año","Más de un año")</f>
        <v>Más de un año</v>
      </c>
      <c r="AK849" s="100">
        <f>SUM(Tabla134[[#This Row],[Years At Company]],Tabla134[[#This Row],[Years With Curr Manager]])</f>
        <v>22</v>
      </c>
      <c r="AL849" s="35"/>
    </row>
    <row r="850" spans="1:38">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c r="AH850" s="35">
        <f>IF(Tabla134[[#This Row],[Business Travel]]="Travel_Frequently",2,IF(Tabla134[[#This Row],[Business Travel]]="Travel_Rarely",1,0))</f>
        <v>2</v>
      </c>
      <c r="AI850" s="35" t="str">
        <f>IF(Tabla134[[#This Row],[Monthly Income]]&lt;=10333.3333,"Bajo",IF(Tabla134[[#This Row],[Monthly Income]]&gt;18666.6666,"Alto","Medio"))</f>
        <v>Bajo</v>
      </c>
      <c r="AJ850" s="35" t="str">
        <f>IF(Tabla134[[#This Row],[Years Since Last Promotion]]&lt;1,"Este año","Más de un año")</f>
        <v>Más de un año</v>
      </c>
      <c r="AK850" s="100">
        <f>SUM(Tabla134[[#This Row],[Years At Company]],Tabla134[[#This Row],[Years With Curr Manager]])</f>
        <v>4</v>
      </c>
      <c r="AL850" s="35"/>
    </row>
    <row r="851" spans="1:38">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c r="AH851" s="35">
        <f>IF(Tabla134[[#This Row],[Business Travel]]="Travel_Frequently",2,IF(Tabla134[[#This Row],[Business Travel]]="Travel_Rarely",1,0))</f>
        <v>1</v>
      </c>
      <c r="AI851" s="35" t="str">
        <f>IF(Tabla134[[#This Row],[Monthly Income]]&lt;=10333.3333,"Bajo",IF(Tabla134[[#This Row],[Monthly Income]]&gt;18666.6666,"Alto","Medio"))</f>
        <v>Bajo</v>
      </c>
      <c r="AJ851" s="35" t="str">
        <f>IF(Tabla134[[#This Row],[Years Since Last Promotion]]&lt;1,"Este año","Más de un año")</f>
        <v>Más de un año</v>
      </c>
      <c r="AK851" s="100">
        <f>SUM(Tabla134[[#This Row],[Years At Company]],Tabla134[[#This Row],[Years With Curr Manager]])</f>
        <v>7</v>
      </c>
      <c r="AL851" s="35"/>
    </row>
    <row r="852" spans="1:38">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c r="AH852" s="35">
        <f>IF(Tabla134[[#This Row],[Business Travel]]="Travel_Frequently",2,IF(Tabla134[[#This Row],[Business Travel]]="Travel_Rarely",1,0))</f>
        <v>0</v>
      </c>
      <c r="AI852" s="35" t="str">
        <f>IF(Tabla134[[#This Row],[Monthly Income]]&lt;=10333.3333,"Bajo",IF(Tabla134[[#This Row],[Monthly Income]]&gt;18666.6666,"Alto","Medio"))</f>
        <v>Bajo</v>
      </c>
      <c r="AJ852" s="35" t="str">
        <f>IF(Tabla134[[#This Row],[Years Since Last Promotion]]&lt;1,"Este año","Más de un año")</f>
        <v>Este año</v>
      </c>
      <c r="AK852" s="100">
        <f>SUM(Tabla134[[#This Row],[Years At Company]],Tabla134[[#This Row],[Years With Curr Manager]])</f>
        <v>1</v>
      </c>
      <c r="AL852" s="35"/>
    </row>
    <row r="853" spans="1:38">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c r="AH853" s="35">
        <f>IF(Tabla134[[#This Row],[Business Travel]]="Travel_Frequently",2,IF(Tabla134[[#This Row],[Business Travel]]="Travel_Rarely",1,0))</f>
        <v>1</v>
      </c>
      <c r="AI853" s="35" t="str">
        <f>IF(Tabla134[[#This Row],[Monthly Income]]&lt;=10333.3333,"Bajo",IF(Tabla134[[#This Row],[Monthly Income]]&gt;18666.6666,"Alto","Medio"))</f>
        <v>Alto</v>
      </c>
      <c r="AJ853" s="35" t="str">
        <f>IF(Tabla134[[#This Row],[Years Since Last Promotion]]&lt;1,"Este año","Más de un año")</f>
        <v>Más de un año</v>
      </c>
      <c r="AK853" s="100">
        <f>SUM(Tabla134[[#This Row],[Years At Company]],Tabla134[[#This Row],[Years With Curr Manager]])</f>
        <v>7</v>
      </c>
      <c r="AL853" s="35"/>
    </row>
    <row r="854" spans="1:38">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c r="AH854" s="35">
        <f>IF(Tabla134[[#This Row],[Business Travel]]="Travel_Frequently",2,IF(Tabla134[[#This Row],[Business Travel]]="Travel_Rarely",1,0))</f>
        <v>1</v>
      </c>
      <c r="AI854" s="35" t="str">
        <f>IF(Tabla134[[#This Row],[Monthly Income]]&lt;=10333.3333,"Bajo",IF(Tabla134[[#This Row],[Monthly Income]]&gt;18666.6666,"Alto","Medio"))</f>
        <v>Bajo</v>
      </c>
      <c r="AJ854" s="35" t="str">
        <f>IF(Tabla134[[#This Row],[Years Since Last Promotion]]&lt;1,"Este año","Más de un año")</f>
        <v>Este año</v>
      </c>
      <c r="AK854" s="100">
        <f>SUM(Tabla134[[#This Row],[Years At Company]],Tabla134[[#This Row],[Years With Curr Manager]])</f>
        <v>18</v>
      </c>
      <c r="AL854" s="35"/>
    </row>
    <row r="855" spans="1:38">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c r="AH855" s="35">
        <f>IF(Tabla134[[#This Row],[Business Travel]]="Travel_Frequently",2,IF(Tabla134[[#This Row],[Business Travel]]="Travel_Rarely",1,0))</f>
        <v>1</v>
      </c>
      <c r="AI855" s="35" t="str">
        <f>IF(Tabla134[[#This Row],[Monthly Income]]&lt;=10333.3333,"Bajo",IF(Tabla134[[#This Row],[Monthly Income]]&gt;18666.6666,"Alto","Medio"))</f>
        <v>Bajo</v>
      </c>
      <c r="AJ855" s="35" t="str">
        <f>IF(Tabla134[[#This Row],[Years Since Last Promotion]]&lt;1,"Este año","Más de un año")</f>
        <v>Este año</v>
      </c>
      <c r="AK855" s="100">
        <f>SUM(Tabla134[[#This Row],[Years At Company]],Tabla134[[#This Row],[Years With Curr Manager]])</f>
        <v>1</v>
      </c>
      <c r="AL855" s="35"/>
    </row>
    <row r="856" spans="1:38">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c r="AH856" s="35">
        <f>IF(Tabla134[[#This Row],[Business Travel]]="Travel_Frequently",2,IF(Tabla134[[#This Row],[Business Travel]]="Travel_Rarely",1,0))</f>
        <v>1</v>
      </c>
      <c r="AI856" s="35" t="str">
        <f>IF(Tabla134[[#This Row],[Monthly Income]]&lt;=10333.3333,"Bajo",IF(Tabla134[[#This Row],[Monthly Income]]&gt;18666.6666,"Alto","Medio"))</f>
        <v>Bajo</v>
      </c>
      <c r="AJ856" s="35" t="str">
        <f>IF(Tabla134[[#This Row],[Years Since Last Promotion]]&lt;1,"Este año","Más de un año")</f>
        <v>Este año</v>
      </c>
      <c r="AK856" s="100">
        <f>SUM(Tabla134[[#This Row],[Years At Company]],Tabla134[[#This Row],[Years With Curr Manager]])</f>
        <v>5</v>
      </c>
      <c r="AL856" s="35"/>
    </row>
    <row r="857" spans="1:38">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c r="AH857" s="35">
        <f>IF(Tabla134[[#This Row],[Business Travel]]="Travel_Frequently",2,IF(Tabla134[[#This Row],[Business Travel]]="Travel_Rarely",1,0))</f>
        <v>1</v>
      </c>
      <c r="AI857" s="35" t="str">
        <f>IF(Tabla134[[#This Row],[Monthly Income]]&lt;=10333.3333,"Bajo",IF(Tabla134[[#This Row],[Monthly Income]]&gt;18666.6666,"Alto","Medio"))</f>
        <v>Bajo</v>
      </c>
      <c r="AJ857" s="35" t="str">
        <f>IF(Tabla134[[#This Row],[Years Since Last Promotion]]&lt;1,"Este año","Más de un año")</f>
        <v>Más de un año</v>
      </c>
      <c r="AK857" s="100">
        <f>SUM(Tabla134[[#This Row],[Years At Company]],Tabla134[[#This Row],[Years With Curr Manager]])</f>
        <v>25</v>
      </c>
      <c r="AL857" s="35"/>
    </row>
    <row r="858" spans="1:38">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c r="AH858" s="35">
        <f>IF(Tabla134[[#This Row],[Business Travel]]="Travel_Frequently",2,IF(Tabla134[[#This Row],[Business Travel]]="Travel_Rarely",1,0))</f>
        <v>1</v>
      </c>
      <c r="AI858" s="35" t="str">
        <f>IF(Tabla134[[#This Row],[Monthly Income]]&lt;=10333.3333,"Bajo",IF(Tabla134[[#This Row],[Monthly Income]]&gt;18666.6666,"Alto","Medio"))</f>
        <v>Bajo</v>
      </c>
      <c r="AJ858" s="35" t="str">
        <f>IF(Tabla134[[#This Row],[Years Since Last Promotion]]&lt;1,"Este año","Más de un año")</f>
        <v>Más de un año</v>
      </c>
      <c r="AK858" s="100">
        <f>SUM(Tabla134[[#This Row],[Years At Company]],Tabla134[[#This Row],[Years With Curr Manager]])</f>
        <v>4</v>
      </c>
      <c r="AL858" s="35"/>
    </row>
    <row r="859" spans="1:38">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c r="AH859" s="35">
        <f>IF(Tabla134[[#This Row],[Business Travel]]="Travel_Frequently",2,IF(Tabla134[[#This Row],[Business Travel]]="Travel_Rarely",1,0))</f>
        <v>1</v>
      </c>
      <c r="AI859" s="35" t="str">
        <f>IF(Tabla134[[#This Row],[Monthly Income]]&lt;=10333.3333,"Bajo",IF(Tabla134[[#This Row],[Monthly Income]]&gt;18666.6666,"Alto","Medio"))</f>
        <v>Bajo</v>
      </c>
      <c r="AJ859" s="35" t="str">
        <f>IF(Tabla134[[#This Row],[Years Since Last Promotion]]&lt;1,"Este año","Más de un año")</f>
        <v>Este año</v>
      </c>
      <c r="AK859" s="100">
        <f>SUM(Tabla134[[#This Row],[Years At Company]],Tabla134[[#This Row],[Years With Curr Manager]])</f>
        <v>8</v>
      </c>
      <c r="AL859" s="35"/>
    </row>
    <row r="860" spans="1:38">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c r="AH860" s="35">
        <f>IF(Tabla134[[#This Row],[Business Travel]]="Travel_Frequently",2,IF(Tabla134[[#This Row],[Business Travel]]="Travel_Rarely",1,0))</f>
        <v>1</v>
      </c>
      <c r="AI860" s="35" t="str">
        <f>IF(Tabla134[[#This Row],[Monthly Income]]&lt;=10333.3333,"Bajo",IF(Tabla134[[#This Row],[Monthly Income]]&gt;18666.6666,"Alto","Medio"))</f>
        <v>Medio</v>
      </c>
      <c r="AJ860" s="35" t="str">
        <f>IF(Tabla134[[#This Row],[Years Since Last Promotion]]&lt;1,"Este año","Más de un año")</f>
        <v>Más de un año</v>
      </c>
      <c r="AK860" s="100">
        <f>SUM(Tabla134[[#This Row],[Years At Company]],Tabla134[[#This Row],[Years With Curr Manager]])</f>
        <v>14</v>
      </c>
      <c r="AL860" s="35"/>
    </row>
    <row r="861" spans="1:38">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c r="AH861" s="35">
        <f>IF(Tabla134[[#This Row],[Business Travel]]="Travel_Frequently",2,IF(Tabla134[[#This Row],[Business Travel]]="Travel_Rarely",1,0))</f>
        <v>1</v>
      </c>
      <c r="AI861" s="35" t="str">
        <f>IF(Tabla134[[#This Row],[Monthly Income]]&lt;=10333.3333,"Bajo",IF(Tabla134[[#This Row],[Monthly Income]]&gt;18666.6666,"Alto","Medio"))</f>
        <v>Bajo</v>
      </c>
      <c r="AJ861" s="35" t="str">
        <f>IF(Tabla134[[#This Row],[Years Since Last Promotion]]&lt;1,"Este año","Más de un año")</f>
        <v>Más de un año</v>
      </c>
      <c r="AK861" s="100">
        <f>SUM(Tabla134[[#This Row],[Years At Company]],Tabla134[[#This Row],[Years With Curr Manager]])</f>
        <v>8</v>
      </c>
      <c r="AL861" s="35"/>
    </row>
    <row r="862" spans="1:38">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c r="AH862" s="35">
        <f>IF(Tabla134[[#This Row],[Business Travel]]="Travel_Frequently",2,IF(Tabla134[[#This Row],[Business Travel]]="Travel_Rarely",1,0))</f>
        <v>2</v>
      </c>
      <c r="AI862" s="35" t="str">
        <f>IF(Tabla134[[#This Row],[Monthly Income]]&lt;=10333.3333,"Bajo",IF(Tabla134[[#This Row],[Monthly Income]]&gt;18666.6666,"Alto","Medio"))</f>
        <v>Bajo</v>
      </c>
      <c r="AJ862" s="35" t="str">
        <f>IF(Tabla134[[#This Row],[Years Since Last Promotion]]&lt;1,"Este año","Más de un año")</f>
        <v>Este año</v>
      </c>
      <c r="AK862" s="100">
        <f>SUM(Tabla134[[#This Row],[Years At Company]],Tabla134[[#This Row],[Years With Curr Manager]])</f>
        <v>0</v>
      </c>
      <c r="AL862" s="35"/>
    </row>
    <row r="863" spans="1:38">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c r="AH863" s="35">
        <f>IF(Tabla134[[#This Row],[Business Travel]]="Travel_Frequently",2,IF(Tabla134[[#This Row],[Business Travel]]="Travel_Rarely",1,0))</f>
        <v>1</v>
      </c>
      <c r="AI863" s="35" t="str">
        <f>IF(Tabla134[[#This Row],[Monthly Income]]&lt;=10333.3333,"Bajo",IF(Tabla134[[#This Row],[Monthly Income]]&gt;18666.6666,"Alto","Medio"))</f>
        <v>Medio</v>
      </c>
      <c r="AJ863" s="35" t="str">
        <f>IF(Tabla134[[#This Row],[Years Since Last Promotion]]&lt;1,"Este año","Más de un año")</f>
        <v>Más de un año</v>
      </c>
      <c r="AK863" s="100">
        <f>SUM(Tabla134[[#This Row],[Years At Company]],Tabla134[[#This Row],[Years With Curr Manager]])</f>
        <v>35</v>
      </c>
      <c r="AL863" s="35"/>
    </row>
    <row r="864" spans="1:38">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c r="AH864" s="35">
        <f>IF(Tabla134[[#This Row],[Business Travel]]="Travel_Frequently",2,IF(Tabla134[[#This Row],[Business Travel]]="Travel_Rarely",1,0))</f>
        <v>0</v>
      </c>
      <c r="AI864" s="35" t="str">
        <f>IF(Tabla134[[#This Row],[Monthly Income]]&lt;=10333.3333,"Bajo",IF(Tabla134[[#This Row],[Monthly Income]]&gt;18666.6666,"Alto","Medio"))</f>
        <v>Bajo</v>
      </c>
      <c r="AJ864" s="35" t="str">
        <f>IF(Tabla134[[#This Row],[Years Since Last Promotion]]&lt;1,"Este año","Más de un año")</f>
        <v>Este año</v>
      </c>
      <c r="AK864" s="100">
        <f>SUM(Tabla134[[#This Row],[Years At Company]],Tabla134[[#This Row],[Years With Curr Manager]])</f>
        <v>0</v>
      </c>
      <c r="AL864" s="35"/>
    </row>
    <row r="865" spans="1:38">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c r="AH865" s="35">
        <f>IF(Tabla134[[#This Row],[Business Travel]]="Travel_Frequently",2,IF(Tabla134[[#This Row],[Business Travel]]="Travel_Rarely",1,0))</f>
        <v>1</v>
      </c>
      <c r="AI865" s="35" t="str">
        <f>IF(Tabla134[[#This Row],[Monthly Income]]&lt;=10333.3333,"Bajo",IF(Tabla134[[#This Row],[Monthly Income]]&gt;18666.6666,"Alto","Medio"))</f>
        <v>Bajo</v>
      </c>
      <c r="AJ865" s="35" t="str">
        <f>IF(Tabla134[[#This Row],[Years Since Last Promotion]]&lt;1,"Este año","Más de un año")</f>
        <v>Más de un año</v>
      </c>
      <c r="AK865" s="100">
        <f>SUM(Tabla134[[#This Row],[Years At Company]],Tabla134[[#This Row],[Years With Curr Manager]])</f>
        <v>9</v>
      </c>
      <c r="AL865" s="35"/>
    </row>
    <row r="866" spans="1:38">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c r="AH866" s="35">
        <f>IF(Tabla134[[#This Row],[Business Travel]]="Travel_Frequently",2,IF(Tabla134[[#This Row],[Business Travel]]="Travel_Rarely",1,0))</f>
        <v>0</v>
      </c>
      <c r="AI866" s="35" t="str">
        <f>IF(Tabla134[[#This Row],[Monthly Income]]&lt;=10333.3333,"Bajo",IF(Tabla134[[#This Row],[Monthly Income]]&gt;18666.6666,"Alto","Medio"))</f>
        <v>Bajo</v>
      </c>
      <c r="AJ866" s="35" t="str">
        <f>IF(Tabla134[[#This Row],[Years Since Last Promotion]]&lt;1,"Este año","Más de un año")</f>
        <v>Este año</v>
      </c>
      <c r="AK866" s="100">
        <f>SUM(Tabla134[[#This Row],[Years At Company]],Tabla134[[#This Row],[Years With Curr Manager]])</f>
        <v>1</v>
      </c>
      <c r="AL866" s="35"/>
    </row>
    <row r="867" spans="1:38">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c r="AH867" s="35">
        <f>IF(Tabla134[[#This Row],[Business Travel]]="Travel_Frequently",2,IF(Tabla134[[#This Row],[Business Travel]]="Travel_Rarely",1,0))</f>
        <v>1</v>
      </c>
      <c r="AI867" s="35" t="str">
        <f>IF(Tabla134[[#This Row],[Monthly Income]]&lt;=10333.3333,"Bajo",IF(Tabla134[[#This Row],[Monthly Income]]&gt;18666.6666,"Alto","Medio"))</f>
        <v>Bajo</v>
      </c>
      <c r="AJ867" s="35" t="str">
        <f>IF(Tabla134[[#This Row],[Years Since Last Promotion]]&lt;1,"Este año","Más de un año")</f>
        <v>Este año</v>
      </c>
      <c r="AK867" s="100">
        <f>SUM(Tabla134[[#This Row],[Years At Company]],Tabla134[[#This Row],[Years With Curr Manager]])</f>
        <v>7</v>
      </c>
      <c r="AL867" s="35"/>
    </row>
    <row r="868" spans="1:38">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c r="AH868" s="35">
        <f>IF(Tabla134[[#This Row],[Business Travel]]="Travel_Frequently",2,IF(Tabla134[[#This Row],[Business Travel]]="Travel_Rarely",1,0))</f>
        <v>2</v>
      </c>
      <c r="AI868" s="35" t="str">
        <f>IF(Tabla134[[#This Row],[Monthly Income]]&lt;=10333.3333,"Bajo",IF(Tabla134[[#This Row],[Monthly Income]]&gt;18666.6666,"Alto","Medio"))</f>
        <v>Bajo</v>
      </c>
      <c r="AJ868" s="35" t="str">
        <f>IF(Tabla134[[#This Row],[Years Since Last Promotion]]&lt;1,"Este año","Más de un año")</f>
        <v>Este año</v>
      </c>
      <c r="AK868" s="100">
        <f>SUM(Tabla134[[#This Row],[Years At Company]],Tabla134[[#This Row],[Years With Curr Manager]])</f>
        <v>0</v>
      </c>
      <c r="AL868" s="35"/>
    </row>
    <row r="869" spans="1:38">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c r="AH869" s="35">
        <f>IF(Tabla134[[#This Row],[Business Travel]]="Travel_Frequently",2,IF(Tabla134[[#This Row],[Business Travel]]="Travel_Rarely",1,0))</f>
        <v>2</v>
      </c>
      <c r="AI869" s="35" t="str">
        <f>IF(Tabla134[[#This Row],[Monthly Income]]&lt;=10333.3333,"Bajo",IF(Tabla134[[#This Row],[Monthly Income]]&gt;18666.6666,"Alto","Medio"))</f>
        <v>Medio</v>
      </c>
      <c r="AJ869" s="35" t="str">
        <f>IF(Tabla134[[#This Row],[Years Since Last Promotion]]&lt;1,"Este año","Más de un año")</f>
        <v>Más de un año</v>
      </c>
      <c r="AK869" s="100">
        <f>SUM(Tabla134[[#This Row],[Years At Company]],Tabla134[[#This Row],[Years With Curr Manager]])</f>
        <v>4</v>
      </c>
      <c r="AL869" s="35"/>
    </row>
    <row r="870" spans="1:38">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c r="AH870" s="35">
        <f>IF(Tabla134[[#This Row],[Business Travel]]="Travel_Frequently",2,IF(Tabla134[[#This Row],[Business Travel]]="Travel_Rarely",1,0))</f>
        <v>1</v>
      </c>
      <c r="AI870" s="35" t="str">
        <f>IF(Tabla134[[#This Row],[Monthly Income]]&lt;=10333.3333,"Bajo",IF(Tabla134[[#This Row],[Monthly Income]]&gt;18666.6666,"Alto","Medio"))</f>
        <v>Bajo</v>
      </c>
      <c r="AJ870" s="35" t="str">
        <f>IF(Tabla134[[#This Row],[Years Since Last Promotion]]&lt;1,"Este año","Más de un año")</f>
        <v>Más de un año</v>
      </c>
      <c r="AK870" s="100">
        <f>SUM(Tabla134[[#This Row],[Years At Company]],Tabla134[[#This Row],[Years With Curr Manager]])</f>
        <v>9</v>
      </c>
      <c r="AL870" s="35"/>
    </row>
    <row r="871" spans="1:38">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c r="AH871" s="35">
        <f>IF(Tabla134[[#This Row],[Business Travel]]="Travel_Frequently",2,IF(Tabla134[[#This Row],[Business Travel]]="Travel_Rarely",1,0))</f>
        <v>1</v>
      </c>
      <c r="AI871" s="35" t="str">
        <f>IF(Tabla134[[#This Row],[Monthly Income]]&lt;=10333.3333,"Bajo",IF(Tabla134[[#This Row],[Monthly Income]]&gt;18666.6666,"Alto","Medio"))</f>
        <v>Alto</v>
      </c>
      <c r="AJ871" s="35" t="str">
        <f>IF(Tabla134[[#This Row],[Years Since Last Promotion]]&lt;1,"Este año","Más de un año")</f>
        <v>Este año</v>
      </c>
      <c r="AK871" s="100">
        <f>SUM(Tabla134[[#This Row],[Years At Company]],Tabla134[[#This Row],[Years With Curr Manager]])</f>
        <v>7</v>
      </c>
      <c r="AL871" s="35"/>
    </row>
    <row r="872" spans="1:38">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c r="AH872" s="35">
        <f>IF(Tabla134[[#This Row],[Business Travel]]="Travel_Frequently",2,IF(Tabla134[[#This Row],[Business Travel]]="Travel_Rarely",1,0))</f>
        <v>1</v>
      </c>
      <c r="AI872" s="35" t="str">
        <f>IF(Tabla134[[#This Row],[Monthly Income]]&lt;=10333.3333,"Bajo",IF(Tabla134[[#This Row],[Monthly Income]]&gt;18666.6666,"Alto","Medio"))</f>
        <v>Bajo</v>
      </c>
      <c r="AJ872" s="35" t="str">
        <f>IF(Tabla134[[#This Row],[Years Since Last Promotion]]&lt;1,"Este año","Más de un año")</f>
        <v>Más de un año</v>
      </c>
      <c r="AK872" s="100">
        <f>SUM(Tabla134[[#This Row],[Years At Company]],Tabla134[[#This Row],[Years With Curr Manager]])</f>
        <v>14</v>
      </c>
      <c r="AL872" s="35"/>
    </row>
    <row r="873" spans="1:38">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c r="AH873" s="35">
        <f>IF(Tabla134[[#This Row],[Business Travel]]="Travel_Frequently",2,IF(Tabla134[[#This Row],[Business Travel]]="Travel_Rarely",1,0))</f>
        <v>1</v>
      </c>
      <c r="AI873" s="35" t="str">
        <f>IF(Tabla134[[#This Row],[Monthly Income]]&lt;=10333.3333,"Bajo",IF(Tabla134[[#This Row],[Monthly Income]]&gt;18666.6666,"Alto","Medio"))</f>
        <v>Bajo</v>
      </c>
      <c r="AJ873" s="35" t="str">
        <f>IF(Tabla134[[#This Row],[Years Since Last Promotion]]&lt;1,"Este año","Más de un año")</f>
        <v>Este año</v>
      </c>
      <c r="AK873" s="100">
        <f>SUM(Tabla134[[#This Row],[Years At Company]],Tabla134[[#This Row],[Years With Curr Manager]])</f>
        <v>1</v>
      </c>
      <c r="AL873" s="35"/>
    </row>
    <row r="874" spans="1:38">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c r="AH874" s="35">
        <f>IF(Tabla134[[#This Row],[Business Travel]]="Travel_Frequently",2,IF(Tabla134[[#This Row],[Business Travel]]="Travel_Rarely",1,0))</f>
        <v>2</v>
      </c>
      <c r="AI874" s="35" t="str">
        <f>IF(Tabla134[[#This Row],[Monthly Income]]&lt;=10333.3333,"Bajo",IF(Tabla134[[#This Row],[Monthly Income]]&gt;18666.6666,"Alto","Medio"))</f>
        <v>Bajo</v>
      </c>
      <c r="AJ874" s="35" t="str">
        <f>IF(Tabla134[[#This Row],[Years Since Last Promotion]]&lt;1,"Este año","Más de un año")</f>
        <v>Este año</v>
      </c>
      <c r="AK874" s="100">
        <f>SUM(Tabla134[[#This Row],[Years At Company]],Tabla134[[#This Row],[Years With Curr Manager]])</f>
        <v>11</v>
      </c>
      <c r="AL874" s="35"/>
    </row>
    <row r="875" spans="1:38">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c r="AH875" s="35">
        <f>IF(Tabla134[[#This Row],[Business Travel]]="Travel_Frequently",2,IF(Tabla134[[#This Row],[Business Travel]]="Travel_Rarely",1,0))</f>
        <v>1</v>
      </c>
      <c r="AI875" s="35" t="str">
        <f>IF(Tabla134[[#This Row],[Monthly Income]]&lt;=10333.3333,"Bajo",IF(Tabla134[[#This Row],[Monthly Income]]&gt;18666.6666,"Alto","Medio"))</f>
        <v>Bajo</v>
      </c>
      <c r="AJ875" s="35" t="str">
        <f>IF(Tabla134[[#This Row],[Years Since Last Promotion]]&lt;1,"Este año","Más de un año")</f>
        <v>Más de un año</v>
      </c>
      <c r="AK875" s="100">
        <f>SUM(Tabla134[[#This Row],[Years At Company]],Tabla134[[#This Row],[Years With Curr Manager]])</f>
        <v>14</v>
      </c>
      <c r="AL875" s="35"/>
    </row>
    <row r="876" spans="1:38">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c r="AH876" s="35">
        <f>IF(Tabla134[[#This Row],[Business Travel]]="Travel_Frequently",2,IF(Tabla134[[#This Row],[Business Travel]]="Travel_Rarely",1,0))</f>
        <v>1</v>
      </c>
      <c r="AI876" s="35" t="str">
        <f>IF(Tabla134[[#This Row],[Monthly Income]]&lt;=10333.3333,"Bajo",IF(Tabla134[[#This Row],[Monthly Income]]&gt;18666.6666,"Alto","Medio"))</f>
        <v>Bajo</v>
      </c>
      <c r="AJ876" s="35" t="str">
        <f>IF(Tabla134[[#This Row],[Years Since Last Promotion]]&lt;1,"Este año","Más de un año")</f>
        <v>Más de un año</v>
      </c>
      <c r="AK876" s="100">
        <f>SUM(Tabla134[[#This Row],[Years At Company]],Tabla134[[#This Row],[Years With Curr Manager]])</f>
        <v>19</v>
      </c>
      <c r="AL876" s="35"/>
    </row>
    <row r="877" spans="1:38">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c r="AH877" s="35">
        <f>IF(Tabla134[[#This Row],[Business Travel]]="Travel_Frequently",2,IF(Tabla134[[#This Row],[Business Travel]]="Travel_Rarely",1,0))</f>
        <v>1</v>
      </c>
      <c r="AI877" s="35" t="str">
        <f>IF(Tabla134[[#This Row],[Monthly Income]]&lt;=10333.3333,"Bajo",IF(Tabla134[[#This Row],[Monthly Income]]&gt;18666.6666,"Alto","Medio"))</f>
        <v>Bajo</v>
      </c>
      <c r="AJ877" s="35" t="str">
        <f>IF(Tabla134[[#This Row],[Years Since Last Promotion]]&lt;1,"Este año","Más de un año")</f>
        <v>Más de un año</v>
      </c>
      <c r="AK877" s="100">
        <f>SUM(Tabla134[[#This Row],[Years At Company]],Tabla134[[#This Row],[Years With Curr Manager]])</f>
        <v>37</v>
      </c>
      <c r="AL877" s="35"/>
    </row>
    <row r="878" spans="1:38">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c r="AH878" s="35">
        <f>IF(Tabla134[[#This Row],[Business Travel]]="Travel_Frequently",2,IF(Tabla134[[#This Row],[Business Travel]]="Travel_Rarely",1,0))</f>
        <v>1</v>
      </c>
      <c r="AI878" s="35" t="str">
        <f>IF(Tabla134[[#This Row],[Monthly Income]]&lt;=10333.3333,"Bajo",IF(Tabla134[[#This Row],[Monthly Income]]&gt;18666.6666,"Alto","Medio"))</f>
        <v>Bajo</v>
      </c>
      <c r="AJ878" s="35" t="str">
        <f>IF(Tabla134[[#This Row],[Years Since Last Promotion]]&lt;1,"Este año","Más de un año")</f>
        <v>Más de un año</v>
      </c>
      <c r="AK878" s="100">
        <f>SUM(Tabla134[[#This Row],[Years At Company]],Tabla134[[#This Row],[Years With Curr Manager]])</f>
        <v>4</v>
      </c>
      <c r="AL878" s="35"/>
    </row>
    <row r="879" spans="1:38">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c r="AH879" s="35">
        <f>IF(Tabla134[[#This Row],[Business Travel]]="Travel_Frequently",2,IF(Tabla134[[#This Row],[Business Travel]]="Travel_Rarely",1,0))</f>
        <v>1</v>
      </c>
      <c r="AI879" s="35" t="str">
        <f>IF(Tabla134[[#This Row],[Monthly Income]]&lt;=10333.3333,"Bajo",IF(Tabla134[[#This Row],[Monthly Income]]&gt;18666.6666,"Alto","Medio"))</f>
        <v>Bajo</v>
      </c>
      <c r="AJ879" s="35" t="str">
        <f>IF(Tabla134[[#This Row],[Years Since Last Promotion]]&lt;1,"Este año","Más de un año")</f>
        <v>Más de un año</v>
      </c>
      <c r="AK879" s="100">
        <f>SUM(Tabla134[[#This Row],[Years At Company]],Tabla134[[#This Row],[Years With Curr Manager]])</f>
        <v>10</v>
      </c>
      <c r="AL879" s="35"/>
    </row>
    <row r="880" spans="1:38">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c r="AH880" s="35">
        <f>IF(Tabla134[[#This Row],[Business Travel]]="Travel_Frequently",2,IF(Tabla134[[#This Row],[Business Travel]]="Travel_Rarely",1,0))</f>
        <v>0</v>
      </c>
      <c r="AI880" s="35" t="str">
        <f>IF(Tabla134[[#This Row],[Monthly Income]]&lt;=10333.3333,"Bajo",IF(Tabla134[[#This Row],[Monthly Income]]&gt;18666.6666,"Alto","Medio"))</f>
        <v>Bajo</v>
      </c>
      <c r="AJ880" s="35" t="str">
        <f>IF(Tabla134[[#This Row],[Years Since Last Promotion]]&lt;1,"Este año","Más de un año")</f>
        <v>Este año</v>
      </c>
      <c r="AK880" s="100">
        <f>SUM(Tabla134[[#This Row],[Years At Company]],Tabla134[[#This Row],[Years With Curr Manager]])</f>
        <v>7</v>
      </c>
      <c r="AL880" s="35"/>
    </row>
    <row r="881" spans="1:38">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c r="AH881" s="35">
        <f>IF(Tabla134[[#This Row],[Business Travel]]="Travel_Frequently",2,IF(Tabla134[[#This Row],[Business Travel]]="Travel_Rarely",1,0))</f>
        <v>1</v>
      </c>
      <c r="AI881" s="35" t="str">
        <f>IF(Tabla134[[#This Row],[Monthly Income]]&lt;=10333.3333,"Bajo",IF(Tabla134[[#This Row],[Monthly Income]]&gt;18666.6666,"Alto","Medio"))</f>
        <v>Bajo</v>
      </c>
      <c r="AJ881" s="35" t="str">
        <f>IF(Tabla134[[#This Row],[Years Since Last Promotion]]&lt;1,"Este año","Más de un año")</f>
        <v>Más de un año</v>
      </c>
      <c r="AK881" s="100">
        <f>SUM(Tabla134[[#This Row],[Years At Company]],Tabla134[[#This Row],[Years With Curr Manager]])</f>
        <v>20</v>
      </c>
      <c r="AL881" s="35"/>
    </row>
    <row r="882" spans="1:38">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c r="AH882" s="35">
        <f>IF(Tabla134[[#This Row],[Business Travel]]="Travel_Frequently",2,IF(Tabla134[[#This Row],[Business Travel]]="Travel_Rarely",1,0))</f>
        <v>2</v>
      </c>
      <c r="AI882" s="35" t="str">
        <f>IF(Tabla134[[#This Row],[Monthly Income]]&lt;=10333.3333,"Bajo",IF(Tabla134[[#This Row],[Monthly Income]]&gt;18666.6666,"Alto","Medio"))</f>
        <v>Bajo</v>
      </c>
      <c r="AJ882" s="35" t="str">
        <f>IF(Tabla134[[#This Row],[Years Since Last Promotion]]&lt;1,"Este año","Más de un año")</f>
        <v>Más de un año</v>
      </c>
      <c r="AK882" s="100">
        <f>SUM(Tabla134[[#This Row],[Years At Company]],Tabla134[[#This Row],[Years With Curr Manager]])</f>
        <v>4</v>
      </c>
      <c r="AL882" s="35"/>
    </row>
    <row r="883" spans="1:38">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c r="AH883" s="35">
        <f>IF(Tabla134[[#This Row],[Business Travel]]="Travel_Frequently",2,IF(Tabla134[[#This Row],[Business Travel]]="Travel_Rarely",1,0))</f>
        <v>2</v>
      </c>
      <c r="AI883" s="35" t="str">
        <f>IF(Tabla134[[#This Row],[Monthly Income]]&lt;=10333.3333,"Bajo",IF(Tabla134[[#This Row],[Monthly Income]]&gt;18666.6666,"Alto","Medio"))</f>
        <v>Bajo</v>
      </c>
      <c r="AJ883" s="35" t="str">
        <f>IF(Tabla134[[#This Row],[Years Since Last Promotion]]&lt;1,"Este año","Más de un año")</f>
        <v>Este año</v>
      </c>
      <c r="AK883" s="100">
        <f>SUM(Tabla134[[#This Row],[Years At Company]],Tabla134[[#This Row],[Years With Curr Manager]])</f>
        <v>15</v>
      </c>
      <c r="AL883" s="35"/>
    </row>
    <row r="884" spans="1:38">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c r="AH884" s="35">
        <f>IF(Tabla134[[#This Row],[Business Travel]]="Travel_Frequently",2,IF(Tabla134[[#This Row],[Business Travel]]="Travel_Rarely",1,0))</f>
        <v>1</v>
      </c>
      <c r="AI884" s="35" t="str">
        <f>IF(Tabla134[[#This Row],[Monthly Income]]&lt;=10333.3333,"Bajo",IF(Tabla134[[#This Row],[Monthly Income]]&gt;18666.6666,"Alto","Medio"))</f>
        <v>Bajo</v>
      </c>
      <c r="AJ884" s="35" t="str">
        <f>IF(Tabla134[[#This Row],[Years Since Last Promotion]]&lt;1,"Este año","Más de un año")</f>
        <v>Más de un año</v>
      </c>
      <c r="AK884" s="100">
        <f>SUM(Tabla134[[#This Row],[Years At Company]],Tabla134[[#This Row],[Years With Curr Manager]])</f>
        <v>14</v>
      </c>
      <c r="AL884" s="35"/>
    </row>
    <row r="885" spans="1:38">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c r="AH885" s="35">
        <f>IF(Tabla134[[#This Row],[Business Travel]]="Travel_Frequently",2,IF(Tabla134[[#This Row],[Business Travel]]="Travel_Rarely",1,0))</f>
        <v>1</v>
      </c>
      <c r="AI885" s="35" t="str">
        <f>IF(Tabla134[[#This Row],[Monthly Income]]&lt;=10333.3333,"Bajo",IF(Tabla134[[#This Row],[Monthly Income]]&gt;18666.6666,"Alto","Medio"))</f>
        <v>Bajo</v>
      </c>
      <c r="AJ885" s="35" t="str">
        <f>IF(Tabla134[[#This Row],[Years Since Last Promotion]]&lt;1,"Este año","Más de un año")</f>
        <v>Más de un año</v>
      </c>
      <c r="AK885" s="100">
        <f>SUM(Tabla134[[#This Row],[Years At Company]],Tabla134[[#This Row],[Years With Curr Manager]])</f>
        <v>24</v>
      </c>
      <c r="AL885" s="35"/>
    </row>
    <row r="886" spans="1:38">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c r="AH886" s="35">
        <f>IF(Tabla134[[#This Row],[Business Travel]]="Travel_Frequently",2,IF(Tabla134[[#This Row],[Business Travel]]="Travel_Rarely",1,0))</f>
        <v>1</v>
      </c>
      <c r="AI886" s="35" t="str">
        <f>IF(Tabla134[[#This Row],[Monthly Income]]&lt;=10333.3333,"Bajo",IF(Tabla134[[#This Row],[Monthly Income]]&gt;18666.6666,"Alto","Medio"))</f>
        <v>Bajo</v>
      </c>
      <c r="AJ886" s="35" t="str">
        <f>IF(Tabla134[[#This Row],[Years Since Last Promotion]]&lt;1,"Este año","Más de un año")</f>
        <v>Más de un año</v>
      </c>
      <c r="AK886" s="100">
        <f>SUM(Tabla134[[#This Row],[Years At Company]],Tabla134[[#This Row],[Years With Curr Manager]])</f>
        <v>8</v>
      </c>
      <c r="AL886" s="35"/>
    </row>
    <row r="887" spans="1:38">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c r="AH887" s="35">
        <f>IF(Tabla134[[#This Row],[Business Travel]]="Travel_Frequently",2,IF(Tabla134[[#This Row],[Business Travel]]="Travel_Rarely",1,0))</f>
        <v>1</v>
      </c>
      <c r="AI887" s="35" t="str">
        <f>IF(Tabla134[[#This Row],[Monthly Income]]&lt;=10333.3333,"Bajo",IF(Tabla134[[#This Row],[Monthly Income]]&gt;18666.6666,"Alto","Medio"))</f>
        <v>Bajo</v>
      </c>
      <c r="AJ887" s="35" t="str">
        <f>IF(Tabla134[[#This Row],[Years Since Last Promotion]]&lt;1,"Este año","Más de un año")</f>
        <v>Más de un año</v>
      </c>
      <c r="AK887" s="100">
        <f>SUM(Tabla134[[#This Row],[Years At Company]],Tabla134[[#This Row],[Years With Curr Manager]])</f>
        <v>5</v>
      </c>
      <c r="AL887" s="35"/>
    </row>
    <row r="888" spans="1:38">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c r="AH888" s="35">
        <f>IF(Tabla134[[#This Row],[Business Travel]]="Travel_Frequently",2,IF(Tabla134[[#This Row],[Business Travel]]="Travel_Rarely",1,0))</f>
        <v>1</v>
      </c>
      <c r="AI888" s="35" t="str">
        <f>IF(Tabla134[[#This Row],[Monthly Income]]&lt;=10333.3333,"Bajo",IF(Tabla134[[#This Row],[Monthly Income]]&gt;18666.6666,"Alto","Medio"))</f>
        <v>Bajo</v>
      </c>
      <c r="AJ888" s="35" t="str">
        <f>IF(Tabla134[[#This Row],[Years Since Last Promotion]]&lt;1,"Este año","Más de un año")</f>
        <v>Más de un año</v>
      </c>
      <c r="AK888" s="100">
        <f>SUM(Tabla134[[#This Row],[Years At Company]],Tabla134[[#This Row],[Years With Curr Manager]])</f>
        <v>18</v>
      </c>
      <c r="AL888" s="35"/>
    </row>
    <row r="889" spans="1:38">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c r="AH889" s="35">
        <f>IF(Tabla134[[#This Row],[Business Travel]]="Travel_Frequently",2,IF(Tabla134[[#This Row],[Business Travel]]="Travel_Rarely",1,0))</f>
        <v>2</v>
      </c>
      <c r="AI889" s="35" t="str">
        <f>IF(Tabla134[[#This Row],[Monthly Income]]&lt;=10333.3333,"Bajo",IF(Tabla134[[#This Row],[Monthly Income]]&gt;18666.6666,"Alto","Medio"))</f>
        <v>Medio</v>
      </c>
      <c r="AJ889" s="35" t="str">
        <f>IF(Tabla134[[#This Row],[Years Since Last Promotion]]&lt;1,"Este año","Más de un año")</f>
        <v>Este año</v>
      </c>
      <c r="AK889" s="100">
        <f>SUM(Tabla134[[#This Row],[Years At Company]],Tabla134[[#This Row],[Years With Curr Manager]])</f>
        <v>1</v>
      </c>
      <c r="AL889" s="35"/>
    </row>
    <row r="890" spans="1:38">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c r="AH890" s="35">
        <f>IF(Tabla134[[#This Row],[Business Travel]]="Travel_Frequently",2,IF(Tabla134[[#This Row],[Business Travel]]="Travel_Rarely",1,0))</f>
        <v>0</v>
      </c>
      <c r="AI890" s="35" t="str">
        <f>IF(Tabla134[[#This Row],[Monthly Income]]&lt;=10333.3333,"Bajo",IF(Tabla134[[#This Row],[Monthly Income]]&gt;18666.6666,"Alto","Medio"))</f>
        <v>Medio</v>
      </c>
      <c r="AJ890" s="35" t="str">
        <f>IF(Tabla134[[#This Row],[Years Since Last Promotion]]&lt;1,"Este año","Más de un año")</f>
        <v>Más de un año</v>
      </c>
      <c r="AK890" s="100">
        <f>SUM(Tabla134[[#This Row],[Years At Company]],Tabla134[[#This Row],[Years With Curr Manager]])</f>
        <v>25</v>
      </c>
      <c r="AL890" s="35"/>
    </row>
    <row r="891" spans="1:38">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c r="AH891" s="35">
        <f>IF(Tabla134[[#This Row],[Business Travel]]="Travel_Frequently",2,IF(Tabla134[[#This Row],[Business Travel]]="Travel_Rarely",1,0))</f>
        <v>1</v>
      </c>
      <c r="AI891" s="35" t="str">
        <f>IF(Tabla134[[#This Row],[Monthly Income]]&lt;=10333.3333,"Bajo",IF(Tabla134[[#This Row],[Monthly Income]]&gt;18666.6666,"Alto","Medio"))</f>
        <v>Bajo</v>
      </c>
      <c r="AJ891" s="35" t="str">
        <f>IF(Tabla134[[#This Row],[Years Since Last Promotion]]&lt;1,"Este año","Más de un año")</f>
        <v>Más de un año</v>
      </c>
      <c r="AK891" s="100">
        <f>SUM(Tabla134[[#This Row],[Years At Company]],Tabla134[[#This Row],[Years With Curr Manager]])</f>
        <v>17</v>
      </c>
      <c r="AL891" s="35"/>
    </row>
    <row r="892" spans="1:38">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c r="AH892" s="35">
        <f>IF(Tabla134[[#This Row],[Business Travel]]="Travel_Frequently",2,IF(Tabla134[[#This Row],[Business Travel]]="Travel_Rarely",1,0))</f>
        <v>2</v>
      </c>
      <c r="AI892" s="35" t="str">
        <f>IF(Tabla134[[#This Row],[Monthly Income]]&lt;=10333.3333,"Bajo",IF(Tabla134[[#This Row],[Monthly Income]]&gt;18666.6666,"Alto","Medio"))</f>
        <v>Medio</v>
      </c>
      <c r="AJ892" s="35" t="str">
        <f>IF(Tabla134[[#This Row],[Years Since Last Promotion]]&lt;1,"Este año","Más de un año")</f>
        <v>Más de un año</v>
      </c>
      <c r="AK892" s="100">
        <f>SUM(Tabla134[[#This Row],[Years At Company]],Tabla134[[#This Row],[Years With Curr Manager]])</f>
        <v>9</v>
      </c>
      <c r="AL892" s="35"/>
    </row>
    <row r="893" spans="1:38">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c r="AH893" s="35">
        <f>IF(Tabla134[[#This Row],[Business Travel]]="Travel_Frequently",2,IF(Tabla134[[#This Row],[Business Travel]]="Travel_Rarely",1,0))</f>
        <v>1</v>
      </c>
      <c r="AI893" s="35" t="str">
        <f>IF(Tabla134[[#This Row],[Monthly Income]]&lt;=10333.3333,"Bajo",IF(Tabla134[[#This Row],[Monthly Income]]&gt;18666.6666,"Alto","Medio"))</f>
        <v>Bajo</v>
      </c>
      <c r="AJ893" s="35" t="str">
        <f>IF(Tabla134[[#This Row],[Years Since Last Promotion]]&lt;1,"Este año","Más de un año")</f>
        <v>Más de un año</v>
      </c>
      <c r="AK893" s="100">
        <f>SUM(Tabla134[[#This Row],[Years At Company]],Tabla134[[#This Row],[Years With Curr Manager]])</f>
        <v>17</v>
      </c>
      <c r="AL893" s="35"/>
    </row>
    <row r="894" spans="1:38">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c r="AH894" s="35">
        <f>IF(Tabla134[[#This Row],[Business Travel]]="Travel_Frequently",2,IF(Tabla134[[#This Row],[Business Travel]]="Travel_Rarely",1,0))</f>
        <v>0</v>
      </c>
      <c r="AI894" s="35" t="str">
        <f>IF(Tabla134[[#This Row],[Monthly Income]]&lt;=10333.3333,"Bajo",IF(Tabla134[[#This Row],[Monthly Income]]&gt;18666.6666,"Alto","Medio"))</f>
        <v>Bajo</v>
      </c>
      <c r="AJ894" s="35" t="str">
        <f>IF(Tabla134[[#This Row],[Years Since Last Promotion]]&lt;1,"Este año","Más de un año")</f>
        <v>Este año</v>
      </c>
      <c r="AK894" s="100">
        <f>SUM(Tabla134[[#This Row],[Years At Company]],Tabla134[[#This Row],[Years With Curr Manager]])</f>
        <v>1</v>
      </c>
      <c r="AL894" s="35"/>
    </row>
    <row r="895" spans="1:38">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c r="AH895" s="35">
        <f>IF(Tabla134[[#This Row],[Business Travel]]="Travel_Frequently",2,IF(Tabla134[[#This Row],[Business Travel]]="Travel_Rarely",1,0))</f>
        <v>1</v>
      </c>
      <c r="AI895" s="35" t="str">
        <f>IF(Tabla134[[#This Row],[Monthly Income]]&lt;=10333.3333,"Bajo",IF(Tabla134[[#This Row],[Monthly Income]]&gt;18666.6666,"Alto","Medio"))</f>
        <v>Bajo</v>
      </c>
      <c r="AJ895" s="35" t="str">
        <f>IF(Tabla134[[#This Row],[Years Since Last Promotion]]&lt;1,"Este año","Más de un año")</f>
        <v>Más de un año</v>
      </c>
      <c r="AK895" s="100">
        <f>SUM(Tabla134[[#This Row],[Years At Company]],Tabla134[[#This Row],[Years With Curr Manager]])</f>
        <v>5</v>
      </c>
      <c r="AL895" s="35"/>
    </row>
    <row r="896" spans="1:38">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c r="AH896" s="35">
        <f>IF(Tabla134[[#This Row],[Business Travel]]="Travel_Frequently",2,IF(Tabla134[[#This Row],[Business Travel]]="Travel_Rarely",1,0))</f>
        <v>1</v>
      </c>
      <c r="AI896" s="35" t="str">
        <f>IF(Tabla134[[#This Row],[Monthly Income]]&lt;=10333.3333,"Bajo",IF(Tabla134[[#This Row],[Monthly Income]]&gt;18666.6666,"Alto","Medio"))</f>
        <v>Medio</v>
      </c>
      <c r="AJ896" s="35" t="str">
        <f>IF(Tabla134[[#This Row],[Years Since Last Promotion]]&lt;1,"Este año","Más de un año")</f>
        <v>Este año</v>
      </c>
      <c r="AK896" s="100">
        <f>SUM(Tabla134[[#This Row],[Years At Company]],Tabla134[[#This Row],[Years With Curr Manager]])</f>
        <v>19</v>
      </c>
      <c r="AL896" s="35"/>
    </row>
    <row r="897" spans="1:38">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c r="AH897" s="35">
        <f>IF(Tabla134[[#This Row],[Business Travel]]="Travel_Frequently",2,IF(Tabla134[[#This Row],[Business Travel]]="Travel_Rarely",1,0))</f>
        <v>1</v>
      </c>
      <c r="AI897" s="35" t="str">
        <f>IF(Tabla134[[#This Row],[Monthly Income]]&lt;=10333.3333,"Bajo",IF(Tabla134[[#This Row],[Monthly Income]]&gt;18666.6666,"Alto","Medio"))</f>
        <v>Bajo</v>
      </c>
      <c r="AJ897" s="35" t="str">
        <f>IF(Tabla134[[#This Row],[Years Since Last Promotion]]&lt;1,"Este año","Más de un año")</f>
        <v>Este año</v>
      </c>
      <c r="AK897" s="100">
        <f>SUM(Tabla134[[#This Row],[Years At Company]],Tabla134[[#This Row],[Years With Curr Manager]])</f>
        <v>7</v>
      </c>
      <c r="AL897" s="35"/>
    </row>
    <row r="898" spans="1:38">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c r="AH898" s="35">
        <f>IF(Tabla134[[#This Row],[Business Travel]]="Travel_Frequently",2,IF(Tabla134[[#This Row],[Business Travel]]="Travel_Rarely",1,0))</f>
        <v>1</v>
      </c>
      <c r="AI898" s="35" t="str">
        <f>IF(Tabla134[[#This Row],[Monthly Income]]&lt;=10333.3333,"Bajo",IF(Tabla134[[#This Row],[Monthly Income]]&gt;18666.6666,"Alto","Medio"))</f>
        <v>Bajo</v>
      </c>
      <c r="AJ898" s="35" t="str">
        <f>IF(Tabla134[[#This Row],[Years Since Last Promotion]]&lt;1,"Este año","Más de un año")</f>
        <v>Más de un año</v>
      </c>
      <c r="AK898" s="100">
        <f>SUM(Tabla134[[#This Row],[Years At Company]],Tabla134[[#This Row],[Years With Curr Manager]])</f>
        <v>18</v>
      </c>
      <c r="AL898" s="35"/>
    </row>
    <row r="899" spans="1:38">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c r="AH899" s="35">
        <f>IF(Tabla134[[#This Row],[Business Travel]]="Travel_Frequently",2,IF(Tabla134[[#This Row],[Business Travel]]="Travel_Rarely",1,0))</f>
        <v>1</v>
      </c>
      <c r="AI899" s="35" t="str">
        <f>IF(Tabla134[[#This Row],[Monthly Income]]&lt;=10333.3333,"Bajo",IF(Tabla134[[#This Row],[Monthly Income]]&gt;18666.6666,"Alto","Medio"))</f>
        <v>Bajo</v>
      </c>
      <c r="AJ899" s="35" t="str">
        <f>IF(Tabla134[[#This Row],[Years Since Last Promotion]]&lt;1,"Este año","Más de un año")</f>
        <v>Este año</v>
      </c>
      <c r="AK899" s="100">
        <f>SUM(Tabla134[[#This Row],[Years At Company]],Tabla134[[#This Row],[Years With Curr Manager]])</f>
        <v>11</v>
      </c>
      <c r="AL899" s="35"/>
    </row>
    <row r="900" spans="1:38">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c r="AH900" s="35">
        <f>IF(Tabla134[[#This Row],[Business Travel]]="Travel_Frequently",2,IF(Tabla134[[#This Row],[Business Travel]]="Travel_Rarely",1,0))</f>
        <v>1</v>
      </c>
      <c r="AI900" s="35" t="str">
        <f>IF(Tabla134[[#This Row],[Monthly Income]]&lt;=10333.3333,"Bajo",IF(Tabla134[[#This Row],[Monthly Income]]&gt;18666.6666,"Alto","Medio"))</f>
        <v>Alto</v>
      </c>
      <c r="AJ900" s="35" t="str">
        <f>IF(Tabla134[[#This Row],[Years Since Last Promotion]]&lt;1,"Este año","Más de un año")</f>
        <v>Este año</v>
      </c>
      <c r="AK900" s="100">
        <f>SUM(Tabla134[[#This Row],[Years At Company]],Tabla134[[#This Row],[Years With Curr Manager]])</f>
        <v>15</v>
      </c>
      <c r="AL900" s="35"/>
    </row>
    <row r="901" spans="1:38">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c r="AH901" s="35">
        <f>IF(Tabla134[[#This Row],[Business Travel]]="Travel_Frequently",2,IF(Tabla134[[#This Row],[Business Travel]]="Travel_Rarely",1,0))</f>
        <v>1</v>
      </c>
      <c r="AI901" s="35" t="str">
        <f>IF(Tabla134[[#This Row],[Monthly Income]]&lt;=10333.3333,"Bajo",IF(Tabla134[[#This Row],[Monthly Income]]&gt;18666.6666,"Alto","Medio"))</f>
        <v>Alto</v>
      </c>
      <c r="AJ901" s="35" t="str">
        <f>IF(Tabla134[[#This Row],[Years Since Last Promotion]]&lt;1,"Este año","Más de un año")</f>
        <v>Este año</v>
      </c>
      <c r="AK901" s="100">
        <f>SUM(Tabla134[[#This Row],[Years At Company]],Tabla134[[#This Row],[Years With Curr Manager]])</f>
        <v>1</v>
      </c>
      <c r="AL901" s="35"/>
    </row>
    <row r="902" spans="1:38">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c r="AH902" s="35">
        <f>IF(Tabla134[[#This Row],[Business Travel]]="Travel_Frequently",2,IF(Tabla134[[#This Row],[Business Travel]]="Travel_Rarely",1,0))</f>
        <v>2</v>
      </c>
      <c r="AI902" s="35" t="str">
        <f>IF(Tabla134[[#This Row],[Monthly Income]]&lt;=10333.3333,"Bajo",IF(Tabla134[[#This Row],[Monthly Income]]&gt;18666.6666,"Alto","Medio"))</f>
        <v>Bajo</v>
      </c>
      <c r="AJ902" s="35" t="str">
        <f>IF(Tabla134[[#This Row],[Years Since Last Promotion]]&lt;1,"Este año","Más de un año")</f>
        <v>Este año</v>
      </c>
      <c r="AK902" s="100">
        <f>SUM(Tabla134[[#This Row],[Years At Company]],Tabla134[[#This Row],[Years With Curr Manager]])</f>
        <v>18</v>
      </c>
      <c r="AL902" s="35"/>
    </row>
    <row r="903" spans="1:38">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c r="AH903" s="35">
        <f>IF(Tabla134[[#This Row],[Business Travel]]="Travel_Frequently",2,IF(Tabla134[[#This Row],[Business Travel]]="Travel_Rarely",1,0))</f>
        <v>1</v>
      </c>
      <c r="AI903" s="35" t="str">
        <f>IF(Tabla134[[#This Row],[Monthly Income]]&lt;=10333.3333,"Bajo",IF(Tabla134[[#This Row],[Monthly Income]]&gt;18666.6666,"Alto","Medio"))</f>
        <v>Bajo</v>
      </c>
      <c r="AJ903" s="35" t="str">
        <f>IF(Tabla134[[#This Row],[Years Since Last Promotion]]&lt;1,"Este año","Más de un año")</f>
        <v>Este año</v>
      </c>
      <c r="AK903" s="100">
        <f>SUM(Tabla134[[#This Row],[Years At Company]],Tabla134[[#This Row],[Years With Curr Manager]])</f>
        <v>1</v>
      </c>
      <c r="AL903" s="35"/>
    </row>
    <row r="904" spans="1:38">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c r="AH904" s="35">
        <f>IF(Tabla134[[#This Row],[Business Travel]]="Travel_Frequently",2,IF(Tabla134[[#This Row],[Business Travel]]="Travel_Rarely",1,0))</f>
        <v>1</v>
      </c>
      <c r="AI904" s="35" t="str">
        <f>IF(Tabla134[[#This Row],[Monthly Income]]&lt;=10333.3333,"Bajo",IF(Tabla134[[#This Row],[Monthly Income]]&gt;18666.6666,"Alto","Medio"))</f>
        <v>Bajo</v>
      </c>
      <c r="AJ904" s="35" t="str">
        <f>IF(Tabla134[[#This Row],[Years Since Last Promotion]]&lt;1,"Este año","Más de un año")</f>
        <v>Este año</v>
      </c>
      <c r="AK904" s="100">
        <f>SUM(Tabla134[[#This Row],[Years At Company]],Tabla134[[#This Row],[Years With Curr Manager]])</f>
        <v>8</v>
      </c>
      <c r="AL904" s="35"/>
    </row>
    <row r="905" spans="1:38">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c r="AH905" s="35">
        <f>IF(Tabla134[[#This Row],[Business Travel]]="Travel_Frequently",2,IF(Tabla134[[#This Row],[Business Travel]]="Travel_Rarely",1,0))</f>
        <v>1</v>
      </c>
      <c r="AI905" s="35" t="str">
        <f>IF(Tabla134[[#This Row],[Monthly Income]]&lt;=10333.3333,"Bajo",IF(Tabla134[[#This Row],[Monthly Income]]&gt;18666.6666,"Alto","Medio"))</f>
        <v>Bajo</v>
      </c>
      <c r="AJ905" s="35" t="str">
        <f>IF(Tabla134[[#This Row],[Years Since Last Promotion]]&lt;1,"Este año","Más de un año")</f>
        <v>Más de un año</v>
      </c>
      <c r="AK905" s="100">
        <f>SUM(Tabla134[[#This Row],[Years At Company]],Tabla134[[#This Row],[Years With Curr Manager]])</f>
        <v>6</v>
      </c>
      <c r="AL905" s="35"/>
    </row>
    <row r="906" spans="1:38">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c r="AH906" s="35">
        <f>IF(Tabla134[[#This Row],[Business Travel]]="Travel_Frequently",2,IF(Tabla134[[#This Row],[Business Travel]]="Travel_Rarely",1,0))</f>
        <v>1</v>
      </c>
      <c r="AI906" s="35" t="str">
        <f>IF(Tabla134[[#This Row],[Monthly Income]]&lt;=10333.3333,"Bajo",IF(Tabla134[[#This Row],[Monthly Income]]&gt;18666.6666,"Alto","Medio"))</f>
        <v>Medio</v>
      </c>
      <c r="AJ906" s="35" t="str">
        <f>IF(Tabla134[[#This Row],[Years Since Last Promotion]]&lt;1,"Este año","Más de un año")</f>
        <v>Este año</v>
      </c>
      <c r="AK906" s="100">
        <f>SUM(Tabla134[[#This Row],[Years At Company]],Tabla134[[#This Row],[Years With Curr Manager]])</f>
        <v>1</v>
      </c>
      <c r="AL906" s="35"/>
    </row>
    <row r="907" spans="1:38">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c r="AH907" s="35">
        <f>IF(Tabla134[[#This Row],[Business Travel]]="Travel_Frequently",2,IF(Tabla134[[#This Row],[Business Travel]]="Travel_Rarely",1,0))</f>
        <v>1</v>
      </c>
      <c r="AI907" s="35" t="str">
        <f>IF(Tabla134[[#This Row],[Monthly Income]]&lt;=10333.3333,"Bajo",IF(Tabla134[[#This Row],[Monthly Income]]&gt;18666.6666,"Alto","Medio"))</f>
        <v>Medio</v>
      </c>
      <c r="AJ907" s="35" t="str">
        <f>IF(Tabla134[[#This Row],[Years Since Last Promotion]]&lt;1,"Este año","Más de un año")</f>
        <v>Más de un año</v>
      </c>
      <c r="AK907" s="100">
        <f>SUM(Tabla134[[#This Row],[Years At Company]],Tabla134[[#This Row],[Years With Curr Manager]])</f>
        <v>14</v>
      </c>
      <c r="AL907" s="35"/>
    </row>
    <row r="908" spans="1:38">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c r="AH908" s="35">
        <f>IF(Tabla134[[#This Row],[Business Travel]]="Travel_Frequently",2,IF(Tabla134[[#This Row],[Business Travel]]="Travel_Rarely",1,0))</f>
        <v>1</v>
      </c>
      <c r="AI908" s="35" t="str">
        <f>IF(Tabla134[[#This Row],[Monthly Income]]&lt;=10333.3333,"Bajo",IF(Tabla134[[#This Row],[Monthly Income]]&gt;18666.6666,"Alto","Medio"))</f>
        <v>Bajo</v>
      </c>
      <c r="AJ908" s="35" t="str">
        <f>IF(Tabla134[[#This Row],[Years Since Last Promotion]]&lt;1,"Este año","Más de un año")</f>
        <v>Este año</v>
      </c>
      <c r="AK908" s="100">
        <f>SUM(Tabla134[[#This Row],[Years At Company]],Tabla134[[#This Row],[Years With Curr Manager]])</f>
        <v>1</v>
      </c>
      <c r="AL908" s="35"/>
    </row>
    <row r="909" spans="1:38">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c r="AH909" s="35">
        <f>IF(Tabla134[[#This Row],[Business Travel]]="Travel_Frequently",2,IF(Tabla134[[#This Row],[Business Travel]]="Travel_Rarely",1,0))</f>
        <v>1</v>
      </c>
      <c r="AI909" s="35" t="str">
        <f>IF(Tabla134[[#This Row],[Monthly Income]]&lt;=10333.3333,"Bajo",IF(Tabla134[[#This Row],[Monthly Income]]&gt;18666.6666,"Alto","Medio"))</f>
        <v>Medio</v>
      </c>
      <c r="AJ909" s="35" t="str">
        <f>IF(Tabla134[[#This Row],[Years Since Last Promotion]]&lt;1,"Este año","Más de un año")</f>
        <v>Más de un año</v>
      </c>
      <c r="AK909" s="100">
        <f>SUM(Tabla134[[#This Row],[Years At Company]],Tabla134[[#This Row],[Years With Curr Manager]])</f>
        <v>32</v>
      </c>
      <c r="AL909" s="35"/>
    </row>
    <row r="910" spans="1:38">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c r="AH910" s="35">
        <f>IF(Tabla134[[#This Row],[Business Travel]]="Travel_Frequently",2,IF(Tabla134[[#This Row],[Business Travel]]="Travel_Rarely",1,0))</f>
        <v>1</v>
      </c>
      <c r="AI910" s="35" t="str">
        <f>IF(Tabla134[[#This Row],[Monthly Income]]&lt;=10333.3333,"Bajo",IF(Tabla134[[#This Row],[Monthly Income]]&gt;18666.6666,"Alto","Medio"))</f>
        <v>Bajo</v>
      </c>
      <c r="AJ910" s="35" t="str">
        <f>IF(Tabla134[[#This Row],[Years Since Last Promotion]]&lt;1,"Este año","Más de un año")</f>
        <v>Este año</v>
      </c>
      <c r="AK910" s="100">
        <f>SUM(Tabla134[[#This Row],[Years At Company]],Tabla134[[#This Row],[Years With Curr Manager]])</f>
        <v>17</v>
      </c>
      <c r="AL910" s="35"/>
    </row>
    <row r="911" spans="1:38">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c r="AH911" s="35">
        <f>IF(Tabla134[[#This Row],[Business Travel]]="Travel_Frequently",2,IF(Tabla134[[#This Row],[Business Travel]]="Travel_Rarely",1,0))</f>
        <v>1</v>
      </c>
      <c r="AI911" s="35" t="str">
        <f>IF(Tabla134[[#This Row],[Monthly Income]]&lt;=10333.3333,"Bajo",IF(Tabla134[[#This Row],[Monthly Income]]&gt;18666.6666,"Alto","Medio"))</f>
        <v>Bajo</v>
      </c>
      <c r="AJ911" s="35" t="str">
        <f>IF(Tabla134[[#This Row],[Years Since Last Promotion]]&lt;1,"Este año","Más de un año")</f>
        <v>Este año</v>
      </c>
      <c r="AK911" s="100">
        <f>SUM(Tabla134[[#This Row],[Years At Company]],Tabla134[[#This Row],[Years With Curr Manager]])</f>
        <v>2</v>
      </c>
      <c r="AL911" s="35"/>
    </row>
    <row r="912" spans="1:38">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c r="AH912" s="35">
        <f>IF(Tabla134[[#This Row],[Business Travel]]="Travel_Frequently",2,IF(Tabla134[[#This Row],[Business Travel]]="Travel_Rarely",1,0))</f>
        <v>1</v>
      </c>
      <c r="AI912" s="35" t="str">
        <f>IF(Tabla134[[#This Row],[Monthly Income]]&lt;=10333.3333,"Bajo",IF(Tabla134[[#This Row],[Monthly Income]]&gt;18666.6666,"Alto","Medio"))</f>
        <v>Bajo</v>
      </c>
      <c r="AJ912" s="35" t="str">
        <f>IF(Tabla134[[#This Row],[Years Since Last Promotion]]&lt;1,"Este año","Más de un año")</f>
        <v>Este año</v>
      </c>
      <c r="AK912" s="100">
        <f>SUM(Tabla134[[#This Row],[Years At Company]],Tabla134[[#This Row],[Years With Curr Manager]])</f>
        <v>2</v>
      </c>
      <c r="AL912" s="35"/>
    </row>
    <row r="913" spans="1:38">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c r="AH913" s="35">
        <f>IF(Tabla134[[#This Row],[Business Travel]]="Travel_Frequently",2,IF(Tabla134[[#This Row],[Business Travel]]="Travel_Rarely",1,0))</f>
        <v>2</v>
      </c>
      <c r="AI913" s="35" t="str">
        <f>IF(Tabla134[[#This Row],[Monthly Income]]&lt;=10333.3333,"Bajo",IF(Tabla134[[#This Row],[Monthly Income]]&gt;18666.6666,"Alto","Medio"))</f>
        <v>Bajo</v>
      </c>
      <c r="AJ913" s="35" t="str">
        <f>IF(Tabla134[[#This Row],[Years Since Last Promotion]]&lt;1,"Este año","Más de un año")</f>
        <v>Más de un año</v>
      </c>
      <c r="AK913" s="100">
        <f>SUM(Tabla134[[#This Row],[Years At Company]],Tabla134[[#This Row],[Years With Curr Manager]])</f>
        <v>1</v>
      </c>
      <c r="AL913" s="35"/>
    </row>
    <row r="914" spans="1:38">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c r="AH914" s="35">
        <f>IF(Tabla134[[#This Row],[Business Travel]]="Travel_Frequently",2,IF(Tabla134[[#This Row],[Business Travel]]="Travel_Rarely",1,0))</f>
        <v>1</v>
      </c>
      <c r="AI914" s="35" t="str">
        <f>IF(Tabla134[[#This Row],[Monthly Income]]&lt;=10333.3333,"Bajo",IF(Tabla134[[#This Row],[Monthly Income]]&gt;18666.6666,"Alto","Medio"))</f>
        <v>Bajo</v>
      </c>
      <c r="AJ914" s="35" t="str">
        <f>IF(Tabla134[[#This Row],[Years Since Last Promotion]]&lt;1,"Este año","Más de un año")</f>
        <v>Más de un año</v>
      </c>
      <c r="AK914" s="100">
        <f>SUM(Tabla134[[#This Row],[Years At Company]],Tabla134[[#This Row],[Years With Curr Manager]])</f>
        <v>10</v>
      </c>
      <c r="AL914" s="35"/>
    </row>
    <row r="915" spans="1:38">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c r="AH915" s="35">
        <f>IF(Tabla134[[#This Row],[Business Travel]]="Travel_Frequently",2,IF(Tabla134[[#This Row],[Business Travel]]="Travel_Rarely",1,0))</f>
        <v>1</v>
      </c>
      <c r="AI915" s="35" t="str">
        <f>IF(Tabla134[[#This Row],[Monthly Income]]&lt;=10333.3333,"Bajo",IF(Tabla134[[#This Row],[Monthly Income]]&gt;18666.6666,"Alto","Medio"))</f>
        <v>Alto</v>
      </c>
      <c r="AJ915" s="35" t="str">
        <f>IF(Tabla134[[#This Row],[Years Since Last Promotion]]&lt;1,"Este año","Más de un año")</f>
        <v>Más de un año</v>
      </c>
      <c r="AK915" s="100">
        <f>SUM(Tabla134[[#This Row],[Years At Company]],Tabla134[[#This Row],[Years With Curr Manager]])</f>
        <v>35</v>
      </c>
      <c r="AL915" s="35"/>
    </row>
    <row r="916" spans="1:38">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c r="AH916" s="35">
        <f>IF(Tabla134[[#This Row],[Business Travel]]="Travel_Frequently",2,IF(Tabla134[[#This Row],[Business Travel]]="Travel_Rarely",1,0))</f>
        <v>0</v>
      </c>
      <c r="AI916" s="35" t="str">
        <f>IF(Tabla134[[#This Row],[Monthly Income]]&lt;=10333.3333,"Bajo",IF(Tabla134[[#This Row],[Monthly Income]]&gt;18666.6666,"Alto","Medio"))</f>
        <v>Medio</v>
      </c>
      <c r="AJ916" s="35" t="str">
        <f>IF(Tabla134[[#This Row],[Years Since Last Promotion]]&lt;1,"Este año","Más de un año")</f>
        <v>Más de un año</v>
      </c>
      <c r="AK916" s="100">
        <f>SUM(Tabla134[[#This Row],[Years At Company]],Tabla134[[#This Row],[Years With Curr Manager]])</f>
        <v>33</v>
      </c>
      <c r="AL916" s="35"/>
    </row>
    <row r="917" spans="1:38">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c r="AH917" s="35">
        <f>IF(Tabla134[[#This Row],[Business Travel]]="Travel_Frequently",2,IF(Tabla134[[#This Row],[Business Travel]]="Travel_Rarely",1,0))</f>
        <v>2</v>
      </c>
      <c r="AI917" s="35" t="str">
        <f>IF(Tabla134[[#This Row],[Monthly Income]]&lt;=10333.3333,"Bajo",IF(Tabla134[[#This Row],[Monthly Income]]&gt;18666.6666,"Alto","Medio"))</f>
        <v>Bajo</v>
      </c>
      <c r="AJ917" s="35" t="str">
        <f>IF(Tabla134[[#This Row],[Years Since Last Promotion]]&lt;1,"Este año","Más de un año")</f>
        <v>Más de un año</v>
      </c>
      <c r="AK917" s="100">
        <f>SUM(Tabla134[[#This Row],[Years At Company]],Tabla134[[#This Row],[Years With Curr Manager]])</f>
        <v>4</v>
      </c>
      <c r="AL917" s="35"/>
    </row>
    <row r="918" spans="1:38">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c r="AH918" s="35">
        <f>IF(Tabla134[[#This Row],[Business Travel]]="Travel_Frequently",2,IF(Tabla134[[#This Row],[Business Travel]]="Travel_Rarely",1,0))</f>
        <v>1</v>
      </c>
      <c r="AI918" s="35" t="str">
        <f>IF(Tabla134[[#This Row],[Monthly Income]]&lt;=10333.3333,"Bajo",IF(Tabla134[[#This Row],[Monthly Income]]&gt;18666.6666,"Alto","Medio"))</f>
        <v>Alto</v>
      </c>
      <c r="AJ918" s="35" t="str">
        <f>IF(Tabla134[[#This Row],[Years Since Last Promotion]]&lt;1,"Este año","Más de un año")</f>
        <v>Este año</v>
      </c>
      <c r="AK918" s="100">
        <f>SUM(Tabla134[[#This Row],[Years At Company]],Tabla134[[#This Row],[Years With Curr Manager]])</f>
        <v>19</v>
      </c>
      <c r="AL918" s="35"/>
    </row>
    <row r="919" spans="1:38">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c r="AH919" s="35">
        <f>IF(Tabla134[[#This Row],[Business Travel]]="Travel_Frequently",2,IF(Tabla134[[#This Row],[Business Travel]]="Travel_Rarely",1,0))</f>
        <v>1</v>
      </c>
      <c r="AI919" s="35" t="str">
        <f>IF(Tabla134[[#This Row],[Monthly Income]]&lt;=10333.3333,"Bajo",IF(Tabla134[[#This Row],[Monthly Income]]&gt;18666.6666,"Alto","Medio"))</f>
        <v>Bajo</v>
      </c>
      <c r="AJ919" s="35" t="str">
        <f>IF(Tabla134[[#This Row],[Years Since Last Promotion]]&lt;1,"Este año","Más de un año")</f>
        <v>Este año</v>
      </c>
      <c r="AK919" s="100">
        <f>SUM(Tabla134[[#This Row],[Years At Company]],Tabla134[[#This Row],[Years With Curr Manager]])</f>
        <v>5</v>
      </c>
      <c r="AL919" s="35"/>
    </row>
    <row r="920" spans="1:38">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c r="AH920" s="35">
        <f>IF(Tabla134[[#This Row],[Business Travel]]="Travel_Frequently",2,IF(Tabla134[[#This Row],[Business Travel]]="Travel_Rarely",1,0))</f>
        <v>2</v>
      </c>
      <c r="AI920" s="35" t="str">
        <f>IF(Tabla134[[#This Row],[Monthly Income]]&lt;=10333.3333,"Bajo",IF(Tabla134[[#This Row],[Monthly Income]]&gt;18666.6666,"Alto","Medio"))</f>
        <v>Alto</v>
      </c>
      <c r="AJ920" s="35" t="str">
        <f>IF(Tabla134[[#This Row],[Years Since Last Promotion]]&lt;1,"Este año","Más de un año")</f>
        <v>Más de un año</v>
      </c>
      <c r="AK920" s="100">
        <f>SUM(Tabla134[[#This Row],[Years At Company]],Tabla134[[#This Row],[Years With Curr Manager]])</f>
        <v>39</v>
      </c>
      <c r="AL920" s="35"/>
    </row>
    <row r="921" spans="1:38">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c r="AH921" s="35">
        <f>IF(Tabla134[[#This Row],[Business Travel]]="Travel_Frequently",2,IF(Tabla134[[#This Row],[Business Travel]]="Travel_Rarely",1,0))</f>
        <v>1</v>
      </c>
      <c r="AI921" s="35" t="str">
        <f>IF(Tabla134[[#This Row],[Monthly Income]]&lt;=10333.3333,"Bajo",IF(Tabla134[[#This Row],[Monthly Income]]&gt;18666.6666,"Alto","Medio"))</f>
        <v>Medio</v>
      </c>
      <c r="AJ921" s="35" t="str">
        <f>IF(Tabla134[[#This Row],[Years Since Last Promotion]]&lt;1,"Este año","Más de un año")</f>
        <v>Más de un año</v>
      </c>
      <c r="AK921" s="100">
        <f>SUM(Tabla134[[#This Row],[Years At Company]],Tabla134[[#This Row],[Years With Curr Manager]])</f>
        <v>13</v>
      </c>
      <c r="AL921" s="35"/>
    </row>
    <row r="922" spans="1:38">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c r="AH922" s="35">
        <f>IF(Tabla134[[#This Row],[Business Travel]]="Travel_Frequently",2,IF(Tabla134[[#This Row],[Business Travel]]="Travel_Rarely",1,0))</f>
        <v>2</v>
      </c>
      <c r="AI922" s="35" t="str">
        <f>IF(Tabla134[[#This Row],[Monthly Income]]&lt;=10333.3333,"Bajo",IF(Tabla134[[#This Row],[Monthly Income]]&gt;18666.6666,"Alto","Medio"))</f>
        <v>Bajo</v>
      </c>
      <c r="AJ922" s="35" t="str">
        <f>IF(Tabla134[[#This Row],[Years Since Last Promotion]]&lt;1,"Este año","Más de un año")</f>
        <v>Más de un año</v>
      </c>
      <c r="AK922" s="100">
        <f>SUM(Tabla134[[#This Row],[Years At Company]],Tabla134[[#This Row],[Years With Curr Manager]])</f>
        <v>21</v>
      </c>
      <c r="AL922" s="35"/>
    </row>
    <row r="923" spans="1:38">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c r="AH923" s="35">
        <f>IF(Tabla134[[#This Row],[Business Travel]]="Travel_Frequently",2,IF(Tabla134[[#This Row],[Business Travel]]="Travel_Rarely",1,0))</f>
        <v>2</v>
      </c>
      <c r="AI923" s="35" t="str">
        <f>IF(Tabla134[[#This Row],[Monthly Income]]&lt;=10333.3333,"Bajo",IF(Tabla134[[#This Row],[Monthly Income]]&gt;18666.6666,"Alto","Medio"))</f>
        <v>Bajo</v>
      </c>
      <c r="AJ923" s="35" t="str">
        <f>IF(Tabla134[[#This Row],[Years Since Last Promotion]]&lt;1,"Este año","Más de un año")</f>
        <v>Este año</v>
      </c>
      <c r="AK923" s="100">
        <f>SUM(Tabla134[[#This Row],[Years At Company]],Tabla134[[#This Row],[Years With Curr Manager]])</f>
        <v>6</v>
      </c>
      <c r="AL923" s="35"/>
    </row>
    <row r="924" spans="1:38">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c r="AH924" s="35">
        <f>IF(Tabla134[[#This Row],[Business Travel]]="Travel_Frequently",2,IF(Tabla134[[#This Row],[Business Travel]]="Travel_Rarely",1,0))</f>
        <v>1</v>
      </c>
      <c r="AI924" s="35" t="str">
        <f>IF(Tabla134[[#This Row],[Monthly Income]]&lt;=10333.3333,"Bajo",IF(Tabla134[[#This Row],[Monthly Income]]&gt;18666.6666,"Alto","Medio"))</f>
        <v>Alto</v>
      </c>
      <c r="AJ924" s="35" t="str">
        <f>IF(Tabla134[[#This Row],[Years Since Last Promotion]]&lt;1,"Este año","Más de un año")</f>
        <v>Más de un año</v>
      </c>
      <c r="AK924" s="100">
        <f>SUM(Tabla134[[#This Row],[Years At Company]],Tabla134[[#This Row],[Years With Curr Manager]])</f>
        <v>38</v>
      </c>
      <c r="AL924" s="35"/>
    </row>
    <row r="925" spans="1:38">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c r="AH925" s="35">
        <f>IF(Tabla134[[#This Row],[Business Travel]]="Travel_Frequently",2,IF(Tabla134[[#This Row],[Business Travel]]="Travel_Rarely",1,0))</f>
        <v>2</v>
      </c>
      <c r="AI925" s="35" t="str">
        <f>IF(Tabla134[[#This Row],[Monthly Income]]&lt;=10333.3333,"Bajo",IF(Tabla134[[#This Row],[Monthly Income]]&gt;18666.6666,"Alto","Medio"))</f>
        <v>Bajo</v>
      </c>
      <c r="AJ925" s="35" t="str">
        <f>IF(Tabla134[[#This Row],[Years Since Last Promotion]]&lt;1,"Este año","Más de un año")</f>
        <v>Más de un año</v>
      </c>
      <c r="AK925" s="100">
        <f>SUM(Tabla134[[#This Row],[Years At Company]],Tabla134[[#This Row],[Years With Curr Manager]])</f>
        <v>18</v>
      </c>
      <c r="AL925" s="35"/>
    </row>
    <row r="926" spans="1:38">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c r="AH926" s="35">
        <f>IF(Tabla134[[#This Row],[Business Travel]]="Travel_Frequently",2,IF(Tabla134[[#This Row],[Business Travel]]="Travel_Rarely",1,0))</f>
        <v>1</v>
      </c>
      <c r="AI926" s="35" t="str">
        <f>IF(Tabla134[[#This Row],[Monthly Income]]&lt;=10333.3333,"Bajo",IF(Tabla134[[#This Row],[Monthly Income]]&gt;18666.6666,"Alto","Medio"))</f>
        <v>Bajo</v>
      </c>
      <c r="AJ926" s="35" t="str">
        <f>IF(Tabla134[[#This Row],[Years Since Last Promotion]]&lt;1,"Este año","Más de un año")</f>
        <v>Más de un año</v>
      </c>
      <c r="AK926" s="100">
        <f>SUM(Tabla134[[#This Row],[Years At Company]],Tabla134[[#This Row],[Years With Curr Manager]])</f>
        <v>5</v>
      </c>
      <c r="AL926" s="35"/>
    </row>
    <row r="927" spans="1:38">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c r="AH927" s="35">
        <f>IF(Tabla134[[#This Row],[Business Travel]]="Travel_Frequently",2,IF(Tabla134[[#This Row],[Business Travel]]="Travel_Rarely",1,0))</f>
        <v>1</v>
      </c>
      <c r="AI927" s="35" t="str">
        <f>IF(Tabla134[[#This Row],[Monthly Income]]&lt;=10333.3333,"Bajo",IF(Tabla134[[#This Row],[Monthly Income]]&gt;18666.6666,"Alto","Medio"))</f>
        <v>Bajo</v>
      </c>
      <c r="AJ927" s="35" t="str">
        <f>IF(Tabla134[[#This Row],[Years Since Last Promotion]]&lt;1,"Este año","Más de un año")</f>
        <v>Este año</v>
      </c>
      <c r="AK927" s="100">
        <f>SUM(Tabla134[[#This Row],[Years At Company]],Tabla134[[#This Row],[Years With Curr Manager]])</f>
        <v>1</v>
      </c>
      <c r="AL927" s="35"/>
    </row>
    <row r="928" spans="1:38">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c r="AH928" s="35">
        <f>IF(Tabla134[[#This Row],[Business Travel]]="Travel_Frequently",2,IF(Tabla134[[#This Row],[Business Travel]]="Travel_Rarely",1,0))</f>
        <v>1</v>
      </c>
      <c r="AI928" s="35" t="str">
        <f>IF(Tabla134[[#This Row],[Monthly Income]]&lt;=10333.3333,"Bajo",IF(Tabla134[[#This Row],[Monthly Income]]&gt;18666.6666,"Alto","Medio"))</f>
        <v>Bajo</v>
      </c>
      <c r="AJ928" s="35" t="str">
        <f>IF(Tabla134[[#This Row],[Years Since Last Promotion]]&lt;1,"Este año","Más de un año")</f>
        <v>Más de un año</v>
      </c>
      <c r="AK928" s="100">
        <f>SUM(Tabla134[[#This Row],[Years At Company]],Tabla134[[#This Row],[Years With Curr Manager]])</f>
        <v>38</v>
      </c>
      <c r="AL928" s="35"/>
    </row>
    <row r="929" spans="1:38">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c r="AH929" s="35">
        <f>IF(Tabla134[[#This Row],[Business Travel]]="Travel_Frequently",2,IF(Tabla134[[#This Row],[Business Travel]]="Travel_Rarely",1,0))</f>
        <v>1</v>
      </c>
      <c r="AI929" s="35" t="str">
        <f>IF(Tabla134[[#This Row],[Monthly Income]]&lt;=10333.3333,"Bajo",IF(Tabla134[[#This Row],[Monthly Income]]&gt;18666.6666,"Alto","Medio"))</f>
        <v>Bajo</v>
      </c>
      <c r="AJ929" s="35" t="str">
        <f>IF(Tabla134[[#This Row],[Years Since Last Promotion]]&lt;1,"Este año","Más de un año")</f>
        <v>Más de un año</v>
      </c>
      <c r="AK929" s="100">
        <f>SUM(Tabla134[[#This Row],[Years At Company]],Tabla134[[#This Row],[Years With Curr Manager]])</f>
        <v>28</v>
      </c>
      <c r="AL929" s="35"/>
    </row>
    <row r="930" spans="1:38">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c r="AH930" s="35">
        <f>IF(Tabla134[[#This Row],[Business Travel]]="Travel_Frequently",2,IF(Tabla134[[#This Row],[Business Travel]]="Travel_Rarely",1,0))</f>
        <v>1</v>
      </c>
      <c r="AI930" s="35" t="str">
        <f>IF(Tabla134[[#This Row],[Monthly Income]]&lt;=10333.3333,"Bajo",IF(Tabla134[[#This Row],[Monthly Income]]&gt;18666.6666,"Alto","Medio"))</f>
        <v>Bajo</v>
      </c>
      <c r="AJ930" s="35" t="str">
        <f>IF(Tabla134[[#This Row],[Years Since Last Promotion]]&lt;1,"Este año","Más de un año")</f>
        <v>Este año</v>
      </c>
      <c r="AK930" s="100">
        <f>SUM(Tabla134[[#This Row],[Years At Company]],Tabla134[[#This Row],[Years With Curr Manager]])</f>
        <v>15</v>
      </c>
      <c r="AL930" s="35"/>
    </row>
    <row r="931" spans="1:38">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c r="AH931" s="35">
        <f>IF(Tabla134[[#This Row],[Business Travel]]="Travel_Frequently",2,IF(Tabla134[[#This Row],[Business Travel]]="Travel_Rarely",1,0))</f>
        <v>2</v>
      </c>
      <c r="AI931" s="35" t="str">
        <f>IF(Tabla134[[#This Row],[Monthly Income]]&lt;=10333.3333,"Bajo",IF(Tabla134[[#This Row],[Monthly Income]]&gt;18666.6666,"Alto","Medio"))</f>
        <v>Bajo</v>
      </c>
      <c r="AJ931" s="35" t="str">
        <f>IF(Tabla134[[#This Row],[Years Since Last Promotion]]&lt;1,"Este año","Más de un año")</f>
        <v>Más de un año</v>
      </c>
      <c r="AK931" s="100">
        <f>SUM(Tabla134[[#This Row],[Years At Company]],Tabla134[[#This Row],[Years With Curr Manager]])</f>
        <v>4</v>
      </c>
      <c r="AL931" s="35"/>
    </row>
    <row r="932" spans="1:38">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c r="AH932" s="35">
        <f>IF(Tabla134[[#This Row],[Business Travel]]="Travel_Frequently",2,IF(Tabla134[[#This Row],[Business Travel]]="Travel_Rarely",1,0))</f>
        <v>2</v>
      </c>
      <c r="AI932" s="35" t="str">
        <f>IF(Tabla134[[#This Row],[Monthly Income]]&lt;=10333.3333,"Bajo",IF(Tabla134[[#This Row],[Monthly Income]]&gt;18666.6666,"Alto","Medio"))</f>
        <v>Bajo</v>
      </c>
      <c r="AJ932" s="35" t="str">
        <f>IF(Tabla134[[#This Row],[Years Since Last Promotion]]&lt;1,"Este año","Más de un año")</f>
        <v>Más de un año</v>
      </c>
      <c r="AK932" s="100">
        <f>SUM(Tabla134[[#This Row],[Years At Company]],Tabla134[[#This Row],[Years With Curr Manager]])</f>
        <v>14</v>
      </c>
      <c r="AL932" s="35"/>
    </row>
    <row r="933" spans="1:38">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c r="AH933" s="35">
        <f>IF(Tabla134[[#This Row],[Business Travel]]="Travel_Frequently",2,IF(Tabla134[[#This Row],[Business Travel]]="Travel_Rarely",1,0))</f>
        <v>0</v>
      </c>
      <c r="AI933" s="35" t="str">
        <f>IF(Tabla134[[#This Row],[Monthly Income]]&lt;=10333.3333,"Bajo",IF(Tabla134[[#This Row],[Monthly Income]]&gt;18666.6666,"Alto","Medio"))</f>
        <v>Bajo</v>
      </c>
      <c r="AJ933" s="35" t="str">
        <f>IF(Tabla134[[#This Row],[Years Since Last Promotion]]&lt;1,"Este año","Más de un año")</f>
        <v>Más de un año</v>
      </c>
      <c r="AK933" s="100">
        <f>SUM(Tabla134[[#This Row],[Years At Company]],Tabla134[[#This Row],[Years With Curr Manager]])</f>
        <v>15</v>
      </c>
      <c r="AL933" s="35"/>
    </row>
    <row r="934" spans="1:38">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c r="AH934" s="35">
        <f>IF(Tabla134[[#This Row],[Business Travel]]="Travel_Frequently",2,IF(Tabla134[[#This Row],[Business Travel]]="Travel_Rarely",1,0))</f>
        <v>1</v>
      </c>
      <c r="AI934" s="35" t="str">
        <f>IF(Tabla134[[#This Row],[Monthly Income]]&lt;=10333.3333,"Bajo",IF(Tabla134[[#This Row],[Monthly Income]]&gt;18666.6666,"Alto","Medio"))</f>
        <v>Bajo</v>
      </c>
      <c r="AJ934" s="35" t="str">
        <f>IF(Tabla134[[#This Row],[Years Since Last Promotion]]&lt;1,"Este año","Más de un año")</f>
        <v>Más de un año</v>
      </c>
      <c r="AK934" s="100">
        <f>SUM(Tabla134[[#This Row],[Years At Company]],Tabla134[[#This Row],[Years With Curr Manager]])</f>
        <v>14</v>
      </c>
      <c r="AL934" s="35"/>
    </row>
    <row r="935" spans="1:38">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c r="AH935" s="35">
        <f>IF(Tabla134[[#This Row],[Business Travel]]="Travel_Frequently",2,IF(Tabla134[[#This Row],[Business Travel]]="Travel_Rarely",1,0))</f>
        <v>1</v>
      </c>
      <c r="AI935" s="35" t="str">
        <f>IF(Tabla134[[#This Row],[Monthly Income]]&lt;=10333.3333,"Bajo",IF(Tabla134[[#This Row],[Monthly Income]]&gt;18666.6666,"Alto","Medio"))</f>
        <v>Bajo</v>
      </c>
      <c r="AJ935" s="35" t="str">
        <f>IF(Tabla134[[#This Row],[Years Since Last Promotion]]&lt;1,"Este año","Más de un año")</f>
        <v>Más de un año</v>
      </c>
      <c r="AK935" s="100">
        <f>SUM(Tabla134[[#This Row],[Years At Company]],Tabla134[[#This Row],[Years With Curr Manager]])</f>
        <v>5</v>
      </c>
      <c r="AL935" s="35"/>
    </row>
    <row r="936" spans="1:38">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c r="AH936" s="35">
        <f>IF(Tabla134[[#This Row],[Business Travel]]="Travel_Frequently",2,IF(Tabla134[[#This Row],[Business Travel]]="Travel_Rarely",1,0))</f>
        <v>1</v>
      </c>
      <c r="AI936" s="35" t="str">
        <f>IF(Tabla134[[#This Row],[Monthly Income]]&lt;=10333.3333,"Bajo",IF(Tabla134[[#This Row],[Monthly Income]]&gt;18666.6666,"Alto","Medio"))</f>
        <v>Bajo</v>
      </c>
      <c r="AJ936" s="35" t="str">
        <f>IF(Tabla134[[#This Row],[Years Since Last Promotion]]&lt;1,"Este año","Más de un año")</f>
        <v>Más de un año</v>
      </c>
      <c r="AK936" s="100">
        <f>SUM(Tabla134[[#This Row],[Years At Company]],Tabla134[[#This Row],[Years With Curr Manager]])</f>
        <v>3</v>
      </c>
      <c r="AL936" s="35"/>
    </row>
    <row r="937" spans="1:38">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c r="AH937" s="35">
        <f>IF(Tabla134[[#This Row],[Business Travel]]="Travel_Frequently",2,IF(Tabla134[[#This Row],[Business Travel]]="Travel_Rarely",1,0))</f>
        <v>1</v>
      </c>
      <c r="AI937" s="35" t="str">
        <f>IF(Tabla134[[#This Row],[Monthly Income]]&lt;=10333.3333,"Bajo",IF(Tabla134[[#This Row],[Monthly Income]]&gt;18666.6666,"Alto","Medio"))</f>
        <v>Bajo</v>
      </c>
      <c r="AJ937" s="35" t="str">
        <f>IF(Tabla134[[#This Row],[Years Since Last Promotion]]&lt;1,"Este año","Más de un año")</f>
        <v>Este año</v>
      </c>
      <c r="AK937" s="100">
        <f>SUM(Tabla134[[#This Row],[Years At Company]],Tabla134[[#This Row],[Years With Curr Manager]])</f>
        <v>18</v>
      </c>
      <c r="AL937" s="35"/>
    </row>
    <row r="938" spans="1:38">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c r="AH938" s="35">
        <f>IF(Tabla134[[#This Row],[Business Travel]]="Travel_Frequently",2,IF(Tabla134[[#This Row],[Business Travel]]="Travel_Rarely",1,0))</f>
        <v>2</v>
      </c>
      <c r="AI938" s="35" t="str">
        <f>IF(Tabla134[[#This Row],[Monthly Income]]&lt;=10333.3333,"Bajo",IF(Tabla134[[#This Row],[Monthly Income]]&gt;18666.6666,"Alto","Medio"))</f>
        <v>Medio</v>
      </c>
      <c r="AJ938" s="35" t="str">
        <f>IF(Tabla134[[#This Row],[Years Since Last Promotion]]&lt;1,"Este año","Más de un año")</f>
        <v>Este año</v>
      </c>
      <c r="AK938" s="100">
        <f>SUM(Tabla134[[#This Row],[Years At Company]],Tabla134[[#This Row],[Years With Curr Manager]])</f>
        <v>0</v>
      </c>
      <c r="AL938" s="35"/>
    </row>
    <row r="939" spans="1:38">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c r="AH939" s="35">
        <f>IF(Tabla134[[#This Row],[Business Travel]]="Travel_Frequently",2,IF(Tabla134[[#This Row],[Business Travel]]="Travel_Rarely",1,0))</f>
        <v>1</v>
      </c>
      <c r="AI939" s="35" t="str">
        <f>IF(Tabla134[[#This Row],[Monthly Income]]&lt;=10333.3333,"Bajo",IF(Tabla134[[#This Row],[Monthly Income]]&gt;18666.6666,"Alto","Medio"))</f>
        <v>Medio</v>
      </c>
      <c r="AJ939" s="35" t="str">
        <f>IF(Tabla134[[#This Row],[Years Since Last Promotion]]&lt;1,"Este año","Más de un año")</f>
        <v>Más de un año</v>
      </c>
      <c r="AK939" s="100">
        <f>SUM(Tabla134[[#This Row],[Years At Company]],Tabla134[[#This Row],[Years With Curr Manager]])</f>
        <v>21</v>
      </c>
      <c r="AL939" s="35"/>
    </row>
    <row r="940" spans="1:38">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c r="AH940" s="35">
        <f>IF(Tabla134[[#This Row],[Business Travel]]="Travel_Frequently",2,IF(Tabla134[[#This Row],[Business Travel]]="Travel_Rarely",1,0))</f>
        <v>1</v>
      </c>
      <c r="AI940" s="35" t="str">
        <f>IF(Tabla134[[#This Row],[Monthly Income]]&lt;=10333.3333,"Bajo",IF(Tabla134[[#This Row],[Monthly Income]]&gt;18666.6666,"Alto","Medio"))</f>
        <v>Bajo</v>
      </c>
      <c r="AJ940" s="35" t="str">
        <f>IF(Tabla134[[#This Row],[Years Since Last Promotion]]&lt;1,"Este año","Más de un año")</f>
        <v>Más de un año</v>
      </c>
      <c r="AK940" s="100">
        <f>SUM(Tabla134[[#This Row],[Years At Company]],Tabla134[[#This Row],[Years With Curr Manager]])</f>
        <v>4</v>
      </c>
      <c r="AL940" s="35"/>
    </row>
    <row r="941" spans="1:38">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c r="AH941" s="35">
        <f>IF(Tabla134[[#This Row],[Business Travel]]="Travel_Frequently",2,IF(Tabla134[[#This Row],[Business Travel]]="Travel_Rarely",1,0))</f>
        <v>1</v>
      </c>
      <c r="AI941" s="35" t="str">
        <f>IF(Tabla134[[#This Row],[Monthly Income]]&lt;=10333.3333,"Bajo",IF(Tabla134[[#This Row],[Monthly Income]]&gt;18666.6666,"Alto","Medio"))</f>
        <v>Bajo</v>
      </c>
      <c r="AJ941" s="35" t="str">
        <f>IF(Tabla134[[#This Row],[Years Since Last Promotion]]&lt;1,"Este año","Más de un año")</f>
        <v>Más de un año</v>
      </c>
      <c r="AK941" s="100">
        <f>SUM(Tabla134[[#This Row],[Years At Company]],Tabla134[[#This Row],[Years With Curr Manager]])</f>
        <v>11</v>
      </c>
      <c r="AL941" s="35"/>
    </row>
    <row r="942" spans="1:38">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c r="AH942" s="35">
        <f>IF(Tabla134[[#This Row],[Business Travel]]="Travel_Frequently",2,IF(Tabla134[[#This Row],[Business Travel]]="Travel_Rarely",1,0))</f>
        <v>1</v>
      </c>
      <c r="AI942" s="35" t="str">
        <f>IF(Tabla134[[#This Row],[Monthly Income]]&lt;=10333.3333,"Bajo",IF(Tabla134[[#This Row],[Monthly Income]]&gt;18666.6666,"Alto","Medio"))</f>
        <v>Bajo</v>
      </c>
      <c r="AJ942" s="35" t="str">
        <f>IF(Tabla134[[#This Row],[Years Since Last Promotion]]&lt;1,"Este año","Más de un año")</f>
        <v>Este año</v>
      </c>
      <c r="AK942" s="100">
        <f>SUM(Tabla134[[#This Row],[Years At Company]],Tabla134[[#This Row],[Years With Curr Manager]])</f>
        <v>8</v>
      </c>
      <c r="AL942" s="35"/>
    </row>
    <row r="943" spans="1:38">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c r="AH943" s="35">
        <f>IF(Tabla134[[#This Row],[Business Travel]]="Travel_Frequently",2,IF(Tabla134[[#This Row],[Business Travel]]="Travel_Rarely",1,0))</f>
        <v>1</v>
      </c>
      <c r="AI943" s="35" t="str">
        <f>IF(Tabla134[[#This Row],[Monthly Income]]&lt;=10333.3333,"Bajo",IF(Tabla134[[#This Row],[Monthly Income]]&gt;18666.6666,"Alto","Medio"))</f>
        <v>Bajo</v>
      </c>
      <c r="AJ943" s="35" t="str">
        <f>IF(Tabla134[[#This Row],[Years Since Last Promotion]]&lt;1,"Este año","Más de un año")</f>
        <v>Más de un año</v>
      </c>
      <c r="AK943" s="100">
        <f>SUM(Tabla134[[#This Row],[Years At Company]],Tabla134[[#This Row],[Years With Curr Manager]])</f>
        <v>16</v>
      </c>
      <c r="AL943" s="35"/>
    </row>
    <row r="944" spans="1:38">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c r="AH944" s="35">
        <f>IF(Tabla134[[#This Row],[Business Travel]]="Travel_Frequently",2,IF(Tabla134[[#This Row],[Business Travel]]="Travel_Rarely",1,0))</f>
        <v>1</v>
      </c>
      <c r="AI944" s="35" t="str">
        <f>IF(Tabla134[[#This Row],[Monthly Income]]&lt;=10333.3333,"Bajo",IF(Tabla134[[#This Row],[Monthly Income]]&gt;18666.6666,"Alto","Medio"))</f>
        <v>Bajo</v>
      </c>
      <c r="AJ944" s="35" t="str">
        <f>IF(Tabla134[[#This Row],[Years Since Last Promotion]]&lt;1,"Este año","Más de un año")</f>
        <v>Más de un año</v>
      </c>
      <c r="AK944" s="100">
        <f>SUM(Tabla134[[#This Row],[Years At Company]],Tabla134[[#This Row],[Years With Curr Manager]])</f>
        <v>14</v>
      </c>
      <c r="AL944" s="35"/>
    </row>
    <row r="945" spans="1:38">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c r="AH945" s="35">
        <f>IF(Tabla134[[#This Row],[Business Travel]]="Travel_Frequently",2,IF(Tabla134[[#This Row],[Business Travel]]="Travel_Rarely",1,0))</f>
        <v>1</v>
      </c>
      <c r="AI945" s="35" t="str">
        <f>IF(Tabla134[[#This Row],[Monthly Income]]&lt;=10333.3333,"Bajo",IF(Tabla134[[#This Row],[Monthly Income]]&gt;18666.6666,"Alto","Medio"))</f>
        <v>Bajo</v>
      </c>
      <c r="AJ945" s="35" t="str">
        <f>IF(Tabla134[[#This Row],[Years Since Last Promotion]]&lt;1,"Este año","Más de un año")</f>
        <v>Más de un año</v>
      </c>
      <c r="AK945" s="100">
        <f>SUM(Tabla134[[#This Row],[Years At Company]],Tabla134[[#This Row],[Years With Curr Manager]])</f>
        <v>14</v>
      </c>
      <c r="AL945" s="35"/>
    </row>
    <row r="946" spans="1:38">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c r="AH946" s="35">
        <f>IF(Tabla134[[#This Row],[Business Travel]]="Travel_Frequently",2,IF(Tabla134[[#This Row],[Business Travel]]="Travel_Rarely",1,0))</f>
        <v>0</v>
      </c>
      <c r="AI946" s="35" t="str">
        <f>IF(Tabla134[[#This Row],[Monthly Income]]&lt;=10333.3333,"Bajo",IF(Tabla134[[#This Row],[Monthly Income]]&gt;18666.6666,"Alto","Medio"))</f>
        <v>Bajo</v>
      </c>
      <c r="AJ946" s="35" t="str">
        <f>IF(Tabla134[[#This Row],[Years Since Last Promotion]]&lt;1,"Este año","Más de un año")</f>
        <v>Más de un año</v>
      </c>
      <c r="AK946" s="100">
        <f>SUM(Tabla134[[#This Row],[Years At Company]],Tabla134[[#This Row],[Years With Curr Manager]])</f>
        <v>14</v>
      </c>
      <c r="AL946" s="35"/>
    </row>
    <row r="947" spans="1:38">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c r="AH947" s="35">
        <f>IF(Tabla134[[#This Row],[Business Travel]]="Travel_Frequently",2,IF(Tabla134[[#This Row],[Business Travel]]="Travel_Rarely",1,0))</f>
        <v>1</v>
      </c>
      <c r="AI947" s="35" t="str">
        <f>IF(Tabla134[[#This Row],[Monthly Income]]&lt;=10333.3333,"Bajo",IF(Tabla134[[#This Row],[Monthly Income]]&gt;18666.6666,"Alto","Medio"))</f>
        <v>Medio</v>
      </c>
      <c r="AJ947" s="35" t="str">
        <f>IF(Tabla134[[#This Row],[Years Since Last Promotion]]&lt;1,"Este año","Más de un año")</f>
        <v>Más de un año</v>
      </c>
      <c r="AK947" s="100">
        <f>SUM(Tabla134[[#This Row],[Years At Company]],Tabla134[[#This Row],[Years With Curr Manager]])</f>
        <v>5</v>
      </c>
      <c r="AL947" s="35"/>
    </row>
    <row r="948" spans="1:38">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c r="AH948" s="35">
        <f>IF(Tabla134[[#This Row],[Business Travel]]="Travel_Frequently",2,IF(Tabla134[[#This Row],[Business Travel]]="Travel_Rarely",1,0))</f>
        <v>1</v>
      </c>
      <c r="AI948" s="35" t="str">
        <f>IF(Tabla134[[#This Row],[Monthly Income]]&lt;=10333.3333,"Bajo",IF(Tabla134[[#This Row],[Monthly Income]]&gt;18666.6666,"Alto","Medio"))</f>
        <v>Bajo</v>
      </c>
      <c r="AJ948" s="35" t="str">
        <f>IF(Tabla134[[#This Row],[Years Since Last Promotion]]&lt;1,"Este año","Más de un año")</f>
        <v>Más de un año</v>
      </c>
      <c r="AK948" s="100">
        <f>SUM(Tabla134[[#This Row],[Years At Company]],Tabla134[[#This Row],[Years With Curr Manager]])</f>
        <v>5</v>
      </c>
      <c r="AL948" s="35"/>
    </row>
    <row r="949" spans="1:38">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c r="AH949" s="35">
        <f>IF(Tabla134[[#This Row],[Business Travel]]="Travel_Frequently",2,IF(Tabla134[[#This Row],[Business Travel]]="Travel_Rarely",1,0))</f>
        <v>1</v>
      </c>
      <c r="AI949" s="35" t="str">
        <f>IF(Tabla134[[#This Row],[Monthly Income]]&lt;=10333.3333,"Bajo",IF(Tabla134[[#This Row],[Monthly Income]]&gt;18666.6666,"Alto","Medio"))</f>
        <v>Bajo</v>
      </c>
      <c r="AJ949" s="35" t="str">
        <f>IF(Tabla134[[#This Row],[Years Since Last Promotion]]&lt;1,"Este año","Más de un año")</f>
        <v>Más de un año</v>
      </c>
      <c r="AK949" s="100">
        <f>SUM(Tabla134[[#This Row],[Years At Company]],Tabla134[[#This Row],[Years With Curr Manager]])</f>
        <v>15</v>
      </c>
      <c r="AL949" s="35"/>
    </row>
    <row r="950" spans="1:38">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c r="AH950" s="35">
        <f>IF(Tabla134[[#This Row],[Business Travel]]="Travel_Frequently",2,IF(Tabla134[[#This Row],[Business Travel]]="Travel_Rarely",1,0))</f>
        <v>1</v>
      </c>
      <c r="AI950" s="35" t="str">
        <f>IF(Tabla134[[#This Row],[Monthly Income]]&lt;=10333.3333,"Bajo",IF(Tabla134[[#This Row],[Monthly Income]]&gt;18666.6666,"Alto","Medio"))</f>
        <v>Medio</v>
      </c>
      <c r="AJ950" s="35" t="str">
        <f>IF(Tabla134[[#This Row],[Years Since Last Promotion]]&lt;1,"Este año","Más de un año")</f>
        <v>Este año</v>
      </c>
      <c r="AK950" s="100">
        <f>SUM(Tabla134[[#This Row],[Years At Company]],Tabla134[[#This Row],[Years With Curr Manager]])</f>
        <v>17</v>
      </c>
      <c r="AL950" s="35"/>
    </row>
    <row r="951" spans="1:38">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c r="AH951" s="35">
        <f>IF(Tabla134[[#This Row],[Business Travel]]="Travel_Frequently",2,IF(Tabla134[[#This Row],[Business Travel]]="Travel_Rarely",1,0))</f>
        <v>1</v>
      </c>
      <c r="AI951" s="35" t="str">
        <f>IF(Tabla134[[#This Row],[Monthly Income]]&lt;=10333.3333,"Bajo",IF(Tabla134[[#This Row],[Monthly Income]]&gt;18666.6666,"Alto","Medio"))</f>
        <v>Bajo</v>
      </c>
      <c r="AJ951" s="35" t="str">
        <f>IF(Tabla134[[#This Row],[Years Since Last Promotion]]&lt;1,"Este año","Más de un año")</f>
        <v>Más de un año</v>
      </c>
      <c r="AK951" s="100">
        <f>SUM(Tabla134[[#This Row],[Years At Company]],Tabla134[[#This Row],[Years With Curr Manager]])</f>
        <v>15</v>
      </c>
      <c r="AL951" s="35"/>
    </row>
    <row r="952" spans="1:38">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c r="AH952" s="35">
        <f>IF(Tabla134[[#This Row],[Business Travel]]="Travel_Frequently",2,IF(Tabla134[[#This Row],[Business Travel]]="Travel_Rarely",1,0))</f>
        <v>0</v>
      </c>
      <c r="AI952" s="35" t="str">
        <f>IF(Tabla134[[#This Row],[Monthly Income]]&lt;=10333.3333,"Bajo",IF(Tabla134[[#This Row],[Monthly Income]]&gt;18666.6666,"Alto","Medio"))</f>
        <v>Bajo</v>
      </c>
      <c r="AJ952" s="35" t="str">
        <f>IF(Tabla134[[#This Row],[Years Since Last Promotion]]&lt;1,"Este año","Más de un año")</f>
        <v>Más de un año</v>
      </c>
      <c r="AK952" s="100">
        <f>SUM(Tabla134[[#This Row],[Years At Company]],Tabla134[[#This Row],[Years With Curr Manager]])</f>
        <v>16</v>
      </c>
      <c r="AL952" s="35"/>
    </row>
    <row r="953" spans="1:38">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c r="AH953" s="35">
        <f>IF(Tabla134[[#This Row],[Business Travel]]="Travel_Frequently",2,IF(Tabla134[[#This Row],[Business Travel]]="Travel_Rarely",1,0))</f>
        <v>0</v>
      </c>
      <c r="AI953" s="35" t="str">
        <f>IF(Tabla134[[#This Row],[Monthly Income]]&lt;=10333.3333,"Bajo",IF(Tabla134[[#This Row],[Monthly Income]]&gt;18666.6666,"Alto","Medio"))</f>
        <v>Bajo</v>
      </c>
      <c r="AJ953" s="35" t="str">
        <f>IF(Tabla134[[#This Row],[Years Since Last Promotion]]&lt;1,"Este año","Más de un año")</f>
        <v>Más de un año</v>
      </c>
      <c r="AK953" s="100">
        <f>SUM(Tabla134[[#This Row],[Years At Company]],Tabla134[[#This Row],[Years With Curr Manager]])</f>
        <v>28</v>
      </c>
      <c r="AL953" s="35"/>
    </row>
    <row r="954" spans="1:38">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c r="AH954" s="35">
        <f>IF(Tabla134[[#This Row],[Business Travel]]="Travel_Frequently",2,IF(Tabla134[[#This Row],[Business Travel]]="Travel_Rarely",1,0))</f>
        <v>2</v>
      </c>
      <c r="AI954" s="35" t="str">
        <f>IF(Tabla134[[#This Row],[Monthly Income]]&lt;=10333.3333,"Bajo",IF(Tabla134[[#This Row],[Monthly Income]]&gt;18666.6666,"Alto","Medio"))</f>
        <v>Bajo</v>
      </c>
      <c r="AJ954" s="35" t="str">
        <f>IF(Tabla134[[#This Row],[Years Since Last Promotion]]&lt;1,"Este año","Más de un año")</f>
        <v>Más de un año</v>
      </c>
      <c r="AK954" s="100">
        <f>SUM(Tabla134[[#This Row],[Years At Company]],Tabla134[[#This Row],[Years With Curr Manager]])</f>
        <v>5</v>
      </c>
      <c r="AL954" s="35"/>
    </row>
    <row r="955" spans="1:38">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c r="AH955" s="35">
        <f>IF(Tabla134[[#This Row],[Business Travel]]="Travel_Frequently",2,IF(Tabla134[[#This Row],[Business Travel]]="Travel_Rarely",1,0))</f>
        <v>1</v>
      </c>
      <c r="AI955" s="35" t="str">
        <f>IF(Tabla134[[#This Row],[Monthly Income]]&lt;=10333.3333,"Bajo",IF(Tabla134[[#This Row],[Monthly Income]]&gt;18666.6666,"Alto","Medio"))</f>
        <v>Bajo</v>
      </c>
      <c r="AJ955" s="35" t="str">
        <f>IF(Tabla134[[#This Row],[Years Since Last Promotion]]&lt;1,"Este año","Más de un año")</f>
        <v>Más de un año</v>
      </c>
      <c r="AK955" s="100">
        <f>SUM(Tabla134[[#This Row],[Years At Company]],Tabla134[[#This Row],[Years With Curr Manager]])</f>
        <v>5</v>
      </c>
      <c r="AL955" s="35"/>
    </row>
    <row r="956" spans="1:38">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c r="AH956" s="35">
        <f>IF(Tabla134[[#This Row],[Business Travel]]="Travel_Frequently",2,IF(Tabla134[[#This Row],[Business Travel]]="Travel_Rarely",1,0))</f>
        <v>0</v>
      </c>
      <c r="AI956" s="35" t="str">
        <f>IF(Tabla134[[#This Row],[Monthly Income]]&lt;=10333.3333,"Bajo",IF(Tabla134[[#This Row],[Monthly Income]]&gt;18666.6666,"Alto","Medio"))</f>
        <v>Medio</v>
      </c>
      <c r="AJ956" s="35" t="str">
        <f>IF(Tabla134[[#This Row],[Years Since Last Promotion]]&lt;1,"Este año","Más de un año")</f>
        <v>Más de un año</v>
      </c>
      <c r="AK956" s="100">
        <f>SUM(Tabla134[[#This Row],[Years At Company]],Tabla134[[#This Row],[Years With Curr Manager]])</f>
        <v>30</v>
      </c>
      <c r="AL956" s="35"/>
    </row>
    <row r="957" spans="1:38">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c r="AH957" s="35">
        <f>IF(Tabla134[[#This Row],[Business Travel]]="Travel_Frequently",2,IF(Tabla134[[#This Row],[Business Travel]]="Travel_Rarely",1,0))</f>
        <v>1</v>
      </c>
      <c r="AI957" s="35" t="str">
        <f>IF(Tabla134[[#This Row],[Monthly Income]]&lt;=10333.3333,"Bajo",IF(Tabla134[[#This Row],[Monthly Income]]&gt;18666.6666,"Alto","Medio"))</f>
        <v>Alto</v>
      </c>
      <c r="AJ957" s="35" t="str">
        <f>IF(Tabla134[[#This Row],[Years Since Last Promotion]]&lt;1,"Este año","Más de un año")</f>
        <v>Más de un año</v>
      </c>
      <c r="AK957" s="100">
        <f>SUM(Tabla134[[#This Row],[Years At Company]],Tabla134[[#This Row],[Years With Curr Manager]])</f>
        <v>30</v>
      </c>
      <c r="AL957" s="35"/>
    </row>
    <row r="958" spans="1:38">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c r="AH958" s="35">
        <f>IF(Tabla134[[#This Row],[Business Travel]]="Travel_Frequently",2,IF(Tabla134[[#This Row],[Business Travel]]="Travel_Rarely",1,0))</f>
        <v>1</v>
      </c>
      <c r="AI958" s="35" t="str">
        <f>IF(Tabla134[[#This Row],[Monthly Income]]&lt;=10333.3333,"Bajo",IF(Tabla134[[#This Row],[Monthly Income]]&gt;18666.6666,"Alto","Medio"))</f>
        <v>Alto</v>
      </c>
      <c r="AJ958" s="35" t="str">
        <f>IF(Tabla134[[#This Row],[Years Since Last Promotion]]&lt;1,"Este año","Más de un año")</f>
        <v>Más de un año</v>
      </c>
      <c r="AK958" s="100">
        <f>SUM(Tabla134[[#This Row],[Years At Company]],Tabla134[[#This Row],[Years With Curr Manager]])</f>
        <v>14</v>
      </c>
      <c r="AL958" s="35"/>
    </row>
    <row r="959" spans="1:38">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c r="AH959" s="35">
        <f>IF(Tabla134[[#This Row],[Business Travel]]="Travel_Frequently",2,IF(Tabla134[[#This Row],[Business Travel]]="Travel_Rarely",1,0))</f>
        <v>0</v>
      </c>
      <c r="AI959" s="35" t="str">
        <f>IF(Tabla134[[#This Row],[Monthly Income]]&lt;=10333.3333,"Bajo",IF(Tabla134[[#This Row],[Monthly Income]]&gt;18666.6666,"Alto","Medio"))</f>
        <v>Bajo</v>
      </c>
      <c r="AJ959" s="35" t="str">
        <f>IF(Tabla134[[#This Row],[Years Since Last Promotion]]&lt;1,"Este año","Más de un año")</f>
        <v>Este año</v>
      </c>
      <c r="AK959" s="100">
        <f>SUM(Tabla134[[#This Row],[Years At Company]],Tabla134[[#This Row],[Years With Curr Manager]])</f>
        <v>4</v>
      </c>
      <c r="AL959" s="35"/>
    </row>
    <row r="960" spans="1:38">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c r="AH960" s="35">
        <f>IF(Tabla134[[#This Row],[Business Travel]]="Travel_Frequently",2,IF(Tabla134[[#This Row],[Business Travel]]="Travel_Rarely",1,0))</f>
        <v>1</v>
      </c>
      <c r="AI960" s="35" t="str">
        <f>IF(Tabla134[[#This Row],[Monthly Income]]&lt;=10333.3333,"Bajo",IF(Tabla134[[#This Row],[Monthly Income]]&gt;18666.6666,"Alto","Medio"))</f>
        <v>Bajo</v>
      </c>
      <c r="AJ960" s="35" t="str">
        <f>IF(Tabla134[[#This Row],[Years Since Last Promotion]]&lt;1,"Este año","Más de un año")</f>
        <v>Más de un año</v>
      </c>
      <c r="AK960" s="100">
        <f>SUM(Tabla134[[#This Row],[Years At Company]],Tabla134[[#This Row],[Years With Curr Manager]])</f>
        <v>15</v>
      </c>
      <c r="AL960" s="35"/>
    </row>
    <row r="961" spans="1:38">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c r="AH961" s="35">
        <f>IF(Tabla134[[#This Row],[Business Travel]]="Travel_Frequently",2,IF(Tabla134[[#This Row],[Business Travel]]="Travel_Rarely",1,0))</f>
        <v>1</v>
      </c>
      <c r="AI961" s="35" t="str">
        <f>IF(Tabla134[[#This Row],[Monthly Income]]&lt;=10333.3333,"Bajo",IF(Tabla134[[#This Row],[Monthly Income]]&gt;18666.6666,"Alto","Medio"))</f>
        <v>Bajo</v>
      </c>
      <c r="AJ961" s="35" t="str">
        <f>IF(Tabla134[[#This Row],[Years Since Last Promotion]]&lt;1,"Este año","Más de un año")</f>
        <v>Más de un año</v>
      </c>
      <c r="AK961" s="100">
        <f>SUM(Tabla134[[#This Row],[Years At Company]],Tabla134[[#This Row],[Years With Curr Manager]])</f>
        <v>17</v>
      </c>
      <c r="AL961" s="35"/>
    </row>
    <row r="962" spans="1:38">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c r="AH962" s="35">
        <f>IF(Tabla134[[#This Row],[Business Travel]]="Travel_Frequently",2,IF(Tabla134[[#This Row],[Business Travel]]="Travel_Rarely",1,0))</f>
        <v>2</v>
      </c>
      <c r="AI962" s="35" t="str">
        <f>IF(Tabla134[[#This Row],[Monthly Income]]&lt;=10333.3333,"Bajo",IF(Tabla134[[#This Row],[Monthly Income]]&gt;18666.6666,"Alto","Medio"))</f>
        <v>Bajo</v>
      </c>
      <c r="AJ962" s="35" t="str">
        <f>IF(Tabla134[[#This Row],[Years Since Last Promotion]]&lt;1,"Este año","Más de un año")</f>
        <v>Más de un año</v>
      </c>
      <c r="AK962" s="100">
        <f>SUM(Tabla134[[#This Row],[Years At Company]],Tabla134[[#This Row],[Years With Curr Manager]])</f>
        <v>16</v>
      </c>
      <c r="AL962" s="35"/>
    </row>
    <row r="963" spans="1:38">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c r="AH963" s="35">
        <f>IF(Tabla134[[#This Row],[Business Travel]]="Travel_Frequently",2,IF(Tabla134[[#This Row],[Business Travel]]="Travel_Rarely",1,0))</f>
        <v>2</v>
      </c>
      <c r="AI963" s="35" t="str">
        <f>IF(Tabla134[[#This Row],[Monthly Income]]&lt;=10333.3333,"Bajo",IF(Tabla134[[#This Row],[Monthly Income]]&gt;18666.6666,"Alto","Medio"))</f>
        <v>Bajo</v>
      </c>
      <c r="AJ963" s="35" t="str">
        <f>IF(Tabla134[[#This Row],[Years Since Last Promotion]]&lt;1,"Este año","Más de un año")</f>
        <v>Más de un año</v>
      </c>
      <c r="AK963" s="100">
        <f>SUM(Tabla134[[#This Row],[Years At Company]],Tabla134[[#This Row],[Years With Curr Manager]])</f>
        <v>10</v>
      </c>
      <c r="AL963" s="35"/>
    </row>
    <row r="964" spans="1:38">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c r="AH964" s="35">
        <f>IF(Tabla134[[#This Row],[Business Travel]]="Travel_Frequently",2,IF(Tabla134[[#This Row],[Business Travel]]="Travel_Rarely",1,0))</f>
        <v>1</v>
      </c>
      <c r="AI964" s="35" t="str">
        <f>IF(Tabla134[[#This Row],[Monthly Income]]&lt;=10333.3333,"Bajo",IF(Tabla134[[#This Row],[Monthly Income]]&gt;18666.6666,"Alto","Medio"))</f>
        <v>Medio</v>
      </c>
      <c r="AJ964" s="35" t="str">
        <f>IF(Tabla134[[#This Row],[Years Since Last Promotion]]&lt;1,"Este año","Más de un año")</f>
        <v>Este año</v>
      </c>
      <c r="AK964" s="100">
        <f>SUM(Tabla134[[#This Row],[Years At Company]],Tabla134[[#This Row],[Years With Curr Manager]])</f>
        <v>43</v>
      </c>
      <c r="AL964" s="35"/>
    </row>
    <row r="965" spans="1:38">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c r="AH965" s="35">
        <f>IF(Tabla134[[#This Row],[Business Travel]]="Travel_Frequently",2,IF(Tabla134[[#This Row],[Business Travel]]="Travel_Rarely",1,0))</f>
        <v>1</v>
      </c>
      <c r="AI965" s="35" t="str">
        <f>IF(Tabla134[[#This Row],[Monthly Income]]&lt;=10333.3333,"Bajo",IF(Tabla134[[#This Row],[Monthly Income]]&gt;18666.6666,"Alto","Medio"))</f>
        <v>Bajo</v>
      </c>
      <c r="AJ965" s="35" t="str">
        <f>IF(Tabla134[[#This Row],[Years Since Last Promotion]]&lt;1,"Este año","Más de un año")</f>
        <v>Más de un año</v>
      </c>
      <c r="AK965" s="100">
        <f>SUM(Tabla134[[#This Row],[Years At Company]],Tabla134[[#This Row],[Years With Curr Manager]])</f>
        <v>14</v>
      </c>
      <c r="AL965" s="35"/>
    </row>
    <row r="966" spans="1:38">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c r="AH966" s="35">
        <f>IF(Tabla134[[#This Row],[Business Travel]]="Travel_Frequently",2,IF(Tabla134[[#This Row],[Business Travel]]="Travel_Rarely",1,0))</f>
        <v>1</v>
      </c>
      <c r="AI966" s="35" t="str">
        <f>IF(Tabla134[[#This Row],[Monthly Income]]&lt;=10333.3333,"Bajo",IF(Tabla134[[#This Row],[Monthly Income]]&gt;18666.6666,"Alto","Medio"))</f>
        <v>Bajo</v>
      </c>
      <c r="AJ966" s="35" t="str">
        <f>IF(Tabla134[[#This Row],[Years Since Last Promotion]]&lt;1,"Este año","Más de un año")</f>
        <v>Más de un año</v>
      </c>
      <c r="AK966" s="100">
        <f>SUM(Tabla134[[#This Row],[Years At Company]],Tabla134[[#This Row],[Years With Curr Manager]])</f>
        <v>16</v>
      </c>
      <c r="AL966" s="35"/>
    </row>
    <row r="967" spans="1:38">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c r="AH967" s="35">
        <f>IF(Tabla134[[#This Row],[Business Travel]]="Travel_Frequently",2,IF(Tabla134[[#This Row],[Business Travel]]="Travel_Rarely",1,0))</f>
        <v>1</v>
      </c>
      <c r="AI967" s="35" t="str">
        <f>IF(Tabla134[[#This Row],[Monthly Income]]&lt;=10333.3333,"Bajo",IF(Tabla134[[#This Row],[Monthly Income]]&gt;18666.6666,"Alto","Medio"))</f>
        <v>Bajo</v>
      </c>
      <c r="AJ967" s="35" t="str">
        <f>IF(Tabla134[[#This Row],[Years Since Last Promotion]]&lt;1,"Este año","Más de un año")</f>
        <v>Más de un año</v>
      </c>
      <c r="AK967" s="100">
        <f>SUM(Tabla134[[#This Row],[Years At Company]],Tabla134[[#This Row],[Years With Curr Manager]])</f>
        <v>5</v>
      </c>
      <c r="AL967" s="35"/>
    </row>
    <row r="968" spans="1:38">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c r="AH968" s="35">
        <f>IF(Tabla134[[#This Row],[Business Travel]]="Travel_Frequently",2,IF(Tabla134[[#This Row],[Business Travel]]="Travel_Rarely",1,0))</f>
        <v>1</v>
      </c>
      <c r="AI968" s="35" t="str">
        <f>IF(Tabla134[[#This Row],[Monthly Income]]&lt;=10333.3333,"Bajo",IF(Tabla134[[#This Row],[Monthly Income]]&gt;18666.6666,"Alto","Medio"))</f>
        <v>Bajo</v>
      </c>
      <c r="AJ968" s="35" t="str">
        <f>IF(Tabla134[[#This Row],[Years Since Last Promotion]]&lt;1,"Este año","Más de un año")</f>
        <v>Más de un año</v>
      </c>
      <c r="AK968" s="100">
        <f>SUM(Tabla134[[#This Row],[Years At Company]],Tabla134[[#This Row],[Years With Curr Manager]])</f>
        <v>19</v>
      </c>
      <c r="AL968" s="35"/>
    </row>
    <row r="969" spans="1:38">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c r="AH969" s="35">
        <f>IF(Tabla134[[#This Row],[Business Travel]]="Travel_Frequently",2,IF(Tabla134[[#This Row],[Business Travel]]="Travel_Rarely",1,0))</f>
        <v>1</v>
      </c>
      <c r="AI969" s="35" t="str">
        <f>IF(Tabla134[[#This Row],[Monthly Income]]&lt;=10333.3333,"Bajo",IF(Tabla134[[#This Row],[Monthly Income]]&gt;18666.6666,"Alto","Medio"))</f>
        <v>Bajo</v>
      </c>
      <c r="AJ969" s="35" t="str">
        <f>IF(Tabla134[[#This Row],[Years Since Last Promotion]]&lt;1,"Este año","Más de un año")</f>
        <v>Este año</v>
      </c>
      <c r="AK969" s="100">
        <f>SUM(Tabla134[[#This Row],[Years At Company]],Tabla134[[#This Row],[Years With Curr Manager]])</f>
        <v>7</v>
      </c>
      <c r="AL969" s="35"/>
    </row>
    <row r="970" spans="1:38">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c r="AH970" s="35">
        <f>IF(Tabla134[[#This Row],[Business Travel]]="Travel_Frequently",2,IF(Tabla134[[#This Row],[Business Travel]]="Travel_Rarely",1,0))</f>
        <v>2</v>
      </c>
      <c r="AI970" s="35" t="str">
        <f>IF(Tabla134[[#This Row],[Monthly Income]]&lt;=10333.3333,"Bajo",IF(Tabla134[[#This Row],[Monthly Income]]&gt;18666.6666,"Alto","Medio"))</f>
        <v>Bajo</v>
      </c>
      <c r="AJ970" s="35" t="str">
        <f>IF(Tabla134[[#This Row],[Years Since Last Promotion]]&lt;1,"Este año","Más de un año")</f>
        <v>Más de un año</v>
      </c>
      <c r="AK970" s="100">
        <f>SUM(Tabla134[[#This Row],[Years At Company]],Tabla134[[#This Row],[Years With Curr Manager]])</f>
        <v>28</v>
      </c>
      <c r="AL970" s="35"/>
    </row>
    <row r="971" spans="1:38">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c r="AH971" s="35">
        <f>IF(Tabla134[[#This Row],[Business Travel]]="Travel_Frequently",2,IF(Tabla134[[#This Row],[Business Travel]]="Travel_Rarely",1,0))</f>
        <v>1</v>
      </c>
      <c r="AI971" s="35" t="str">
        <f>IF(Tabla134[[#This Row],[Monthly Income]]&lt;=10333.3333,"Bajo",IF(Tabla134[[#This Row],[Monthly Income]]&gt;18666.6666,"Alto","Medio"))</f>
        <v>Bajo</v>
      </c>
      <c r="AJ971" s="35" t="str">
        <f>IF(Tabla134[[#This Row],[Years Since Last Promotion]]&lt;1,"Este año","Más de un año")</f>
        <v>Este año</v>
      </c>
      <c r="AK971" s="100">
        <f>SUM(Tabla134[[#This Row],[Years At Company]],Tabla134[[#This Row],[Years With Curr Manager]])</f>
        <v>18</v>
      </c>
      <c r="AL971" s="35"/>
    </row>
    <row r="972" spans="1:38">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c r="AH972" s="35">
        <f>IF(Tabla134[[#This Row],[Business Travel]]="Travel_Frequently",2,IF(Tabla134[[#This Row],[Business Travel]]="Travel_Rarely",1,0))</f>
        <v>1</v>
      </c>
      <c r="AI972" s="35" t="str">
        <f>IF(Tabla134[[#This Row],[Monthly Income]]&lt;=10333.3333,"Bajo",IF(Tabla134[[#This Row],[Monthly Income]]&gt;18666.6666,"Alto","Medio"))</f>
        <v>Bajo</v>
      </c>
      <c r="AJ972" s="35" t="str">
        <f>IF(Tabla134[[#This Row],[Years Since Last Promotion]]&lt;1,"Este año","Más de un año")</f>
        <v>Este año</v>
      </c>
      <c r="AK972" s="100">
        <f>SUM(Tabla134[[#This Row],[Years At Company]],Tabla134[[#This Row],[Years With Curr Manager]])</f>
        <v>1</v>
      </c>
      <c r="AL972" s="35"/>
    </row>
    <row r="973" spans="1:38">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c r="AH973" s="35">
        <f>IF(Tabla134[[#This Row],[Business Travel]]="Travel_Frequently",2,IF(Tabla134[[#This Row],[Business Travel]]="Travel_Rarely",1,0))</f>
        <v>1</v>
      </c>
      <c r="AI973" s="35" t="str">
        <f>IF(Tabla134[[#This Row],[Monthly Income]]&lt;=10333.3333,"Bajo",IF(Tabla134[[#This Row],[Monthly Income]]&gt;18666.6666,"Alto","Medio"))</f>
        <v>Medio</v>
      </c>
      <c r="AJ973" s="35" t="str">
        <f>IF(Tabla134[[#This Row],[Years Since Last Promotion]]&lt;1,"Este año","Más de un año")</f>
        <v>Este año</v>
      </c>
      <c r="AK973" s="100">
        <f>SUM(Tabla134[[#This Row],[Years At Company]],Tabla134[[#This Row],[Years With Curr Manager]])</f>
        <v>8</v>
      </c>
      <c r="AL973" s="35"/>
    </row>
    <row r="974" spans="1:38">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c r="AH974" s="35">
        <f>IF(Tabla134[[#This Row],[Business Travel]]="Travel_Frequently",2,IF(Tabla134[[#This Row],[Business Travel]]="Travel_Rarely",1,0))</f>
        <v>0</v>
      </c>
      <c r="AI974" s="35" t="str">
        <f>IF(Tabla134[[#This Row],[Monthly Income]]&lt;=10333.3333,"Bajo",IF(Tabla134[[#This Row],[Monthly Income]]&gt;18666.6666,"Alto","Medio"))</f>
        <v>Bajo</v>
      </c>
      <c r="AJ974" s="35" t="str">
        <f>IF(Tabla134[[#This Row],[Years Since Last Promotion]]&lt;1,"Este año","Más de un año")</f>
        <v>Este año</v>
      </c>
      <c r="AK974" s="100">
        <f>SUM(Tabla134[[#This Row],[Years At Company]],Tabla134[[#This Row],[Years With Curr Manager]])</f>
        <v>0</v>
      </c>
      <c r="AL974" s="35"/>
    </row>
    <row r="975" spans="1:38">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c r="AH975" s="35">
        <f>IF(Tabla134[[#This Row],[Business Travel]]="Travel_Frequently",2,IF(Tabla134[[#This Row],[Business Travel]]="Travel_Rarely",1,0))</f>
        <v>1</v>
      </c>
      <c r="AI975" s="35" t="str">
        <f>IF(Tabla134[[#This Row],[Monthly Income]]&lt;=10333.3333,"Bajo",IF(Tabla134[[#This Row],[Monthly Income]]&gt;18666.6666,"Alto","Medio"))</f>
        <v>Bajo</v>
      </c>
      <c r="AJ975" s="35" t="str">
        <f>IF(Tabla134[[#This Row],[Years Since Last Promotion]]&lt;1,"Este año","Más de un año")</f>
        <v>Este año</v>
      </c>
      <c r="AK975" s="100">
        <f>SUM(Tabla134[[#This Row],[Years At Company]],Tabla134[[#This Row],[Years With Curr Manager]])</f>
        <v>9</v>
      </c>
      <c r="AL975" s="35"/>
    </row>
    <row r="976" spans="1:38">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c r="AH976" s="35">
        <f>IF(Tabla134[[#This Row],[Business Travel]]="Travel_Frequently",2,IF(Tabla134[[#This Row],[Business Travel]]="Travel_Rarely",1,0))</f>
        <v>2</v>
      </c>
      <c r="AI976" s="35" t="str">
        <f>IF(Tabla134[[#This Row],[Monthly Income]]&lt;=10333.3333,"Bajo",IF(Tabla134[[#This Row],[Monthly Income]]&gt;18666.6666,"Alto","Medio"))</f>
        <v>Bajo</v>
      </c>
      <c r="AJ976" s="35" t="str">
        <f>IF(Tabla134[[#This Row],[Years Since Last Promotion]]&lt;1,"Este año","Más de un año")</f>
        <v>Este año</v>
      </c>
      <c r="AK976" s="100">
        <f>SUM(Tabla134[[#This Row],[Years At Company]],Tabla134[[#This Row],[Years With Curr Manager]])</f>
        <v>6</v>
      </c>
      <c r="AL976" s="35"/>
    </row>
    <row r="977" spans="1:38">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c r="AH977" s="35">
        <f>IF(Tabla134[[#This Row],[Business Travel]]="Travel_Frequently",2,IF(Tabla134[[#This Row],[Business Travel]]="Travel_Rarely",1,0))</f>
        <v>1</v>
      </c>
      <c r="AI977" s="35" t="str">
        <f>IF(Tabla134[[#This Row],[Monthly Income]]&lt;=10333.3333,"Bajo",IF(Tabla134[[#This Row],[Monthly Income]]&gt;18666.6666,"Alto","Medio"))</f>
        <v>Medio</v>
      </c>
      <c r="AJ977" s="35" t="str">
        <f>IF(Tabla134[[#This Row],[Years Since Last Promotion]]&lt;1,"Este año","Más de un año")</f>
        <v>Más de un año</v>
      </c>
      <c r="AK977" s="100">
        <f>SUM(Tabla134[[#This Row],[Years At Company]],Tabla134[[#This Row],[Years With Curr Manager]])</f>
        <v>27</v>
      </c>
      <c r="AL977" s="35"/>
    </row>
    <row r="978" spans="1:38">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c r="AH978" s="35">
        <f>IF(Tabla134[[#This Row],[Business Travel]]="Travel_Frequently",2,IF(Tabla134[[#This Row],[Business Travel]]="Travel_Rarely",1,0))</f>
        <v>1</v>
      </c>
      <c r="AI978" s="35" t="str">
        <f>IF(Tabla134[[#This Row],[Monthly Income]]&lt;=10333.3333,"Bajo",IF(Tabla134[[#This Row],[Monthly Income]]&gt;18666.6666,"Alto","Medio"))</f>
        <v>Medio</v>
      </c>
      <c r="AJ978" s="35" t="str">
        <f>IF(Tabla134[[#This Row],[Years Since Last Promotion]]&lt;1,"Este año","Más de un año")</f>
        <v>Más de un año</v>
      </c>
      <c r="AK978" s="100">
        <f>SUM(Tabla134[[#This Row],[Years At Company]],Tabla134[[#This Row],[Years With Curr Manager]])</f>
        <v>28</v>
      </c>
      <c r="AL978" s="35"/>
    </row>
    <row r="979" spans="1:38">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c r="AH979" s="35">
        <f>IF(Tabla134[[#This Row],[Business Travel]]="Travel_Frequently",2,IF(Tabla134[[#This Row],[Business Travel]]="Travel_Rarely",1,0))</f>
        <v>0</v>
      </c>
      <c r="AI979" s="35" t="str">
        <f>IF(Tabla134[[#This Row],[Monthly Income]]&lt;=10333.3333,"Bajo",IF(Tabla134[[#This Row],[Monthly Income]]&gt;18666.6666,"Alto","Medio"))</f>
        <v>Bajo</v>
      </c>
      <c r="AJ979" s="35" t="str">
        <f>IF(Tabla134[[#This Row],[Years Since Last Promotion]]&lt;1,"Este año","Más de un año")</f>
        <v>Este año</v>
      </c>
      <c r="AK979" s="100">
        <f>SUM(Tabla134[[#This Row],[Years At Company]],Tabla134[[#This Row],[Years With Curr Manager]])</f>
        <v>5</v>
      </c>
      <c r="AL979" s="35"/>
    </row>
    <row r="980" spans="1:38">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c r="AH980" s="35">
        <f>IF(Tabla134[[#This Row],[Business Travel]]="Travel_Frequently",2,IF(Tabla134[[#This Row],[Business Travel]]="Travel_Rarely",1,0))</f>
        <v>1</v>
      </c>
      <c r="AI980" s="35" t="str">
        <f>IF(Tabla134[[#This Row],[Monthly Income]]&lt;=10333.3333,"Bajo",IF(Tabla134[[#This Row],[Monthly Income]]&gt;18666.6666,"Alto","Medio"))</f>
        <v>Bajo</v>
      </c>
      <c r="AJ980" s="35" t="str">
        <f>IF(Tabla134[[#This Row],[Years Since Last Promotion]]&lt;1,"Este año","Más de un año")</f>
        <v>Más de un año</v>
      </c>
      <c r="AK980" s="100">
        <f>SUM(Tabla134[[#This Row],[Years At Company]],Tabla134[[#This Row],[Years With Curr Manager]])</f>
        <v>20</v>
      </c>
      <c r="AL980" s="35"/>
    </row>
    <row r="981" spans="1:38">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c r="AH981" s="35">
        <f>IF(Tabla134[[#This Row],[Business Travel]]="Travel_Frequently",2,IF(Tabla134[[#This Row],[Business Travel]]="Travel_Rarely",1,0))</f>
        <v>1</v>
      </c>
      <c r="AI981" s="35" t="str">
        <f>IF(Tabla134[[#This Row],[Monthly Income]]&lt;=10333.3333,"Bajo",IF(Tabla134[[#This Row],[Monthly Income]]&gt;18666.6666,"Alto","Medio"))</f>
        <v>Bajo</v>
      </c>
      <c r="AJ981" s="35" t="str">
        <f>IF(Tabla134[[#This Row],[Years Since Last Promotion]]&lt;1,"Este año","Más de un año")</f>
        <v>Más de un año</v>
      </c>
      <c r="AK981" s="100">
        <f>SUM(Tabla134[[#This Row],[Years At Company]],Tabla134[[#This Row],[Years With Curr Manager]])</f>
        <v>15</v>
      </c>
      <c r="AL981" s="35"/>
    </row>
    <row r="982" spans="1:38">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c r="AH982" s="35">
        <f>IF(Tabla134[[#This Row],[Business Travel]]="Travel_Frequently",2,IF(Tabla134[[#This Row],[Business Travel]]="Travel_Rarely",1,0))</f>
        <v>2</v>
      </c>
      <c r="AI982" s="35" t="str">
        <f>IF(Tabla134[[#This Row],[Monthly Income]]&lt;=10333.3333,"Bajo",IF(Tabla134[[#This Row],[Monthly Income]]&gt;18666.6666,"Alto","Medio"))</f>
        <v>Bajo</v>
      </c>
      <c r="AJ982" s="35" t="str">
        <f>IF(Tabla134[[#This Row],[Years Since Last Promotion]]&lt;1,"Este año","Más de un año")</f>
        <v>Este año</v>
      </c>
      <c r="AK982" s="100">
        <f>SUM(Tabla134[[#This Row],[Years At Company]],Tabla134[[#This Row],[Years With Curr Manager]])</f>
        <v>1</v>
      </c>
      <c r="AL982" s="35"/>
    </row>
    <row r="983" spans="1:38">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c r="AH983" s="35">
        <f>IF(Tabla134[[#This Row],[Business Travel]]="Travel_Frequently",2,IF(Tabla134[[#This Row],[Business Travel]]="Travel_Rarely",1,0))</f>
        <v>2</v>
      </c>
      <c r="AI983" s="35" t="str">
        <f>IF(Tabla134[[#This Row],[Monthly Income]]&lt;=10333.3333,"Bajo",IF(Tabla134[[#This Row],[Monthly Income]]&gt;18666.6666,"Alto","Medio"))</f>
        <v>Bajo</v>
      </c>
      <c r="AJ983" s="35" t="str">
        <f>IF(Tabla134[[#This Row],[Years Since Last Promotion]]&lt;1,"Este año","Más de un año")</f>
        <v>Más de un año</v>
      </c>
      <c r="AK983" s="100">
        <f>SUM(Tabla134[[#This Row],[Years At Company]],Tabla134[[#This Row],[Years With Curr Manager]])</f>
        <v>6</v>
      </c>
      <c r="AL983" s="35"/>
    </row>
    <row r="984" spans="1:38">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c r="AH984" s="35">
        <f>IF(Tabla134[[#This Row],[Business Travel]]="Travel_Frequently",2,IF(Tabla134[[#This Row],[Business Travel]]="Travel_Rarely",1,0))</f>
        <v>2</v>
      </c>
      <c r="AI984" s="35" t="str">
        <f>IF(Tabla134[[#This Row],[Monthly Income]]&lt;=10333.3333,"Bajo",IF(Tabla134[[#This Row],[Monthly Income]]&gt;18666.6666,"Alto","Medio"))</f>
        <v>Bajo</v>
      </c>
      <c r="AJ984" s="35" t="str">
        <f>IF(Tabla134[[#This Row],[Years Since Last Promotion]]&lt;1,"Este año","Más de un año")</f>
        <v>Este año</v>
      </c>
      <c r="AK984" s="100">
        <f>SUM(Tabla134[[#This Row],[Years At Company]],Tabla134[[#This Row],[Years With Curr Manager]])</f>
        <v>7</v>
      </c>
      <c r="AL984" s="35"/>
    </row>
    <row r="985" spans="1:38">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c r="AH985" s="35">
        <f>IF(Tabla134[[#This Row],[Business Travel]]="Travel_Frequently",2,IF(Tabla134[[#This Row],[Business Travel]]="Travel_Rarely",1,0))</f>
        <v>1</v>
      </c>
      <c r="AI985" s="35" t="str">
        <f>IF(Tabla134[[#This Row],[Monthly Income]]&lt;=10333.3333,"Bajo",IF(Tabla134[[#This Row],[Monthly Income]]&gt;18666.6666,"Alto","Medio"))</f>
        <v>Bajo</v>
      </c>
      <c r="AJ985" s="35" t="str">
        <f>IF(Tabla134[[#This Row],[Years Since Last Promotion]]&lt;1,"Este año","Más de un año")</f>
        <v>Más de un año</v>
      </c>
      <c r="AK985" s="100">
        <f>SUM(Tabla134[[#This Row],[Years At Company]],Tabla134[[#This Row],[Years With Curr Manager]])</f>
        <v>25</v>
      </c>
      <c r="AL985" s="35"/>
    </row>
    <row r="986" spans="1:38">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c r="AH986" s="35">
        <f>IF(Tabla134[[#This Row],[Business Travel]]="Travel_Frequently",2,IF(Tabla134[[#This Row],[Business Travel]]="Travel_Rarely",1,0))</f>
        <v>1</v>
      </c>
      <c r="AI986" s="35" t="str">
        <f>IF(Tabla134[[#This Row],[Monthly Income]]&lt;=10333.3333,"Bajo",IF(Tabla134[[#This Row],[Monthly Income]]&gt;18666.6666,"Alto","Medio"))</f>
        <v>Bajo</v>
      </c>
      <c r="AJ986" s="35" t="str">
        <f>IF(Tabla134[[#This Row],[Years Since Last Promotion]]&lt;1,"Este año","Más de un año")</f>
        <v>Este año</v>
      </c>
      <c r="AK986" s="100">
        <f>SUM(Tabla134[[#This Row],[Years At Company]],Tabla134[[#This Row],[Years With Curr Manager]])</f>
        <v>9</v>
      </c>
      <c r="AL986" s="35"/>
    </row>
    <row r="987" spans="1:38">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c r="AH987" s="35">
        <f>IF(Tabla134[[#This Row],[Business Travel]]="Travel_Frequently",2,IF(Tabla134[[#This Row],[Business Travel]]="Travel_Rarely",1,0))</f>
        <v>1</v>
      </c>
      <c r="AI987" s="35" t="str">
        <f>IF(Tabla134[[#This Row],[Monthly Income]]&lt;=10333.3333,"Bajo",IF(Tabla134[[#This Row],[Monthly Income]]&gt;18666.6666,"Alto","Medio"))</f>
        <v>Bajo</v>
      </c>
      <c r="AJ987" s="35" t="str">
        <f>IF(Tabla134[[#This Row],[Years Since Last Promotion]]&lt;1,"Este año","Más de un año")</f>
        <v>Más de un año</v>
      </c>
      <c r="AK987" s="100">
        <f>SUM(Tabla134[[#This Row],[Years At Company]],Tabla134[[#This Row],[Years With Curr Manager]])</f>
        <v>17</v>
      </c>
      <c r="AL987" s="35"/>
    </row>
    <row r="988" spans="1:38">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c r="AH988" s="35">
        <f>IF(Tabla134[[#This Row],[Business Travel]]="Travel_Frequently",2,IF(Tabla134[[#This Row],[Business Travel]]="Travel_Rarely",1,0))</f>
        <v>1</v>
      </c>
      <c r="AI988" s="35" t="str">
        <f>IF(Tabla134[[#This Row],[Monthly Income]]&lt;=10333.3333,"Bajo",IF(Tabla134[[#This Row],[Monthly Income]]&gt;18666.6666,"Alto","Medio"))</f>
        <v>Bajo</v>
      </c>
      <c r="AJ988" s="35" t="str">
        <f>IF(Tabla134[[#This Row],[Years Since Last Promotion]]&lt;1,"Este año","Más de un año")</f>
        <v>Más de un año</v>
      </c>
      <c r="AK988" s="100">
        <f>SUM(Tabla134[[#This Row],[Years At Company]],Tabla134[[#This Row],[Years With Curr Manager]])</f>
        <v>9</v>
      </c>
      <c r="AL988" s="35"/>
    </row>
    <row r="989" spans="1:38">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c r="AH989" s="35">
        <f>IF(Tabla134[[#This Row],[Business Travel]]="Travel_Frequently",2,IF(Tabla134[[#This Row],[Business Travel]]="Travel_Rarely",1,0))</f>
        <v>2</v>
      </c>
      <c r="AI989" s="35" t="str">
        <f>IF(Tabla134[[#This Row],[Monthly Income]]&lt;=10333.3333,"Bajo",IF(Tabla134[[#This Row],[Monthly Income]]&gt;18666.6666,"Alto","Medio"))</f>
        <v>Medio</v>
      </c>
      <c r="AJ989" s="35" t="str">
        <f>IF(Tabla134[[#This Row],[Years Since Last Promotion]]&lt;1,"Este año","Más de un año")</f>
        <v>Más de un año</v>
      </c>
      <c r="AK989" s="100">
        <f>SUM(Tabla134[[#This Row],[Years At Company]],Tabla134[[#This Row],[Years With Curr Manager]])</f>
        <v>6</v>
      </c>
      <c r="AL989" s="35"/>
    </row>
    <row r="990" spans="1:38">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c r="AH990" s="35">
        <f>IF(Tabla134[[#This Row],[Business Travel]]="Travel_Frequently",2,IF(Tabla134[[#This Row],[Business Travel]]="Travel_Rarely",1,0))</f>
        <v>2</v>
      </c>
      <c r="AI990" s="35" t="str">
        <f>IF(Tabla134[[#This Row],[Monthly Income]]&lt;=10333.3333,"Bajo",IF(Tabla134[[#This Row],[Monthly Income]]&gt;18666.6666,"Alto","Medio"))</f>
        <v>Bajo</v>
      </c>
      <c r="AJ990" s="35" t="str">
        <f>IF(Tabla134[[#This Row],[Years Since Last Promotion]]&lt;1,"Este año","Más de un año")</f>
        <v>Más de un año</v>
      </c>
      <c r="AK990" s="100">
        <f>SUM(Tabla134[[#This Row],[Years At Company]],Tabla134[[#This Row],[Years With Curr Manager]])</f>
        <v>9</v>
      </c>
      <c r="AL990" s="35"/>
    </row>
    <row r="991" spans="1:38">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c r="AH991" s="35">
        <f>IF(Tabla134[[#This Row],[Business Travel]]="Travel_Frequently",2,IF(Tabla134[[#This Row],[Business Travel]]="Travel_Rarely",1,0))</f>
        <v>1</v>
      </c>
      <c r="AI991" s="35" t="str">
        <f>IF(Tabla134[[#This Row],[Monthly Income]]&lt;=10333.3333,"Bajo",IF(Tabla134[[#This Row],[Monthly Income]]&gt;18666.6666,"Alto","Medio"))</f>
        <v>Bajo</v>
      </c>
      <c r="AJ991" s="35" t="str">
        <f>IF(Tabla134[[#This Row],[Years Since Last Promotion]]&lt;1,"Este año","Más de un año")</f>
        <v>Más de un año</v>
      </c>
      <c r="AK991" s="100">
        <f>SUM(Tabla134[[#This Row],[Years At Company]],Tabla134[[#This Row],[Years With Curr Manager]])</f>
        <v>9</v>
      </c>
      <c r="AL991" s="35"/>
    </row>
    <row r="992" spans="1:38">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c r="AH992" s="35">
        <f>IF(Tabla134[[#This Row],[Business Travel]]="Travel_Frequently",2,IF(Tabla134[[#This Row],[Business Travel]]="Travel_Rarely",1,0))</f>
        <v>2</v>
      </c>
      <c r="AI992" s="35" t="str">
        <f>IF(Tabla134[[#This Row],[Monthly Income]]&lt;=10333.3333,"Bajo",IF(Tabla134[[#This Row],[Monthly Income]]&gt;18666.6666,"Alto","Medio"))</f>
        <v>Bajo</v>
      </c>
      <c r="AJ992" s="35" t="str">
        <f>IF(Tabla134[[#This Row],[Years Since Last Promotion]]&lt;1,"Este año","Más de un año")</f>
        <v>Más de un año</v>
      </c>
      <c r="AK992" s="100">
        <f>SUM(Tabla134[[#This Row],[Years At Company]],Tabla134[[#This Row],[Years With Curr Manager]])</f>
        <v>7</v>
      </c>
      <c r="AL992" s="35"/>
    </row>
    <row r="993" spans="1:38">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c r="AH993" s="35">
        <f>IF(Tabla134[[#This Row],[Business Travel]]="Travel_Frequently",2,IF(Tabla134[[#This Row],[Business Travel]]="Travel_Rarely",1,0))</f>
        <v>1</v>
      </c>
      <c r="AI993" s="35" t="str">
        <f>IF(Tabla134[[#This Row],[Monthly Income]]&lt;=10333.3333,"Bajo",IF(Tabla134[[#This Row],[Monthly Income]]&gt;18666.6666,"Alto","Medio"))</f>
        <v>Bajo</v>
      </c>
      <c r="AJ993" s="35" t="str">
        <f>IF(Tabla134[[#This Row],[Years Since Last Promotion]]&lt;1,"Este año","Más de un año")</f>
        <v>Más de un año</v>
      </c>
      <c r="AK993" s="100">
        <f>SUM(Tabla134[[#This Row],[Years At Company]],Tabla134[[#This Row],[Years With Curr Manager]])</f>
        <v>5</v>
      </c>
      <c r="AL993" s="35"/>
    </row>
    <row r="994" spans="1:38">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c r="AH994" s="35">
        <f>IF(Tabla134[[#This Row],[Business Travel]]="Travel_Frequently",2,IF(Tabla134[[#This Row],[Business Travel]]="Travel_Rarely",1,0))</f>
        <v>0</v>
      </c>
      <c r="AI994" s="35" t="str">
        <f>IF(Tabla134[[#This Row],[Monthly Income]]&lt;=10333.3333,"Bajo",IF(Tabla134[[#This Row],[Monthly Income]]&gt;18666.6666,"Alto","Medio"))</f>
        <v>Medio</v>
      </c>
      <c r="AJ994" s="35" t="str">
        <f>IF(Tabla134[[#This Row],[Years Since Last Promotion]]&lt;1,"Este año","Más de un año")</f>
        <v>Este año</v>
      </c>
      <c r="AK994" s="100">
        <f>SUM(Tabla134[[#This Row],[Years At Company]],Tabla134[[#This Row],[Years With Curr Manager]])</f>
        <v>11</v>
      </c>
      <c r="AL994" s="35"/>
    </row>
    <row r="995" spans="1:38">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c r="AH995" s="35">
        <f>IF(Tabla134[[#This Row],[Business Travel]]="Travel_Frequently",2,IF(Tabla134[[#This Row],[Business Travel]]="Travel_Rarely",1,0))</f>
        <v>1</v>
      </c>
      <c r="AI995" s="35" t="str">
        <f>IF(Tabla134[[#This Row],[Monthly Income]]&lt;=10333.3333,"Bajo",IF(Tabla134[[#This Row],[Monthly Income]]&gt;18666.6666,"Alto","Medio"))</f>
        <v>Bajo</v>
      </c>
      <c r="AJ995" s="35" t="str">
        <f>IF(Tabla134[[#This Row],[Years Since Last Promotion]]&lt;1,"Este año","Más de un año")</f>
        <v>Más de un año</v>
      </c>
      <c r="AK995" s="100">
        <f>SUM(Tabla134[[#This Row],[Years At Company]],Tabla134[[#This Row],[Years With Curr Manager]])</f>
        <v>5</v>
      </c>
      <c r="AL995" s="35"/>
    </row>
    <row r="996" spans="1:38">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c r="AH996" s="35">
        <f>IF(Tabla134[[#This Row],[Business Travel]]="Travel_Frequently",2,IF(Tabla134[[#This Row],[Business Travel]]="Travel_Rarely",1,0))</f>
        <v>2</v>
      </c>
      <c r="AI996" s="35" t="str">
        <f>IF(Tabla134[[#This Row],[Monthly Income]]&lt;=10333.3333,"Bajo",IF(Tabla134[[#This Row],[Monthly Income]]&gt;18666.6666,"Alto","Medio"))</f>
        <v>Medio</v>
      </c>
      <c r="AJ996" s="35" t="str">
        <f>IF(Tabla134[[#This Row],[Years Since Last Promotion]]&lt;1,"Este año","Más de un año")</f>
        <v>Este año</v>
      </c>
      <c r="AK996" s="100">
        <f>SUM(Tabla134[[#This Row],[Years At Company]],Tabla134[[#This Row],[Years With Curr Manager]])</f>
        <v>7</v>
      </c>
      <c r="AL996" s="35"/>
    </row>
    <row r="997" spans="1:38">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c r="AH997" s="35">
        <f>IF(Tabla134[[#This Row],[Business Travel]]="Travel_Frequently",2,IF(Tabla134[[#This Row],[Business Travel]]="Travel_Rarely",1,0))</f>
        <v>1</v>
      </c>
      <c r="AI997" s="35" t="str">
        <f>IF(Tabla134[[#This Row],[Monthly Income]]&lt;=10333.3333,"Bajo",IF(Tabla134[[#This Row],[Monthly Income]]&gt;18666.6666,"Alto","Medio"))</f>
        <v>Bajo</v>
      </c>
      <c r="AJ997" s="35" t="str">
        <f>IF(Tabla134[[#This Row],[Years Since Last Promotion]]&lt;1,"Este año","Más de un año")</f>
        <v>Más de un año</v>
      </c>
      <c r="AK997" s="100">
        <f>SUM(Tabla134[[#This Row],[Years At Company]],Tabla134[[#This Row],[Years With Curr Manager]])</f>
        <v>28</v>
      </c>
      <c r="AL997" s="35"/>
    </row>
    <row r="998" spans="1:38">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c r="AH998" s="35">
        <f>IF(Tabla134[[#This Row],[Business Travel]]="Travel_Frequently",2,IF(Tabla134[[#This Row],[Business Travel]]="Travel_Rarely",1,0))</f>
        <v>1</v>
      </c>
      <c r="AI998" s="35" t="str">
        <f>IF(Tabla134[[#This Row],[Monthly Income]]&lt;=10333.3333,"Bajo",IF(Tabla134[[#This Row],[Monthly Income]]&gt;18666.6666,"Alto","Medio"))</f>
        <v>Bajo</v>
      </c>
      <c r="AJ998" s="35" t="str">
        <f>IF(Tabla134[[#This Row],[Years Since Last Promotion]]&lt;1,"Este año","Más de un año")</f>
        <v>Más de un año</v>
      </c>
      <c r="AK998" s="100">
        <f>SUM(Tabla134[[#This Row],[Years At Company]],Tabla134[[#This Row],[Years With Curr Manager]])</f>
        <v>10</v>
      </c>
      <c r="AL998" s="35"/>
    </row>
    <row r="999" spans="1:38">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c r="AH999" s="35">
        <f>IF(Tabla134[[#This Row],[Business Travel]]="Travel_Frequently",2,IF(Tabla134[[#This Row],[Business Travel]]="Travel_Rarely",1,0))</f>
        <v>1</v>
      </c>
      <c r="AI999" s="35" t="str">
        <f>IF(Tabla134[[#This Row],[Monthly Income]]&lt;=10333.3333,"Bajo",IF(Tabla134[[#This Row],[Monthly Income]]&gt;18666.6666,"Alto","Medio"))</f>
        <v>Bajo</v>
      </c>
      <c r="AJ999" s="35" t="str">
        <f>IF(Tabla134[[#This Row],[Years Since Last Promotion]]&lt;1,"Este año","Más de un año")</f>
        <v>Más de un año</v>
      </c>
      <c r="AK999" s="100">
        <f>SUM(Tabla134[[#This Row],[Years At Company]],Tabla134[[#This Row],[Years With Curr Manager]])</f>
        <v>15</v>
      </c>
      <c r="AL999" s="35"/>
    </row>
    <row r="1000" spans="1:38">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c r="AH1000" s="35">
        <f>IF(Tabla134[[#This Row],[Business Travel]]="Travel_Frequently",2,IF(Tabla134[[#This Row],[Business Travel]]="Travel_Rarely",1,0))</f>
        <v>1</v>
      </c>
      <c r="AI1000" s="35" t="str">
        <f>IF(Tabla134[[#This Row],[Monthly Income]]&lt;=10333.3333,"Bajo",IF(Tabla134[[#This Row],[Monthly Income]]&gt;18666.6666,"Alto","Medio"))</f>
        <v>Bajo</v>
      </c>
      <c r="AJ1000" s="35" t="str">
        <f>IF(Tabla134[[#This Row],[Years Since Last Promotion]]&lt;1,"Este año","Más de un año")</f>
        <v>Más de un año</v>
      </c>
      <c r="AK1000" s="100">
        <f>SUM(Tabla134[[#This Row],[Years At Company]],Tabla134[[#This Row],[Years With Curr Manager]])</f>
        <v>5</v>
      </c>
      <c r="AL1000" s="35"/>
    </row>
    <row r="1001" spans="1:38">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c r="AH1001" s="35">
        <f>IF(Tabla134[[#This Row],[Business Travel]]="Travel_Frequently",2,IF(Tabla134[[#This Row],[Business Travel]]="Travel_Rarely",1,0))</f>
        <v>1</v>
      </c>
      <c r="AI1001" s="35" t="str">
        <f>IF(Tabla134[[#This Row],[Monthly Income]]&lt;=10333.3333,"Bajo",IF(Tabla134[[#This Row],[Monthly Income]]&gt;18666.6666,"Alto","Medio"))</f>
        <v>Medio</v>
      </c>
      <c r="AJ1001" s="35" t="str">
        <f>IF(Tabla134[[#This Row],[Years Since Last Promotion]]&lt;1,"Este año","Más de un año")</f>
        <v>Este año</v>
      </c>
      <c r="AK1001" s="100">
        <f>SUM(Tabla134[[#This Row],[Years At Company]],Tabla134[[#This Row],[Years With Curr Manager]])</f>
        <v>29</v>
      </c>
      <c r="AL1001" s="35"/>
    </row>
    <row r="1002" spans="1:38">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c r="AH1002" s="35">
        <f>IF(Tabla134[[#This Row],[Business Travel]]="Travel_Frequently",2,IF(Tabla134[[#This Row],[Business Travel]]="Travel_Rarely",1,0))</f>
        <v>0</v>
      </c>
      <c r="AI1002" s="35" t="str">
        <f>IF(Tabla134[[#This Row],[Monthly Income]]&lt;=10333.3333,"Bajo",IF(Tabla134[[#This Row],[Monthly Income]]&gt;18666.6666,"Alto","Medio"))</f>
        <v>Bajo</v>
      </c>
      <c r="AJ1002" s="35" t="str">
        <f>IF(Tabla134[[#This Row],[Years Since Last Promotion]]&lt;1,"Este año","Más de un año")</f>
        <v>Más de un año</v>
      </c>
      <c r="AK1002" s="100">
        <f>SUM(Tabla134[[#This Row],[Years At Company]],Tabla134[[#This Row],[Years With Curr Manager]])</f>
        <v>7</v>
      </c>
      <c r="AL1002" s="35"/>
    </row>
    <row r="1003" spans="1:38">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c r="AH1003" s="35">
        <f>IF(Tabla134[[#This Row],[Business Travel]]="Travel_Frequently",2,IF(Tabla134[[#This Row],[Business Travel]]="Travel_Rarely",1,0))</f>
        <v>0</v>
      </c>
      <c r="AI1003" s="35" t="str">
        <f>IF(Tabla134[[#This Row],[Monthly Income]]&lt;=10333.3333,"Bajo",IF(Tabla134[[#This Row],[Monthly Income]]&gt;18666.6666,"Alto","Medio"))</f>
        <v>Bajo</v>
      </c>
      <c r="AJ1003" s="35" t="str">
        <f>IF(Tabla134[[#This Row],[Years Since Last Promotion]]&lt;1,"Este año","Más de un año")</f>
        <v>Más de un año</v>
      </c>
      <c r="AK1003" s="100">
        <f>SUM(Tabla134[[#This Row],[Years At Company]],Tabla134[[#This Row],[Years With Curr Manager]])</f>
        <v>5</v>
      </c>
      <c r="AL1003" s="35"/>
    </row>
    <row r="1004" spans="1:38">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c r="AH1004" s="35">
        <f>IF(Tabla134[[#This Row],[Business Travel]]="Travel_Frequently",2,IF(Tabla134[[#This Row],[Business Travel]]="Travel_Rarely",1,0))</f>
        <v>0</v>
      </c>
      <c r="AI1004" s="35" t="str">
        <f>IF(Tabla134[[#This Row],[Monthly Income]]&lt;=10333.3333,"Bajo",IF(Tabla134[[#This Row],[Monthly Income]]&gt;18666.6666,"Alto","Medio"))</f>
        <v>Bajo</v>
      </c>
      <c r="AJ1004" s="35" t="str">
        <f>IF(Tabla134[[#This Row],[Years Since Last Promotion]]&lt;1,"Este año","Más de un año")</f>
        <v>Más de un año</v>
      </c>
      <c r="AK1004" s="100">
        <f>SUM(Tabla134[[#This Row],[Years At Company]],Tabla134[[#This Row],[Years With Curr Manager]])</f>
        <v>23</v>
      </c>
      <c r="AL1004" s="35"/>
    </row>
    <row r="1005" spans="1:38">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c r="AH1005" s="35">
        <f>IF(Tabla134[[#This Row],[Business Travel]]="Travel_Frequently",2,IF(Tabla134[[#This Row],[Business Travel]]="Travel_Rarely",1,0))</f>
        <v>0</v>
      </c>
      <c r="AI1005" s="35" t="str">
        <f>IF(Tabla134[[#This Row],[Monthly Income]]&lt;=10333.3333,"Bajo",IF(Tabla134[[#This Row],[Monthly Income]]&gt;18666.6666,"Alto","Medio"))</f>
        <v>Medio</v>
      </c>
      <c r="AJ1005" s="35" t="str">
        <f>IF(Tabla134[[#This Row],[Years Since Last Promotion]]&lt;1,"Este año","Más de un año")</f>
        <v>Más de un año</v>
      </c>
      <c r="AK1005" s="100">
        <f>SUM(Tabla134[[#This Row],[Years At Company]],Tabla134[[#This Row],[Years With Curr Manager]])</f>
        <v>25</v>
      </c>
      <c r="AL1005" s="35"/>
    </row>
    <row r="1006" spans="1:38">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c r="AH1006" s="35">
        <f>IF(Tabla134[[#This Row],[Business Travel]]="Travel_Frequently",2,IF(Tabla134[[#This Row],[Business Travel]]="Travel_Rarely",1,0))</f>
        <v>0</v>
      </c>
      <c r="AI1006" s="35" t="str">
        <f>IF(Tabla134[[#This Row],[Monthly Income]]&lt;=10333.3333,"Bajo",IF(Tabla134[[#This Row],[Monthly Income]]&gt;18666.6666,"Alto","Medio"))</f>
        <v>Bajo</v>
      </c>
      <c r="AJ1006" s="35" t="str">
        <f>IF(Tabla134[[#This Row],[Years Since Last Promotion]]&lt;1,"Este año","Más de un año")</f>
        <v>Este año</v>
      </c>
      <c r="AK1006" s="100">
        <f>SUM(Tabla134[[#This Row],[Years At Company]],Tabla134[[#This Row],[Years With Curr Manager]])</f>
        <v>0</v>
      </c>
      <c r="AL1006" s="35"/>
    </row>
    <row r="1007" spans="1:38">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c r="AH1007" s="35">
        <f>IF(Tabla134[[#This Row],[Business Travel]]="Travel_Frequently",2,IF(Tabla134[[#This Row],[Business Travel]]="Travel_Rarely",1,0))</f>
        <v>0</v>
      </c>
      <c r="AI1007" s="35" t="str">
        <f>IF(Tabla134[[#This Row],[Monthly Income]]&lt;=10333.3333,"Bajo",IF(Tabla134[[#This Row],[Monthly Income]]&gt;18666.6666,"Alto","Medio"))</f>
        <v>Bajo</v>
      </c>
      <c r="AJ1007" s="35" t="str">
        <f>IF(Tabla134[[#This Row],[Years Since Last Promotion]]&lt;1,"Este año","Más de un año")</f>
        <v>Más de un año</v>
      </c>
      <c r="AK1007" s="100">
        <f>SUM(Tabla134[[#This Row],[Years At Company]],Tabla134[[#This Row],[Years With Curr Manager]])</f>
        <v>5</v>
      </c>
      <c r="AL1007" s="35"/>
    </row>
    <row r="1008" spans="1:38">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c r="AH1008" s="35">
        <f>IF(Tabla134[[#This Row],[Business Travel]]="Travel_Frequently",2,IF(Tabla134[[#This Row],[Business Travel]]="Travel_Rarely",1,0))</f>
        <v>0</v>
      </c>
      <c r="AI1008" s="35" t="str">
        <f>IF(Tabla134[[#This Row],[Monthly Income]]&lt;=10333.3333,"Bajo",IF(Tabla134[[#This Row],[Monthly Income]]&gt;18666.6666,"Alto","Medio"))</f>
        <v>Bajo</v>
      </c>
      <c r="AJ1008" s="35" t="str">
        <f>IF(Tabla134[[#This Row],[Years Since Last Promotion]]&lt;1,"Este año","Más de un año")</f>
        <v>Este año</v>
      </c>
      <c r="AK1008" s="100">
        <f>SUM(Tabla134[[#This Row],[Years At Company]],Tabla134[[#This Row],[Years With Curr Manager]])</f>
        <v>1</v>
      </c>
      <c r="AL1008" s="35"/>
    </row>
    <row r="1009" spans="1:38">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c r="AH1009" s="35">
        <f>IF(Tabla134[[#This Row],[Business Travel]]="Travel_Frequently",2,IF(Tabla134[[#This Row],[Business Travel]]="Travel_Rarely",1,0))</f>
        <v>0</v>
      </c>
      <c r="AI1009" s="35" t="str">
        <f>IF(Tabla134[[#This Row],[Monthly Income]]&lt;=10333.3333,"Bajo",IF(Tabla134[[#This Row],[Monthly Income]]&gt;18666.6666,"Alto","Medio"))</f>
        <v>Bajo</v>
      </c>
      <c r="AJ1009" s="35" t="str">
        <f>IF(Tabla134[[#This Row],[Years Since Last Promotion]]&lt;1,"Este año","Más de un año")</f>
        <v>Más de un año</v>
      </c>
      <c r="AK1009" s="100">
        <f>SUM(Tabla134[[#This Row],[Years At Company]],Tabla134[[#This Row],[Years With Curr Manager]])</f>
        <v>18</v>
      </c>
      <c r="AL1009" s="35"/>
    </row>
    <row r="1010" spans="1:38">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c r="AH1010" s="35">
        <f>IF(Tabla134[[#This Row],[Business Travel]]="Travel_Frequently",2,IF(Tabla134[[#This Row],[Business Travel]]="Travel_Rarely",1,0))</f>
        <v>2</v>
      </c>
      <c r="AI1010" s="35" t="str">
        <f>IF(Tabla134[[#This Row],[Monthly Income]]&lt;=10333.3333,"Bajo",IF(Tabla134[[#This Row],[Monthly Income]]&gt;18666.6666,"Alto","Medio"))</f>
        <v>Medio</v>
      </c>
      <c r="AJ1010" s="35" t="str">
        <f>IF(Tabla134[[#This Row],[Years Since Last Promotion]]&lt;1,"Este año","Más de un año")</f>
        <v>Más de un año</v>
      </c>
      <c r="AK1010" s="100">
        <f>SUM(Tabla134[[#This Row],[Years At Company]],Tabla134[[#This Row],[Years With Curr Manager]])</f>
        <v>29</v>
      </c>
      <c r="AL1010" s="35"/>
    </row>
    <row r="1011" spans="1:38">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c r="AH1011" s="35">
        <f>IF(Tabla134[[#This Row],[Business Travel]]="Travel_Frequently",2,IF(Tabla134[[#This Row],[Business Travel]]="Travel_Rarely",1,0))</f>
        <v>2</v>
      </c>
      <c r="AI1011" s="35" t="str">
        <f>IF(Tabla134[[#This Row],[Monthly Income]]&lt;=10333.3333,"Bajo",IF(Tabla134[[#This Row],[Monthly Income]]&gt;18666.6666,"Alto","Medio"))</f>
        <v>Bajo</v>
      </c>
      <c r="AJ1011" s="35" t="str">
        <f>IF(Tabla134[[#This Row],[Years Since Last Promotion]]&lt;1,"Este año","Más de un año")</f>
        <v>Este año</v>
      </c>
      <c r="AK1011" s="100">
        <f>SUM(Tabla134[[#This Row],[Years At Company]],Tabla134[[#This Row],[Years With Curr Manager]])</f>
        <v>6</v>
      </c>
      <c r="AL1011" s="35"/>
    </row>
    <row r="1012" spans="1:38">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c r="AH1012" s="35">
        <f>IF(Tabla134[[#This Row],[Business Travel]]="Travel_Frequently",2,IF(Tabla134[[#This Row],[Business Travel]]="Travel_Rarely",1,0))</f>
        <v>2</v>
      </c>
      <c r="AI1012" s="35" t="str">
        <f>IF(Tabla134[[#This Row],[Monthly Income]]&lt;=10333.3333,"Bajo",IF(Tabla134[[#This Row],[Monthly Income]]&gt;18666.6666,"Alto","Medio"))</f>
        <v>Bajo</v>
      </c>
      <c r="AJ1012" s="35" t="str">
        <f>IF(Tabla134[[#This Row],[Years Since Last Promotion]]&lt;1,"Este año","Más de un año")</f>
        <v>Este año</v>
      </c>
      <c r="AK1012" s="100">
        <f>SUM(Tabla134[[#This Row],[Years At Company]],Tabla134[[#This Row],[Years With Curr Manager]])</f>
        <v>11</v>
      </c>
      <c r="AL1012" s="35"/>
    </row>
    <row r="1013" spans="1:38">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c r="AH1013" s="35">
        <f>IF(Tabla134[[#This Row],[Business Travel]]="Travel_Frequently",2,IF(Tabla134[[#This Row],[Business Travel]]="Travel_Rarely",1,0))</f>
        <v>2</v>
      </c>
      <c r="AI1013" s="35" t="str">
        <f>IF(Tabla134[[#This Row],[Monthly Income]]&lt;=10333.3333,"Bajo",IF(Tabla134[[#This Row],[Monthly Income]]&gt;18666.6666,"Alto","Medio"))</f>
        <v>Bajo</v>
      </c>
      <c r="AJ1013" s="35" t="str">
        <f>IF(Tabla134[[#This Row],[Years Since Last Promotion]]&lt;1,"Este año","Más de un año")</f>
        <v>Más de un año</v>
      </c>
      <c r="AK1013" s="100">
        <f>SUM(Tabla134[[#This Row],[Years At Company]],Tabla134[[#This Row],[Years With Curr Manager]])</f>
        <v>10</v>
      </c>
      <c r="AL1013" s="35"/>
    </row>
    <row r="1014" spans="1:38">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c r="AH1014" s="35">
        <f>IF(Tabla134[[#This Row],[Business Travel]]="Travel_Frequently",2,IF(Tabla134[[#This Row],[Business Travel]]="Travel_Rarely",1,0))</f>
        <v>2</v>
      </c>
      <c r="AI1014" s="35" t="str">
        <f>IF(Tabla134[[#This Row],[Monthly Income]]&lt;=10333.3333,"Bajo",IF(Tabla134[[#This Row],[Monthly Income]]&gt;18666.6666,"Alto","Medio"))</f>
        <v>Bajo</v>
      </c>
      <c r="AJ1014" s="35" t="str">
        <f>IF(Tabla134[[#This Row],[Years Since Last Promotion]]&lt;1,"Este año","Más de un año")</f>
        <v>Más de un año</v>
      </c>
      <c r="AK1014" s="100">
        <f>SUM(Tabla134[[#This Row],[Years At Company]],Tabla134[[#This Row],[Years With Curr Manager]])</f>
        <v>14</v>
      </c>
      <c r="AL1014" s="35"/>
    </row>
    <row r="1015" spans="1:38">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c r="AH1015" s="35">
        <f>IF(Tabla134[[#This Row],[Business Travel]]="Travel_Frequently",2,IF(Tabla134[[#This Row],[Business Travel]]="Travel_Rarely",1,0))</f>
        <v>2</v>
      </c>
      <c r="AI1015" s="35" t="str">
        <f>IF(Tabla134[[#This Row],[Monthly Income]]&lt;=10333.3333,"Bajo",IF(Tabla134[[#This Row],[Monthly Income]]&gt;18666.6666,"Alto","Medio"))</f>
        <v>Bajo</v>
      </c>
      <c r="AJ1015" s="35" t="str">
        <f>IF(Tabla134[[#This Row],[Years Since Last Promotion]]&lt;1,"Este año","Más de un año")</f>
        <v>Este año</v>
      </c>
      <c r="AK1015" s="100">
        <f>SUM(Tabla134[[#This Row],[Years At Company]],Tabla134[[#This Row],[Years With Curr Manager]])</f>
        <v>5</v>
      </c>
      <c r="AL1015" s="35"/>
    </row>
    <row r="1016" spans="1:38">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c r="AH1016" s="35">
        <f>IF(Tabla134[[#This Row],[Business Travel]]="Travel_Frequently",2,IF(Tabla134[[#This Row],[Business Travel]]="Travel_Rarely",1,0))</f>
        <v>2</v>
      </c>
      <c r="AI1016" s="35" t="str">
        <f>IF(Tabla134[[#This Row],[Monthly Income]]&lt;=10333.3333,"Bajo",IF(Tabla134[[#This Row],[Monthly Income]]&gt;18666.6666,"Alto","Medio"))</f>
        <v>Bajo</v>
      </c>
      <c r="AJ1016" s="35" t="str">
        <f>IF(Tabla134[[#This Row],[Years Since Last Promotion]]&lt;1,"Este año","Más de un año")</f>
        <v>Más de un año</v>
      </c>
      <c r="AK1016" s="100">
        <f>SUM(Tabla134[[#This Row],[Years At Company]],Tabla134[[#This Row],[Years With Curr Manager]])</f>
        <v>17</v>
      </c>
      <c r="AL1016" s="35"/>
    </row>
    <row r="1017" spans="1:38">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c r="AH1017" s="35">
        <f>IF(Tabla134[[#This Row],[Business Travel]]="Travel_Frequently",2,IF(Tabla134[[#This Row],[Business Travel]]="Travel_Rarely",1,0))</f>
        <v>2</v>
      </c>
      <c r="AI1017" s="35" t="str">
        <f>IF(Tabla134[[#This Row],[Monthly Income]]&lt;=10333.3333,"Bajo",IF(Tabla134[[#This Row],[Monthly Income]]&gt;18666.6666,"Alto","Medio"))</f>
        <v>Bajo</v>
      </c>
      <c r="AJ1017" s="35" t="str">
        <f>IF(Tabla134[[#This Row],[Years Since Last Promotion]]&lt;1,"Este año","Más de un año")</f>
        <v>Más de un año</v>
      </c>
      <c r="AK1017" s="100">
        <f>SUM(Tabla134[[#This Row],[Years At Company]],Tabla134[[#This Row],[Years With Curr Manager]])</f>
        <v>20</v>
      </c>
      <c r="AL1017" s="35"/>
    </row>
    <row r="1018" spans="1:38">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c r="AH1018" s="35">
        <f>IF(Tabla134[[#This Row],[Business Travel]]="Travel_Frequently",2,IF(Tabla134[[#This Row],[Business Travel]]="Travel_Rarely",1,0))</f>
        <v>2</v>
      </c>
      <c r="AI1018" s="35" t="str">
        <f>IF(Tabla134[[#This Row],[Monthly Income]]&lt;=10333.3333,"Bajo",IF(Tabla134[[#This Row],[Monthly Income]]&gt;18666.6666,"Alto","Medio"))</f>
        <v>Bajo</v>
      </c>
      <c r="AJ1018" s="35" t="str">
        <f>IF(Tabla134[[#This Row],[Years Since Last Promotion]]&lt;1,"Este año","Más de un año")</f>
        <v>Este año</v>
      </c>
      <c r="AK1018" s="100">
        <f>SUM(Tabla134[[#This Row],[Years At Company]],Tabla134[[#This Row],[Years With Curr Manager]])</f>
        <v>16</v>
      </c>
      <c r="AL1018" s="35"/>
    </row>
    <row r="1019" spans="1:38">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c r="AH1019" s="35">
        <f>IF(Tabla134[[#This Row],[Business Travel]]="Travel_Frequently",2,IF(Tabla134[[#This Row],[Business Travel]]="Travel_Rarely",1,0))</f>
        <v>2</v>
      </c>
      <c r="AI1019" s="35" t="str">
        <f>IF(Tabla134[[#This Row],[Monthly Income]]&lt;=10333.3333,"Bajo",IF(Tabla134[[#This Row],[Monthly Income]]&gt;18666.6666,"Alto","Medio"))</f>
        <v>Bajo</v>
      </c>
      <c r="AJ1019" s="35" t="str">
        <f>IF(Tabla134[[#This Row],[Years Since Last Promotion]]&lt;1,"Este año","Más de un año")</f>
        <v>Este año</v>
      </c>
      <c r="AK1019" s="100">
        <f>SUM(Tabla134[[#This Row],[Years At Company]],Tabla134[[#This Row],[Years With Curr Manager]])</f>
        <v>1</v>
      </c>
      <c r="AL1019" s="35"/>
    </row>
    <row r="1020" spans="1:38">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c r="AH1020" s="35">
        <f>IF(Tabla134[[#This Row],[Business Travel]]="Travel_Frequently",2,IF(Tabla134[[#This Row],[Business Travel]]="Travel_Rarely",1,0))</f>
        <v>2</v>
      </c>
      <c r="AI1020" s="35" t="str">
        <f>IF(Tabla134[[#This Row],[Monthly Income]]&lt;=10333.3333,"Bajo",IF(Tabla134[[#This Row],[Monthly Income]]&gt;18666.6666,"Alto","Medio"))</f>
        <v>Bajo</v>
      </c>
      <c r="AJ1020" s="35" t="str">
        <f>IF(Tabla134[[#This Row],[Years Since Last Promotion]]&lt;1,"Este año","Más de un año")</f>
        <v>Más de un año</v>
      </c>
      <c r="AK1020" s="100">
        <f>SUM(Tabla134[[#This Row],[Years At Company]],Tabla134[[#This Row],[Years With Curr Manager]])</f>
        <v>5</v>
      </c>
      <c r="AL1020" s="35"/>
    </row>
    <row r="1021" spans="1:38">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c r="AH1021" s="35">
        <f>IF(Tabla134[[#This Row],[Business Travel]]="Travel_Frequently",2,IF(Tabla134[[#This Row],[Business Travel]]="Travel_Rarely",1,0))</f>
        <v>1</v>
      </c>
      <c r="AI1021" s="35" t="str">
        <f>IF(Tabla134[[#This Row],[Monthly Income]]&lt;=10333.3333,"Bajo",IF(Tabla134[[#This Row],[Monthly Income]]&gt;18666.6666,"Alto","Medio"))</f>
        <v>Bajo</v>
      </c>
      <c r="AJ1021" s="35" t="str">
        <f>IF(Tabla134[[#This Row],[Years Since Last Promotion]]&lt;1,"Este año","Más de un año")</f>
        <v>Más de un año</v>
      </c>
      <c r="AK1021" s="100">
        <f>SUM(Tabla134[[#This Row],[Years At Company]],Tabla134[[#This Row],[Years With Curr Manager]])</f>
        <v>4</v>
      </c>
      <c r="AL1021" s="35"/>
    </row>
    <row r="1022" spans="1:38">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c r="AH1022" s="35">
        <f>IF(Tabla134[[#This Row],[Business Travel]]="Travel_Frequently",2,IF(Tabla134[[#This Row],[Business Travel]]="Travel_Rarely",1,0))</f>
        <v>1</v>
      </c>
      <c r="AI1022" s="35" t="str">
        <f>IF(Tabla134[[#This Row],[Monthly Income]]&lt;=10333.3333,"Bajo",IF(Tabla134[[#This Row],[Monthly Income]]&gt;18666.6666,"Alto","Medio"))</f>
        <v>Alto</v>
      </c>
      <c r="AJ1022" s="35" t="str">
        <f>IF(Tabla134[[#This Row],[Years Since Last Promotion]]&lt;1,"Este año","Más de un año")</f>
        <v>Más de un año</v>
      </c>
      <c r="AK1022" s="100">
        <f>SUM(Tabla134[[#This Row],[Years At Company]],Tabla134[[#This Row],[Years With Curr Manager]])</f>
        <v>5</v>
      </c>
      <c r="AL1022" s="35"/>
    </row>
    <row r="1023" spans="1:38">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c r="AH1023" s="35">
        <f>IF(Tabla134[[#This Row],[Business Travel]]="Travel_Frequently",2,IF(Tabla134[[#This Row],[Business Travel]]="Travel_Rarely",1,0))</f>
        <v>1</v>
      </c>
      <c r="AI1023" s="35" t="str">
        <f>IF(Tabla134[[#This Row],[Monthly Income]]&lt;=10333.3333,"Bajo",IF(Tabla134[[#This Row],[Monthly Income]]&gt;18666.6666,"Alto","Medio"))</f>
        <v>Bajo</v>
      </c>
      <c r="AJ1023" s="35" t="str">
        <f>IF(Tabla134[[#This Row],[Years Since Last Promotion]]&lt;1,"Este año","Más de un año")</f>
        <v>Este año</v>
      </c>
      <c r="AK1023" s="100">
        <f>SUM(Tabla134[[#This Row],[Years At Company]],Tabla134[[#This Row],[Years With Curr Manager]])</f>
        <v>5</v>
      </c>
      <c r="AL1023" s="35"/>
    </row>
    <row r="1024" spans="1:38">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c r="AH1024" s="35">
        <f>IF(Tabla134[[#This Row],[Business Travel]]="Travel_Frequently",2,IF(Tabla134[[#This Row],[Business Travel]]="Travel_Rarely",1,0))</f>
        <v>1</v>
      </c>
      <c r="AI1024" s="35" t="str">
        <f>IF(Tabla134[[#This Row],[Monthly Income]]&lt;=10333.3333,"Bajo",IF(Tabla134[[#This Row],[Monthly Income]]&gt;18666.6666,"Alto","Medio"))</f>
        <v>Bajo</v>
      </c>
      <c r="AJ1024" s="35" t="str">
        <f>IF(Tabla134[[#This Row],[Years Since Last Promotion]]&lt;1,"Este año","Más de un año")</f>
        <v>Más de un año</v>
      </c>
      <c r="AK1024" s="100">
        <f>SUM(Tabla134[[#This Row],[Years At Company]],Tabla134[[#This Row],[Years With Curr Manager]])</f>
        <v>4</v>
      </c>
      <c r="AL1024" s="35"/>
    </row>
    <row r="1025" spans="1:38">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c r="AH1025" s="35">
        <f>IF(Tabla134[[#This Row],[Business Travel]]="Travel_Frequently",2,IF(Tabla134[[#This Row],[Business Travel]]="Travel_Rarely",1,0))</f>
        <v>1</v>
      </c>
      <c r="AI1025" s="35" t="str">
        <f>IF(Tabla134[[#This Row],[Monthly Income]]&lt;=10333.3333,"Bajo",IF(Tabla134[[#This Row],[Monthly Income]]&gt;18666.6666,"Alto","Medio"))</f>
        <v>Bajo</v>
      </c>
      <c r="AJ1025" s="35" t="str">
        <f>IF(Tabla134[[#This Row],[Years Since Last Promotion]]&lt;1,"Este año","Más de un año")</f>
        <v>Más de un año</v>
      </c>
      <c r="AK1025" s="100">
        <f>SUM(Tabla134[[#This Row],[Years At Company]],Tabla134[[#This Row],[Years With Curr Manager]])</f>
        <v>14</v>
      </c>
      <c r="AL1025" s="35"/>
    </row>
    <row r="1026" spans="1:38">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c r="AH1026" s="35">
        <f>IF(Tabla134[[#This Row],[Business Travel]]="Travel_Frequently",2,IF(Tabla134[[#This Row],[Business Travel]]="Travel_Rarely",1,0))</f>
        <v>1</v>
      </c>
      <c r="AI1026" s="35" t="str">
        <f>IF(Tabla134[[#This Row],[Monthly Income]]&lt;=10333.3333,"Bajo",IF(Tabla134[[#This Row],[Monthly Income]]&gt;18666.6666,"Alto","Medio"))</f>
        <v>Bajo</v>
      </c>
      <c r="AJ1026" s="35" t="str">
        <f>IF(Tabla134[[#This Row],[Years Since Last Promotion]]&lt;1,"Este año","Más de un año")</f>
        <v>Este año</v>
      </c>
      <c r="AK1026" s="100">
        <f>SUM(Tabla134[[#This Row],[Years At Company]],Tabla134[[#This Row],[Years With Curr Manager]])</f>
        <v>8</v>
      </c>
      <c r="AL1026" s="35"/>
    </row>
    <row r="1027" spans="1:38">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c r="AH1027" s="35">
        <f>IF(Tabla134[[#This Row],[Business Travel]]="Travel_Frequently",2,IF(Tabla134[[#This Row],[Business Travel]]="Travel_Rarely",1,0))</f>
        <v>1</v>
      </c>
      <c r="AI1027" s="35" t="str">
        <f>IF(Tabla134[[#This Row],[Monthly Income]]&lt;=10333.3333,"Bajo",IF(Tabla134[[#This Row],[Monthly Income]]&gt;18666.6666,"Alto","Medio"))</f>
        <v>Bajo</v>
      </c>
      <c r="AJ1027" s="35" t="str">
        <f>IF(Tabla134[[#This Row],[Years Since Last Promotion]]&lt;1,"Este año","Más de un año")</f>
        <v>Este año</v>
      </c>
      <c r="AK1027" s="100">
        <f>SUM(Tabla134[[#This Row],[Years At Company]],Tabla134[[#This Row],[Years With Curr Manager]])</f>
        <v>1</v>
      </c>
      <c r="AL1027" s="35"/>
    </row>
    <row r="1028" spans="1:38">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c r="AH1028" s="35">
        <f>IF(Tabla134[[#This Row],[Business Travel]]="Travel_Frequently",2,IF(Tabla134[[#This Row],[Business Travel]]="Travel_Rarely",1,0))</f>
        <v>1</v>
      </c>
      <c r="AI1028" s="35" t="str">
        <f>IF(Tabla134[[#This Row],[Monthly Income]]&lt;=10333.3333,"Bajo",IF(Tabla134[[#This Row],[Monthly Income]]&gt;18666.6666,"Alto","Medio"))</f>
        <v>Bajo</v>
      </c>
      <c r="AJ1028" s="35" t="str">
        <f>IF(Tabla134[[#This Row],[Years Since Last Promotion]]&lt;1,"Este año","Más de un año")</f>
        <v>Más de un año</v>
      </c>
      <c r="AK1028" s="100">
        <f>SUM(Tabla134[[#This Row],[Years At Company]],Tabla134[[#This Row],[Years With Curr Manager]])</f>
        <v>20</v>
      </c>
      <c r="AL1028" s="35"/>
    </row>
    <row r="1029" spans="1:38">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c r="AH1029" s="35">
        <f>IF(Tabla134[[#This Row],[Business Travel]]="Travel_Frequently",2,IF(Tabla134[[#This Row],[Business Travel]]="Travel_Rarely",1,0))</f>
        <v>1</v>
      </c>
      <c r="AI1029" s="35" t="str">
        <f>IF(Tabla134[[#This Row],[Monthly Income]]&lt;=10333.3333,"Bajo",IF(Tabla134[[#This Row],[Monthly Income]]&gt;18666.6666,"Alto","Medio"))</f>
        <v>Bajo</v>
      </c>
      <c r="AJ1029" s="35" t="str">
        <f>IF(Tabla134[[#This Row],[Years Since Last Promotion]]&lt;1,"Este año","Más de un año")</f>
        <v>Más de un año</v>
      </c>
      <c r="AK1029" s="100">
        <f>SUM(Tabla134[[#This Row],[Years At Company]],Tabla134[[#This Row],[Years With Curr Manager]])</f>
        <v>19</v>
      </c>
      <c r="AL1029" s="35"/>
    </row>
    <row r="1030" spans="1:38">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c r="AH1030" s="35">
        <f>IF(Tabla134[[#This Row],[Business Travel]]="Travel_Frequently",2,IF(Tabla134[[#This Row],[Business Travel]]="Travel_Rarely",1,0))</f>
        <v>1</v>
      </c>
      <c r="AI1030" s="35" t="str">
        <f>IF(Tabla134[[#This Row],[Monthly Income]]&lt;=10333.3333,"Bajo",IF(Tabla134[[#This Row],[Monthly Income]]&gt;18666.6666,"Alto","Medio"))</f>
        <v>Medio</v>
      </c>
      <c r="AJ1030" s="35" t="str">
        <f>IF(Tabla134[[#This Row],[Years Since Last Promotion]]&lt;1,"Este año","Más de un año")</f>
        <v>Más de un año</v>
      </c>
      <c r="AK1030" s="100">
        <f>SUM(Tabla134[[#This Row],[Years At Company]],Tabla134[[#This Row],[Years With Curr Manager]])</f>
        <v>25</v>
      </c>
      <c r="AL1030" s="35"/>
    </row>
    <row r="1031" spans="1:38">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c r="AH1031" s="35">
        <f>IF(Tabla134[[#This Row],[Business Travel]]="Travel_Frequently",2,IF(Tabla134[[#This Row],[Business Travel]]="Travel_Rarely",1,0))</f>
        <v>1</v>
      </c>
      <c r="AI1031" s="35" t="str">
        <f>IF(Tabla134[[#This Row],[Monthly Income]]&lt;=10333.3333,"Bajo",IF(Tabla134[[#This Row],[Monthly Income]]&gt;18666.6666,"Alto","Medio"))</f>
        <v>Bajo</v>
      </c>
      <c r="AJ1031" s="35" t="str">
        <f>IF(Tabla134[[#This Row],[Years Since Last Promotion]]&lt;1,"Este año","Más de un año")</f>
        <v>Este año</v>
      </c>
      <c r="AK1031" s="100">
        <f>SUM(Tabla134[[#This Row],[Years At Company]],Tabla134[[#This Row],[Years With Curr Manager]])</f>
        <v>7</v>
      </c>
      <c r="AL1031" s="35"/>
    </row>
    <row r="1032" spans="1:38">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c r="AH1032" s="35">
        <f>IF(Tabla134[[#This Row],[Business Travel]]="Travel_Frequently",2,IF(Tabla134[[#This Row],[Business Travel]]="Travel_Rarely",1,0))</f>
        <v>1</v>
      </c>
      <c r="AI1032" s="35" t="str">
        <f>IF(Tabla134[[#This Row],[Monthly Income]]&lt;=10333.3333,"Bajo",IF(Tabla134[[#This Row],[Monthly Income]]&gt;18666.6666,"Alto","Medio"))</f>
        <v>Alto</v>
      </c>
      <c r="AJ1032" s="35" t="str">
        <f>IF(Tabla134[[#This Row],[Years Since Last Promotion]]&lt;1,"Este año","Más de un año")</f>
        <v>Más de un año</v>
      </c>
      <c r="AK1032" s="100">
        <f>SUM(Tabla134[[#This Row],[Years At Company]],Tabla134[[#This Row],[Years With Curr Manager]])</f>
        <v>30</v>
      </c>
      <c r="AL1032" s="35"/>
    </row>
    <row r="1033" spans="1:38">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c r="AH1033" s="35">
        <f>IF(Tabla134[[#This Row],[Business Travel]]="Travel_Frequently",2,IF(Tabla134[[#This Row],[Business Travel]]="Travel_Rarely",1,0))</f>
        <v>1</v>
      </c>
      <c r="AI1033" s="35" t="str">
        <f>IF(Tabla134[[#This Row],[Monthly Income]]&lt;=10333.3333,"Bajo",IF(Tabla134[[#This Row],[Monthly Income]]&gt;18666.6666,"Alto","Medio"))</f>
        <v>Medio</v>
      </c>
      <c r="AJ1033" s="35" t="str">
        <f>IF(Tabla134[[#This Row],[Years Since Last Promotion]]&lt;1,"Este año","Más de un año")</f>
        <v>Más de un año</v>
      </c>
      <c r="AK1033" s="100">
        <f>SUM(Tabla134[[#This Row],[Years At Company]],Tabla134[[#This Row],[Years With Curr Manager]])</f>
        <v>4</v>
      </c>
      <c r="AL1033" s="35"/>
    </row>
    <row r="1034" spans="1:38">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c r="AH1034" s="35">
        <f>IF(Tabla134[[#This Row],[Business Travel]]="Travel_Frequently",2,IF(Tabla134[[#This Row],[Business Travel]]="Travel_Rarely",1,0))</f>
        <v>1</v>
      </c>
      <c r="AI1034" s="35" t="str">
        <f>IF(Tabla134[[#This Row],[Monthly Income]]&lt;=10333.3333,"Bajo",IF(Tabla134[[#This Row],[Monthly Income]]&gt;18666.6666,"Alto","Medio"))</f>
        <v>Bajo</v>
      </c>
      <c r="AJ1034" s="35" t="str">
        <f>IF(Tabla134[[#This Row],[Years Since Last Promotion]]&lt;1,"Este año","Más de un año")</f>
        <v>Más de un año</v>
      </c>
      <c r="AK1034" s="100">
        <f>SUM(Tabla134[[#This Row],[Years At Company]],Tabla134[[#This Row],[Years With Curr Manager]])</f>
        <v>17</v>
      </c>
      <c r="AL1034" s="35"/>
    </row>
    <row r="1035" spans="1:38">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c r="AH1035" s="35">
        <f>IF(Tabla134[[#This Row],[Business Travel]]="Travel_Frequently",2,IF(Tabla134[[#This Row],[Business Travel]]="Travel_Rarely",1,0))</f>
        <v>1</v>
      </c>
      <c r="AI1035" s="35" t="str">
        <f>IF(Tabla134[[#This Row],[Monthly Income]]&lt;=10333.3333,"Bajo",IF(Tabla134[[#This Row],[Monthly Income]]&gt;18666.6666,"Alto","Medio"))</f>
        <v>Bajo</v>
      </c>
      <c r="AJ1035" s="35" t="str">
        <f>IF(Tabla134[[#This Row],[Years Since Last Promotion]]&lt;1,"Este año","Más de un año")</f>
        <v>Este año</v>
      </c>
      <c r="AK1035" s="100">
        <f>SUM(Tabla134[[#This Row],[Years At Company]],Tabla134[[#This Row],[Years With Curr Manager]])</f>
        <v>5</v>
      </c>
      <c r="AL1035" s="35"/>
    </row>
    <row r="1036" spans="1:38">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c r="AH1036" s="35">
        <f>IF(Tabla134[[#This Row],[Business Travel]]="Travel_Frequently",2,IF(Tabla134[[#This Row],[Business Travel]]="Travel_Rarely",1,0))</f>
        <v>1</v>
      </c>
      <c r="AI1036" s="35" t="str">
        <f>IF(Tabla134[[#This Row],[Monthly Income]]&lt;=10333.3333,"Bajo",IF(Tabla134[[#This Row],[Monthly Income]]&gt;18666.6666,"Alto","Medio"))</f>
        <v>Bajo</v>
      </c>
      <c r="AJ1036" s="35" t="str">
        <f>IF(Tabla134[[#This Row],[Years Since Last Promotion]]&lt;1,"Este año","Más de un año")</f>
        <v>Este año</v>
      </c>
      <c r="AK1036" s="100">
        <f>SUM(Tabla134[[#This Row],[Years At Company]],Tabla134[[#This Row],[Years With Curr Manager]])</f>
        <v>9</v>
      </c>
      <c r="AL1036" s="35"/>
    </row>
    <row r="1037" spans="1:38">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c r="AH1037" s="35">
        <f>IF(Tabla134[[#This Row],[Business Travel]]="Travel_Frequently",2,IF(Tabla134[[#This Row],[Business Travel]]="Travel_Rarely",1,0))</f>
        <v>1</v>
      </c>
      <c r="AI1037" s="35" t="str">
        <f>IF(Tabla134[[#This Row],[Monthly Income]]&lt;=10333.3333,"Bajo",IF(Tabla134[[#This Row],[Monthly Income]]&gt;18666.6666,"Alto","Medio"))</f>
        <v>Medio</v>
      </c>
      <c r="AJ1037" s="35" t="str">
        <f>IF(Tabla134[[#This Row],[Years Since Last Promotion]]&lt;1,"Este año","Más de un año")</f>
        <v>Más de un año</v>
      </c>
      <c r="AK1037" s="100">
        <f>SUM(Tabla134[[#This Row],[Years At Company]],Tabla134[[#This Row],[Years With Curr Manager]])</f>
        <v>29</v>
      </c>
      <c r="AL1037" s="35"/>
    </row>
    <row r="1038" spans="1:38">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c r="AH1038" s="35">
        <f>IF(Tabla134[[#This Row],[Business Travel]]="Travel_Frequently",2,IF(Tabla134[[#This Row],[Business Travel]]="Travel_Rarely",1,0))</f>
        <v>1</v>
      </c>
      <c r="AI1038" s="35" t="str">
        <f>IF(Tabla134[[#This Row],[Monthly Income]]&lt;=10333.3333,"Bajo",IF(Tabla134[[#This Row],[Monthly Income]]&gt;18666.6666,"Alto","Medio"))</f>
        <v>Bajo</v>
      </c>
      <c r="AJ1038" s="35" t="str">
        <f>IF(Tabla134[[#This Row],[Years Since Last Promotion]]&lt;1,"Este año","Más de un año")</f>
        <v>Más de un año</v>
      </c>
      <c r="AK1038" s="100">
        <f>SUM(Tabla134[[#This Row],[Years At Company]],Tabla134[[#This Row],[Years With Curr Manager]])</f>
        <v>15</v>
      </c>
      <c r="AL1038" s="35"/>
    </row>
    <row r="1039" spans="1:38">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c r="AH1039" s="35">
        <f>IF(Tabla134[[#This Row],[Business Travel]]="Travel_Frequently",2,IF(Tabla134[[#This Row],[Business Travel]]="Travel_Rarely",1,0))</f>
        <v>1</v>
      </c>
      <c r="AI1039" s="35" t="str">
        <f>IF(Tabla134[[#This Row],[Monthly Income]]&lt;=10333.3333,"Bajo",IF(Tabla134[[#This Row],[Monthly Income]]&gt;18666.6666,"Alto","Medio"))</f>
        <v>Bajo</v>
      </c>
      <c r="AJ1039" s="35" t="str">
        <f>IF(Tabla134[[#This Row],[Years Since Last Promotion]]&lt;1,"Este año","Más de un año")</f>
        <v>Este año</v>
      </c>
      <c r="AK1039" s="100">
        <f>SUM(Tabla134[[#This Row],[Years At Company]],Tabla134[[#This Row],[Years With Curr Manager]])</f>
        <v>14</v>
      </c>
      <c r="AL1039" s="35"/>
    </row>
    <row r="1040" spans="1:38">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c r="AH1040" s="35">
        <f>IF(Tabla134[[#This Row],[Business Travel]]="Travel_Frequently",2,IF(Tabla134[[#This Row],[Business Travel]]="Travel_Rarely",1,0))</f>
        <v>1</v>
      </c>
      <c r="AI1040" s="35" t="str">
        <f>IF(Tabla134[[#This Row],[Monthly Income]]&lt;=10333.3333,"Bajo",IF(Tabla134[[#This Row],[Monthly Income]]&gt;18666.6666,"Alto","Medio"))</f>
        <v>Bajo</v>
      </c>
      <c r="AJ1040" s="35" t="str">
        <f>IF(Tabla134[[#This Row],[Years Since Last Promotion]]&lt;1,"Este año","Más de un año")</f>
        <v>Más de un año</v>
      </c>
      <c r="AK1040" s="100">
        <f>SUM(Tabla134[[#This Row],[Years At Company]],Tabla134[[#This Row],[Years With Curr Manager]])</f>
        <v>5</v>
      </c>
      <c r="AL1040" s="35"/>
    </row>
    <row r="1041" spans="1:38">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c r="AH1041" s="35">
        <f>IF(Tabla134[[#This Row],[Business Travel]]="Travel_Frequently",2,IF(Tabla134[[#This Row],[Business Travel]]="Travel_Rarely",1,0))</f>
        <v>1</v>
      </c>
      <c r="AI1041" s="35" t="str">
        <f>IF(Tabla134[[#This Row],[Monthly Income]]&lt;=10333.3333,"Bajo",IF(Tabla134[[#This Row],[Monthly Income]]&gt;18666.6666,"Alto","Medio"))</f>
        <v>Bajo</v>
      </c>
      <c r="AJ1041" s="35" t="str">
        <f>IF(Tabla134[[#This Row],[Years Since Last Promotion]]&lt;1,"Este año","Más de un año")</f>
        <v>Este año</v>
      </c>
      <c r="AK1041" s="100">
        <f>SUM(Tabla134[[#This Row],[Years At Company]],Tabla134[[#This Row],[Years With Curr Manager]])</f>
        <v>6</v>
      </c>
      <c r="AL1041" s="35"/>
    </row>
    <row r="1042" spans="1:38">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c r="AH1042" s="35">
        <f>IF(Tabla134[[#This Row],[Business Travel]]="Travel_Frequently",2,IF(Tabla134[[#This Row],[Business Travel]]="Travel_Rarely",1,0))</f>
        <v>1</v>
      </c>
      <c r="AI1042" s="35" t="str">
        <f>IF(Tabla134[[#This Row],[Monthly Income]]&lt;=10333.3333,"Bajo",IF(Tabla134[[#This Row],[Monthly Income]]&gt;18666.6666,"Alto","Medio"))</f>
        <v>Bajo</v>
      </c>
      <c r="AJ1042" s="35" t="str">
        <f>IF(Tabla134[[#This Row],[Years Since Last Promotion]]&lt;1,"Este año","Más de un año")</f>
        <v>Más de un año</v>
      </c>
      <c r="AK1042" s="100">
        <f>SUM(Tabla134[[#This Row],[Years At Company]],Tabla134[[#This Row],[Years With Curr Manager]])</f>
        <v>13</v>
      </c>
      <c r="AL1042" s="35"/>
    </row>
    <row r="1043" spans="1:38">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c r="AH1043" s="35">
        <f>IF(Tabla134[[#This Row],[Business Travel]]="Travel_Frequently",2,IF(Tabla134[[#This Row],[Business Travel]]="Travel_Rarely",1,0))</f>
        <v>1</v>
      </c>
      <c r="AI1043" s="35" t="str">
        <f>IF(Tabla134[[#This Row],[Monthly Income]]&lt;=10333.3333,"Bajo",IF(Tabla134[[#This Row],[Monthly Income]]&gt;18666.6666,"Alto","Medio"))</f>
        <v>Bajo</v>
      </c>
      <c r="AJ1043" s="35" t="str">
        <f>IF(Tabla134[[#This Row],[Years Since Last Promotion]]&lt;1,"Este año","Más de un año")</f>
        <v>Más de un año</v>
      </c>
      <c r="AK1043" s="100">
        <f>SUM(Tabla134[[#This Row],[Years At Company]],Tabla134[[#This Row],[Years With Curr Manager]])</f>
        <v>14</v>
      </c>
      <c r="AL1043" s="35"/>
    </row>
    <row r="1044" spans="1:38">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c r="AH1044" s="35">
        <f>IF(Tabla134[[#This Row],[Business Travel]]="Travel_Frequently",2,IF(Tabla134[[#This Row],[Business Travel]]="Travel_Rarely",1,0))</f>
        <v>1</v>
      </c>
      <c r="AI1044" s="35" t="str">
        <f>IF(Tabla134[[#This Row],[Monthly Income]]&lt;=10333.3333,"Bajo",IF(Tabla134[[#This Row],[Monthly Income]]&gt;18666.6666,"Alto","Medio"))</f>
        <v>Bajo</v>
      </c>
      <c r="AJ1044" s="35" t="str">
        <f>IF(Tabla134[[#This Row],[Years Since Last Promotion]]&lt;1,"Este año","Más de un año")</f>
        <v>Este año</v>
      </c>
      <c r="AK1044" s="100">
        <f>SUM(Tabla134[[#This Row],[Years At Company]],Tabla134[[#This Row],[Years With Curr Manager]])</f>
        <v>7</v>
      </c>
      <c r="AL1044" s="35"/>
    </row>
    <row r="1045" spans="1:38">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c r="AH1045" s="35">
        <f>IF(Tabla134[[#This Row],[Business Travel]]="Travel_Frequently",2,IF(Tabla134[[#This Row],[Business Travel]]="Travel_Rarely",1,0))</f>
        <v>1</v>
      </c>
      <c r="AI1045" s="35" t="str">
        <f>IF(Tabla134[[#This Row],[Monthly Income]]&lt;=10333.3333,"Bajo",IF(Tabla134[[#This Row],[Monthly Income]]&gt;18666.6666,"Alto","Medio"))</f>
        <v>Bajo</v>
      </c>
      <c r="AJ1045" s="35" t="str">
        <f>IF(Tabla134[[#This Row],[Years Since Last Promotion]]&lt;1,"Este año","Más de un año")</f>
        <v>Más de un año</v>
      </c>
      <c r="AK1045" s="100">
        <f>SUM(Tabla134[[#This Row],[Years At Company]],Tabla134[[#This Row],[Years With Curr Manager]])</f>
        <v>12</v>
      </c>
      <c r="AL1045" s="35"/>
    </row>
    <row r="1046" spans="1:38">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c r="AH1046" s="35">
        <f>IF(Tabla134[[#This Row],[Business Travel]]="Travel_Frequently",2,IF(Tabla134[[#This Row],[Business Travel]]="Travel_Rarely",1,0))</f>
        <v>1</v>
      </c>
      <c r="AI1046" s="35" t="str">
        <f>IF(Tabla134[[#This Row],[Monthly Income]]&lt;=10333.3333,"Bajo",IF(Tabla134[[#This Row],[Monthly Income]]&gt;18666.6666,"Alto","Medio"))</f>
        <v>Bajo</v>
      </c>
      <c r="AJ1046" s="35" t="str">
        <f>IF(Tabla134[[#This Row],[Years Since Last Promotion]]&lt;1,"Este año","Más de un año")</f>
        <v>Este año</v>
      </c>
      <c r="AK1046" s="100">
        <f>SUM(Tabla134[[#This Row],[Years At Company]],Tabla134[[#This Row],[Years With Curr Manager]])</f>
        <v>9</v>
      </c>
      <c r="AL1046" s="35"/>
    </row>
    <row r="1047" spans="1:38">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c r="AH1047" s="35">
        <f>IF(Tabla134[[#This Row],[Business Travel]]="Travel_Frequently",2,IF(Tabla134[[#This Row],[Business Travel]]="Travel_Rarely",1,0))</f>
        <v>1</v>
      </c>
      <c r="AI1047" s="35" t="str">
        <f>IF(Tabla134[[#This Row],[Monthly Income]]&lt;=10333.3333,"Bajo",IF(Tabla134[[#This Row],[Monthly Income]]&gt;18666.6666,"Alto","Medio"))</f>
        <v>Bajo</v>
      </c>
      <c r="AJ1047" s="35" t="str">
        <f>IF(Tabla134[[#This Row],[Years Since Last Promotion]]&lt;1,"Este año","Más de un año")</f>
        <v>Este año</v>
      </c>
      <c r="AK1047" s="100">
        <f>SUM(Tabla134[[#This Row],[Years At Company]],Tabla134[[#This Row],[Years With Curr Manager]])</f>
        <v>0</v>
      </c>
      <c r="AL1047" s="35"/>
    </row>
    <row r="1048" spans="1:38">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c r="AH1048" s="35">
        <f>IF(Tabla134[[#This Row],[Business Travel]]="Travel_Frequently",2,IF(Tabla134[[#This Row],[Business Travel]]="Travel_Rarely",1,0))</f>
        <v>1</v>
      </c>
      <c r="AI1048" s="35" t="str">
        <f>IF(Tabla134[[#This Row],[Monthly Income]]&lt;=10333.3333,"Bajo",IF(Tabla134[[#This Row],[Monthly Income]]&gt;18666.6666,"Alto","Medio"))</f>
        <v>Bajo</v>
      </c>
      <c r="AJ1048" s="35" t="str">
        <f>IF(Tabla134[[#This Row],[Years Since Last Promotion]]&lt;1,"Este año","Más de un año")</f>
        <v>Más de un año</v>
      </c>
      <c r="AK1048" s="100">
        <f>SUM(Tabla134[[#This Row],[Years At Company]],Tabla134[[#This Row],[Years With Curr Manager]])</f>
        <v>7</v>
      </c>
      <c r="AL1048" s="35"/>
    </row>
    <row r="1049" spans="1:38">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c r="AH1049" s="35">
        <f>IF(Tabla134[[#This Row],[Business Travel]]="Travel_Frequently",2,IF(Tabla134[[#This Row],[Business Travel]]="Travel_Rarely",1,0))</f>
        <v>1</v>
      </c>
      <c r="AI1049" s="35" t="str">
        <f>IF(Tabla134[[#This Row],[Monthly Income]]&lt;=10333.3333,"Bajo",IF(Tabla134[[#This Row],[Monthly Income]]&gt;18666.6666,"Alto","Medio"))</f>
        <v>Bajo</v>
      </c>
      <c r="AJ1049" s="35" t="str">
        <f>IF(Tabla134[[#This Row],[Years Since Last Promotion]]&lt;1,"Este año","Más de un año")</f>
        <v>Más de un año</v>
      </c>
      <c r="AK1049" s="100">
        <f>SUM(Tabla134[[#This Row],[Years At Company]],Tabla134[[#This Row],[Years With Curr Manager]])</f>
        <v>14</v>
      </c>
      <c r="AL1049" s="35"/>
    </row>
    <row r="1050" spans="1:38">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c r="AH1050" s="35">
        <f>IF(Tabla134[[#This Row],[Business Travel]]="Travel_Frequently",2,IF(Tabla134[[#This Row],[Business Travel]]="Travel_Rarely",1,0))</f>
        <v>1</v>
      </c>
      <c r="AI1050" s="35" t="str">
        <f>IF(Tabla134[[#This Row],[Monthly Income]]&lt;=10333.3333,"Bajo",IF(Tabla134[[#This Row],[Monthly Income]]&gt;18666.6666,"Alto","Medio"))</f>
        <v>Medio</v>
      </c>
      <c r="AJ1050" s="35" t="str">
        <f>IF(Tabla134[[#This Row],[Years Since Last Promotion]]&lt;1,"Este año","Más de un año")</f>
        <v>Más de un año</v>
      </c>
      <c r="AK1050" s="100">
        <f>SUM(Tabla134[[#This Row],[Years At Company]],Tabla134[[#This Row],[Years With Curr Manager]])</f>
        <v>30</v>
      </c>
      <c r="AL1050" s="35"/>
    </row>
    <row r="1051" spans="1:38">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c r="AH1051" s="35">
        <f>IF(Tabla134[[#This Row],[Business Travel]]="Travel_Frequently",2,IF(Tabla134[[#This Row],[Business Travel]]="Travel_Rarely",1,0))</f>
        <v>1</v>
      </c>
      <c r="AI1051" s="35" t="str">
        <f>IF(Tabla134[[#This Row],[Monthly Income]]&lt;=10333.3333,"Bajo",IF(Tabla134[[#This Row],[Monthly Income]]&gt;18666.6666,"Alto","Medio"))</f>
        <v>Medio</v>
      </c>
      <c r="AJ1051" s="35" t="str">
        <f>IF(Tabla134[[#This Row],[Years Since Last Promotion]]&lt;1,"Este año","Más de un año")</f>
        <v>Más de un año</v>
      </c>
      <c r="AK1051" s="100">
        <f>SUM(Tabla134[[#This Row],[Years At Company]],Tabla134[[#This Row],[Years With Curr Manager]])</f>
        <v>6</v>
      </c>
      <c r="AL1051" s="35"/>
    </row>
    <row r="1052" spans="1:38">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c r="AH1052" s="35">
        <f>IF(Tabla134[[#This Row],[Business Travel]]="Travel_Frequently",2,IF(Tabla134[[#This Row],[Business Travel]]="Travel_Rarely",1,0))</f>
        <v>1</v>
      </c>
      <c r="AI1052" s="35" t="str">
        <f>IF(Tabla134[[#This Row],[Monthly Income]]&lt;=10333.3333,"Bajo",IF(Tabla134[[#This Row],[Monthly Income]]&gt;18666.6666,"Alto","Medio"))</f>
        <v>Bajo</v>
      </c>
      <c r="AJ1052" s="35" t="str">
        <f>IF(Tabla134[[#This Row],[Years Since Last Promotion]]&lt;1,"Este año","Más de un año")</f>
        <v>Más de un año</v>
      </c>
      <c r="AK1052" s="100">
        <f>SUM(Tabla134[[#This Row],[Years At Company]],Tabla134[[#This Row],[Years With Curr Manager]])</f>
        <v>7</v>
      </c>
      <c r="AL1052" s="35"/>
    </row>
    <row r="1053" spans="1:38">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c r="AH1053" s="35">
        <f>IF(Tabla134[[#This Row],[Business Travel]]="Travel_Frequently",2,IF(Tabla134[[#This Row],[Business Travel]]="Travel_Rarely",1,0))</f>
        <v>1</v>
      </c>
      <c r="AI1053" s="35" t="str">
        <f>IF(Tabla134[[#This Row],[Monthly Income]]&lt;=10333.3333,"Bajo",IF(Tabla134[[#This Row],[Monthly Income]]&gt;18666.6666,"Alto","Medio"))</f>
        <v>Medio</v>
      </c>
      <c r="AJ1053" s="35" t="str">
        <f>IF(Tabla134[[#This Row],[Years Since Last Promotion]]&lt;1,"Este año","Más de un año")</f>
        <v>Más de un año</v>
      </c>
      <c r="AK1053" s="100">
        <f>SUM(Tabla134[[#This Row],[Years At Company]],Tabla134[[#This Row],[Years With Curr Manager]])</f>
        <v>26</v>
      </c>
      <c r="AL1053" s="35"/>
    </row>
    <row r="1054" spans="1:38">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c r="AH1054" s="35">
        <f>IF(Tabla134[[#This Row],[Business Travel]]="Travel_Frequently",2,IF(Tabla134[[#This Row],[Business Travel]]="Travel_Rarely",1,0))</f>
        <v>1</v>
      </c>
      <c r="AI1054" s="35" t="str">
        <f>IF(Tabla134[[#This Row],[Monthly Income]]&lt;=10333.3333,"Bajo",IF(Tabla134[[#This Row],[Monthly Income]]&gt;18666.6666,"Alto","Medio"))</f>
        <v>Bajo</v>
      </c>
      <c r="AJ1054" s="35" t="str">
        <f>IF(Tabla134[[#This Row],[Years Since Last Promotion]]&lt;1,"Este año","Más de un año")</f>
        <v>Más de un año</v>
      </c>
      <c r="AK1054" s="100">
        <f>SUM(Tabla134[[#This Row],[Years At Company]],Tabla134[[#This Row],[Years With Curr Manager]])</f>
        <v>17</v>
      </c>
      <c r="AL1054" s="35"/>
    </row>
    <row r="1055" spans="1:38">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c r="AH1055" s="35">
        <f>IF(Tabla134[[#This Row],[Business Travel]]="Travel_Frequently",2,IF(Tabla134[[#This Row],[Business Travel]]="Travel_Rarely",1,0))</f>
        <v>1</v>
      </c>
      <c r="AI1055" s="35" t="str">
        <f>IF(Tabla134[[#This Row],[Monthly Income]]&lt;=10333.3333,"Bajo",IF(Tabla134[[#This Row],[Monthly Income]]&gt;18666.6666,"Alto","Medio"))</f>
        <v>Bajo</v>
      </c>
      <c r="AJ1055" s="35" t="str">
        <f>IF(Tabla134[[#This Row],[Years Since Last Promotion]]&lt;1,"Este año","Más de un año")</f>
        <v>Este año</v>
      </c>
      <c r="AK1055" s="100">
        <f>SUM(Tabla134[[#This Row],[Years At Company]],Tabla134[[#This Row],[Years With Curr Manager]])</f>
        <v>5</v>
      </c>
      <c r="AL1055" s="35"/>
    </row>
    <row r="1056" spans="1:38">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c r="AH1056" s="35">
        <f>IF(Tabla134[[#This Row],[Business Travel]]="Travel_Frequently",2,IF(Tabla134[[#This Row],[Business Travel]]="Travel_Rarely",1,0))</f>
        <v>1</v>
      </c>
      <c r="AI1056" s="35" t="str">
        <f>IF(Tabla134[[#This Row],[Monthly Income]]&lt;=10333.3333,"Bajo",IF(Tabla134[[#This Row],[Monthly Income]]&gt;18666.6666,"Alto","Medio"))</f>
        <v>Bajo</v>
      </c>
      <c r="AJ1056" s="35" t="str">
        <f>IF(Tabla134[[#This Row],[Years Since Last Promotion]]&lt;1,"Este año","Más de un año")</f>
        <v>Este año</v>
      </c>
      <c r="AK1056" s="100">
        <f>SUM(Tabla134[[#This Row],[Years At Company]],Tabla134[[#This Row],[Years With Curr Manager]])</f>
        <v>5</v>
      </c>
      <c r="AL1056" s="35"/>
    </row>
    <row r="1057" spans="1:38">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c r="AH1057" s="35">
        <f>IF(Tabla134[[#This Row],[Business Travel]]="Travel_Frequently",2,IF(Tabla134[[#This Row],[Business Travel]]="Travel_Rarely",1,0))</f>
        <v>1</v>
      </c>
      <c r="AI1057" s="35" t="str">
        <f>IF(Tabla134[[#This Row],[Monthly Income]]&lt;=10333.3333,"Bajo",IF(Tabla134[[#This Row],[Monthly Income]]&gt;18666.6666,"Alto","Medio"))</f>
        <v>Bajo</v>
      </c>
      <c r="AJ1057" s="35" t="str">
        <f>IF(Tabla134[[#This Row],[Years Since Last Promotion]]&lt;1,"Este año","Más de un año")</f>
        <v>Este año</v>
      </c>
      <c r="AK1057" s="100">
        <f>SUM(Tabla134[[#This Row],[Years At Company]],Tabla134[[#This Row],[Years With Curr Manager]])</f>
        <v>7</v>
      </c>
      <c r="AL1057" s="35"/>
    </row>
    <row r="1058" spans="1:38">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c r="AH1058" s="35">
        <f>IF(Tabla134[[#This Row],[Business Travel]]="Travel_Frequently",2,IF(Tabla134[[#This Row],[Business Travel]]="Travel_Rarely",1,0))</f>
        <v>1</v>
      </c>
      <c r="AI1058" s="35" t="str">
        <f>IF(Tabla134[[#This Row],[Monthly Income]]&lt;=10333.3333,"Bajo",IF(Tabla134[[#This Row],[Monthly Income]]&gt;18666.6666,"Alto","Medio"))</f>
        <v>Medio</v>
      </c>
      <c r="AJ1058" s="35" t="str">
        <f>IF(Tabla134[[#This Row],[Years Since Last Promotion]]&lt;1,"Este año","Más de un año")</f>
        <v>Más de un año</v>
      </c>
      <c r="AK1058" s="100">
        <f>SUM(Tabla134[[#This Row],[Years At Company]],Tabla134[[#This Row],[Years With Curr Manager]])</f>
        <v>3</v>
      </c>
      <c r="AL1058" s="35"/>
    </row>
    <row r="1059" spans="1:38">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c r="AH1059" s="35">
        <f>IF(Tabla134[[#This Row],[Business Travel]]="Travel_Frequently",2,IF(Tabla134[[#This Row],[Business Travel]]="Travel_Rarely",1,0))</f>
        <v>1</v>
      </c>
      <c r="AI1059" s="35" t="str">
        <f>IF(Tabla134[[#This Row],[Monthly Income]]&lt;=10333.3333,"Bajo",IF(Tabla134[[#This Row],[Monthly Income]]&gt;18666.6666,"Alto","Medio"))</f>
        <v>Bajo</v>
      </c>
      <c r="AJ1059" s="35" t="str">
        <f>IF(Tabla134[[#This Row],[Years Since Last Promotion]]&lt;1,"Este año","Más de un año")</f>
        <v>Este año</v>
      </c>
      <c r="AK1059" s="100">
        <f>SUM(Tabla134[[#This Row],[Years At Company]],Tabla134[[#This Row],[Years With Curr Manager]])</f>
        <v>5</v>
      </c>
      <c r="AL1059" s="35"/>
    </row>
    <row r="1060" spans="1:38">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c r="AH1060" s="35">
        <f>IF(Tabla134[[#This Row],[Business Travel]]="Travel_Frequently",2,IF(Tabla134[[#This Row],[Business Travel]]="Travel_Rarely",1,0))</f>
        <v>1</v>
      </c>
      <c r="AI1060" s="35" t="str">
        <f>IF(Tabla134[[#This Row],[Monthly Income]]&lt;=10333.3333,"Bajo",IF(Tabla134[[#This Row],[Monthly Income]]&gt;18666.6666,"Alto","Medio"))</f>
        <v>Bajo</v>
      </c>
      <c r="AJ1060" s="35" t="str">
        <f>IF(Tabla134[[#This Row],[Years Since Last Promotion]]&lt;1,"Este año","Más de un año")</f>
        <v>Este año</v>
      </c>
      <c r="AK1060" s="100">
        <f>SUM(Tabla134[[#This Row],[Years At Company]],Tabla134[[#This Row],[Years With Curr Manager]])</f>
        <v>9</v>
      </c>
      <c r="AL1060" s="35"/>
    </row>
    <row r="1061" spans="1:38">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c r="AH1061" s="35">
        <f>IF(Tabla134[[#This Row],[Business Travel]]="Travel_Frequently",2,IF(Tabla134[[#This Row],[Business Travel]]="Travel_Rarely",1,0))</f>
        <v>1</v>
      </c>
      <c r="AI1061" s="35" t="str">
        <f>IF(Tabla134[[#This Row],[Monthly Income]]&lt;=10333.3333,"Bajo",IF(Tabla134[[#This Row],[Monthly Income]]&gt;18666.6666,"Alto","Medio"))</f>
        <v>Bajo</v>
      </c>
      <c r="AJ1061" s="35" t="str">
        <f>IF(Tabla134[[#This Row],[Years Since Last Promotion]]&lt;1,"Este año","Más de un año")</f>
        <v>Más de un año</v>
      </c>
      <c r="AK1061" s="100">
        <f>SUM(Tabla134[[#This Row],[Years At Company]],Tabla134[[#This Row],[Years With Curr Manager]])</f>
        <v>4</v>
      </c>
      <c r="AL1061" s="35"/>
    </row>
    <row r="1062" spans="1:38">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c r="AH1062" s="35">
        <f>IF(Tabla134[[#This Row],[Business Travel]]="Travel_Frequently",2,IF(Tabla134[[#This Row],[Business Travel]]="Travel_Rarely",1,0))</f>
        <v>1</v>
      </c>
      <c r="AI1062" s="35" t="str">
        <f>IF(Tabla134[[#This Row],[Monthly Income]]&lt;=10333.3333,"Bajo",IF(Tabla134[[#This Row],[Monthly Income]]&gt;18666.6666,"Alto","Medio"))</f>
        <v>Bajo</v>
      </c>
      <c r="AJ1062" s="35" t="str">
        <f>IF(Tabla134[[#This Row],[Years Since Last Promotion]]&lt;1,"Este año","Más de un año")</f>
        <v>Más de un año</v>
      </c>
      <c r="AK1062" s="100">
        <f>SUM(Tabla134[[#This Row],[Years At Company]],Tabla134[[#This Row],[Years With Curr Manager]])</f>
        <v>2</v>
      </c>
      <c r="AL1062" s="35"/>
    </row>
    <row r="1063" spans="1:38">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c r="AH1063" s="35">
        <f>IF(Tabla134[[#This Row],[Business Travel]]="Travel_Frequently",2,IF(Tabla134[[#This Row],[Business Travel]]="Travel_Rarely",1,0))</f>
        <v>1</v>
      </c>
      <c r="AI1063" s="35" t="str">
        <f>IF(Tabla134[[#This Row],[Monthly Income]]&lt;=10333.3333,"Bajo",IF(Tabla134[[#This Row],[Monthly Income]]&gt;18666.6666,"Alto","Medio"))</f>
        <v>Bajo</v>
      </c>
      <c r="AJ1063" s="35" t="str">
        <f>IF(Tabla134[[#This Row],[Years Since Last Promotion]]&lt;1,"Este año","Más de un año")</f>
        <v>Más de un año</v>
      </c>
      <c r="AK1063" s="100">
        <f>SUM(Tabla134[[#This Row],[Years At Company]],Tabla134[[#This Row],[Years With Curr Manager]])</f>
        <v>7</v>
      </c>
      <c r="AL1063" s="35"/>
    </row>
    <row r="1064" spans="1:38">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c r="AH1064" s="35">
        <f>IF(Tabla134[[#This Row],[Business Travel]]="Travel_Frequently",2,IF(Tabla134[[#This Row],[Business Travel]]="Travel_Rarely",1,0))</f>
        <v>1</v>
      </c>
      <c r="AI1064" s="35" t="str">
        <f>IF(Tabla134[[#This Row],[Monthly Income]]&lt;=10333.3333,"Bajo",IF(Tabla134[[#This Row],[Monthly Income]]&gt;18666.6666,"Alto","Medio"))</f>
        <v>Bajo</v>
      </c>
      <c r="AJ1064" s="35" t="str">
        <f>IF(Tabla134[[#This Row],[Years Since Last Promotion]]&lt;1,"Este año","Más de un año")</f>
        <v>Más de un año</v>
      </c>
      <c r="AK1064" s="100">
        <f>SUM(Tabla134[[#This Row],[Years At Company]],Tabla134[[#This Row],[Years With Curr Manager]])</f>
        <v>5</v>
      </c>
      <c r="AL1064" s="35"/>
    </row>
    <row r="1065" spans="1:38">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c r="AH1065" s="35">
        <f>IF(Tabla134[[#This Row],[Business Travel]]="Travel_Frequently",2,IF(Tabla134[[#This Row],[Business Travel]]="Travel_Rarely",1,0))</f>
        <v>1</v>
      </c>
      <c r="AI1065" s="35" t="str">
        <f>IF(Tabla134[[#This Row],[Monthly Income]]&lt;=10333.3333,"Bajo",IF(Tabla134[[#This Row],[Monthly Income]]&gt;18666.6666,"Alto","Medio"))</f>
        <v>Bajo</v>
      </c>
      <c r="AJ1065" s="35" t="str">
        <f>IF(Tabla134[[#This Row],[Years Since Last Promotion]]&lt;1,"Este año","Más de un año")</f>
        <v>Más de un año</v>
      </c>
      <c r="AK1065" s="100">
        <f>SUM(Tabla134[[#This Row],[Years At Company]],Tabla134[[#This Row],[Years With Curr Manager]])</f>
        <v>10</v>
      </c>
      <c r="AL1065" s="35"/>
    </row>
    <row r="1066" spans="1:38">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c r="AH1066" s="35">
        <f>IF(Tabla134[[#This Row],[Business Travel]]="Travel_Frequently",2,IF(Tabla134[[#This Row],[Business Travel]]="Travel_Rarely",1,0))</f>
        <v>1</v>
      </c>
      <c r="AI1066" s="35" t="str">
        <f>IF(Tabla134[[#This Row],[Monthly Income]]&lt;=10333.3333,"Bajo",IF(Tabla134[[#This Row],[Monthly Income]]&gt;18666.6666,"Alto","Medio"))</f>
        <v>Bajo</v>
      </c>
      <c r="AJ1066" s="35" t="str">
        <f>IF(Tabla134[[#This Row],[Years Since Last Promotion]]&lt;1,"Este año","Más de un año")</f>
        <v>Este año</v>
      </c>
      <c r="AK1066" s="100">
        <f>SUM(Tabla134[[#This Row],[Years At Company]],Tabla134[[#This Row],[Years With Curr Manager]])</f>
        <v>9</v>
      </c>
      <c r="AL1066" s="35"/>
    </row>
    <row r="1067" spans="1:38">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c r="AH1067" s="35">
        <f>IF(Tabla134[[#This Row],[Business Travel]]="Travel_Frequently",2,IF(Tabla134[[#This Row],[Business Travel]]="Travel_Rarely",1,0))</f>
        <v>1</v>
      </c>
      <c r="AI1067" s="35" t="str">
        <f>IF(Tabla134[[#This Row],[Monthly Income]]&lt;=10333.3333,"Bajo",IF(Tabla134[[#This Row],[Monthly Income]]&gt;18666.6666,"Alto","Medio"))</f>
        <v>Bajo</v>
      </c>
      <c r="AJ1067" s="35" t="str">
        <f>IF(Tabla134[[#This Row],[Years Since Last Promotion]]&lt;1,"Este año","Más de un año")</f>
        <v>Más de un año</v>
      </c>
      <c r="AK1067" s="100">
        <f>SUM(Tabla134[[#This Row],[Years At Company]],Tabla134[[#This Row],[Years With Curr Manager]])</f>
        <v>14</v>
      </c>
      <c r="AL1067" s="35"/>
    </row>
    <row r="1068" spans="1:38">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c r="AH1068" s="35">
        <f>IF(Tabla134[[#This Row],[Business Travel]]="Travel_Frequently",2,IF(Tabla134[[#This Row],[Business Travel]]="Travel_Rarely",1,0))</f>
        <v>1</v>
      </c>
      <c r="AI1068" s="35" t="str">
        <f>IF(Tabla134[[#This Row],[Monthly Income]]&lt;=10333.3333,"Bajo",IF(Tabla134[[#This Row],[Monthly Income]]&gt;18666.6666,"Alto","Medio"))</f>
        <v>Medio</v>
      </c>
      <c r="AJ1068" s="35" t="str">
        <f>IF(Tabla134[[#This Row],[Years Since Last Promotion]]&lt;1,"Este año","Más de un año")</f>
        <v>Más de un año</v>
      </c>
      <c r="AK1068" s="100">
        <f>SUM(Tabla134[[#This Row],[Years At Company]],Tabla134[[#This Row],[Years With Curr Manager]])</f>
        <v>27</v>
      </c>
      <c r="AL1068" s="35"/>
    </row>
    <row r="1069" spans="1:38">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c r="AH1069" s="35">
        <f>IF(Tabla134[[#This Row],[Business Travel]]="Travel_Frequently",2,IF(Tabla134[[#This Row],[Business Travel]]="Travel_Rarely",1,0))</f>
        <v>1</v>
      </c>
      <c r="AI1069" s="35" t="str">
        <f>IF(Tabla134[[#This Row],[Monthly Income]]&lt;=10333.3333,"Bajo",IF(Tabla134[[#This Row],[Monthly Income]]&gt;18666.6666,"Alto","Medio"))</f>
        <v>Medio</v>
      </c>
      <c r="AJ1069" s="35" t="str">
        <f>IF(Tabla134[[#This Row],[Years Since Last Promotion]]&lt;1,"Este año","Más de un año")</f>
        <v>Más de un año</v>
      </c>
      <c r="AK1069" s="100">
        <f>SUM(Tabla134[[#This Row],[Years At Company]],Tabla134[[#This Row],[Years With Curr Manager]])</f>
        <v>27</v>
      </c>
      <c r="AL1069" s="35"/>
    </row>
    <row r="1070" spans="1:38">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c r="AH1070" s="35">
        <f>IF(Tabla134[[#This Row],[Business Travel]]="Travel_Frequently",2,IF(Tabla134[[#This Row],[Business Travel]]="Travel_Rarely",1,0))</f>
        <v>1</v>
      </c>
      <c r="AI1070" s="35" t="str">
        <f>IF(Tabla134[[#This Row],[Monthly Income]]&lt;=10333.3333,"Bajo",IF(Tabla134[[#This Row],[Monthly Income]]&gt;18666.6666,"Alto","Medio"))</f>
        <v>Medio</v>
      </c>
      <c r="AJ1070" s="35" t="str">
        <f>IF(Tabla134[[#This Row],[Years Since Last Promotion]]&lt;1,"Este año","Más de un año")</f>
        <v>Más de un año</v>
      </c>
      <c r="AK1070" s="100">
        <f>SUM(Tabla134[[#This Row],[Years At Company]],Tabla134[[#This Row],[Years With Curr Manager]])</f>
        <v>27</v>
      </c>
      <c r="AL1070" s="35"/>
    </row>
    <row r="1071" spans="1:38">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c r="AH1071" s="35">
        <f>IF(Tabla134[[#This Row],[Business Travel]]="Travel_Frequently",2,IF(Tabla134[[#This Row],[Business Travel]]="Travel_Rarely",1,0))</f>
        <v>1</v>
      </c>
      <c r="AI1071" s="35" t="str">
        <f>IF(Tabla134[[#This Row],[Monthly Income]]&lt;=10333.3333,"Bajo",IF(Tabla134[[#This Row],[Monthly Income]]&gt;18666.6666,"Alto","Medio"))</f>
        <v>Bajo</v>
      </c>
      <c r="AJ1071" s="35" t="str">
        <f>IF(Tabla134[[#This Row],[Years Since Last Promotion]]&lt;1,"Este año","Más de un año")</f>
        <v>Más de un año</v>
      </c>
      <c r="AK1071" s="100">
        <f>SUM(Tabla134[[#This Row],[Years At Company]],Tabla134[[#This Row],[Years With Curr Manager]])</f>
        <v>15</v>
      </c>
      <c r="AL1071" s="35"/>
    </row>
    <row r="1072" spans="1:38">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c r="AH1072" s="35">
        <f>IF(Tabla134[[#This Row],[Business Travel]]="Travel_Frequently",2,IF(Tabla134[[#This Row],[Business Travel]]="Travel_Rarely",1,0))</f>
        <v>1</v>
      </c>
      <c r="AI1072" s="35" t="str">
        <f>IF(Tabla134[[#This Row],[Monthly Income]]&lt;=10333.3333,"Bajo",IF(Tabla134[[#This Row],[Monthly Income]]&gt;18666.6666,"Alto","Medio"))</f>
        <v>Bajo</v>
      </c>
      <c r="AJ1072" s="35" t="str">
        <f>IF(Tabla134[[#This Row],[Years Since Last Promotion]]&lt;1,"Este año","Más de un año")</f>
        <v>Este año</v>
      </c>
      <c r="AK1072" s="100">
        <f>SUM(Tabla134[[#This Row],[Years At Company]],Tabla134[[#This Row],[Years With Curr Manager]])</f>
        <v>5</v>
      </c>
      <c r="AL1072" s="35"/>
    </row>
    <row r="1073" spans="1:38">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c r="AH1073" s="35">
        <f>IF(Tabla134[[#This Row],[Business Travel]]="Travel_Frequently",2,IF(Tabla134[[#This Row],[Business Travel]]="Travel_Rarely",1,0))</f>
        <v>1</v>
      </c>
      <c r="AI1073" s="35" t="str">
        <f>IF(Tabla134[[#This Row],[Monthly Income]]&lt;=10333.3333,"Bajo",IF(Tabla134[[#This Row],[Monthly Income]]&gt;18666.6666,"Alto","Medio"))</f>
        <v>Medio</v>
      </c>
      <c r="AJ1073" s="35" t="str">
        <f>IF(Tabla134[[#This Row],[Years Since Last Promotion]]&lt;1,"Este año","Más de un año")</f>
        <v>Más de un año</v>
      </c>
      <c r="AK1073" s="100">
        <f>SUM(Tabla134[[#This Row],[Years At Company]],Tabla134[[#This Row],[Years With Curr Manager]])</f>
        <v>5</v>
      </c>
      <c r="AL1073" s="35"/>
    </row>
    <row r="1074" spans="1:38">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c r="AH1074" s="35">
        <f>IF(Tabla134[[#This Row],[Business Travel]]="Travel_Frequently",2,IF(Tabla134[[#This Row],[Business Travel]]="Travel_Rarely",1,0))</f>
        <v>1</v>
      </c>
      <c r="AI1074" s="35" t="str">
        <f>IF(Tabla134[[#This Row],[Monthly Income]]&lt;=10333.3333,"Bajo",IF(Tabla134[[#This Row],[Monthly Income]]&gt;18666.6666,"Alto","Medio"))</f>
        <v>Bajo</v>
      </c>
      <c r="AJ1074" s="35" t="str">
        <f>IF(Tabla134[[#This Row],[Years Since Last Promotion]]&lt;1,"Este año","Más de un año")</f>
        <v>Más de un año</v>
      </c>
      <c r="AK1074" s="100">
        <f>SUM(Tabla134[[#This Row],[Years At Company]],Tabla134[[#This Row],[Years With Curr Manager]])</f>
        <v>19</v>
      </c>
      <c r="AL1074" s="35"/>
    </row>
    <row r="1075" spans="1:38">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c r="AH1075" s="35">
        <f>IF(Tabla134[[#This Row],[Business Travel]]="Travel_Frequently",2,IF(Tabla134[[#This Row],[Business Travel]]="Travel_Rarely",1,0))</f>
        <v>1</v>
      </c>
      <c r="AI1075" s="35" t="str">
        <f>IF(Tabla134[[#This Row],[Monthly Income]]&lt;=10333.3333,"Bajo",IF(Tabla134[[#This Row],[Monthly Income]]&gt;18666.6666,"Alto","Medio"))</f>
        <v>Bajo</v>
      </c>
      <c r="AJ1075" s="35" t="str">
        <f>IF(Tabla134[[#This Row],[Years Since Last Promotion]]&lt;1,"Este año","Más de un año")</f>
        <v>Este año</v>
      </c>
      <c r="AK1075" s="100">
        <f>SUM(Tabla134[[#This Row],[Years At Company]],Tabla134[[#This Row],[Years With Curr Manager]])</f>
        <v>6</v>
      </c>
      <c r="AL1075" s="35"/>
    </row>
    <row r="1076" spans="1:38">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c r="AH1076" s="35">
        <f>IF(Tabla134[[#This Row],[Business Travel]]="Travel_Frequently",2,IF(Tabla134[[#This Row],[Business Travel]]="Travel_Rarely",1,0))</f>
        <v>1</v>
      </c>
      <c r="AI1076" s="35" t="str">
        <f>IF(Tabla134[[#This Row],[Monthly Income]]&lt;=10333.3333,"Bajo",IF(Tabla134[[#This Row],[Monthly Income]]&gt;18666.6666,"Alto","Medio"))</f>
        <v>Medio</v>
      </c>
      <c r="AJ1076" s="35" t="str">
        <f>IF(Tabla134[[#This Row],[Years Since Last Promotion]]&lt;1,"Este año","Más de un año")</f>
        <v>Más de un año</v>
      </c>
      <c r="AK1076" s="100">
        <f>SUM(Tabla134[[#This Row],[Years At Company]],Tabla134[[#This Row],[Years With Curr Manager]])</f>
        <v>26</v>
      </c>
      <c r="AL1076" s="35"/>
    </row>
    <row r="1077" spans="1:38">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c r="AH1077" s="35">
        <f>IF(Tabla134[[#This Row],[Business Travel]]="Travel_Frequently",2,IF(Tabla134[[#This Row],[Business Travel]]="Travel_Rarely",1,0))</f>
        <v>1</v>
      </c>
      <c r="AI1077" s="35" t="str">
        <f>IF(Tabla134[[#This Row],[Monthly Income]]&lt;=10333.3333,"Bajo",IF(Tabla134[[#This Row],[Monthly Income]]&gt;18666.6666,"Alto","Medio"))</f>
        <v>Bajo</v>
      </c>
      <c r="AJ1077" s="35" t="str">
        <f>IF(Tabla134[[#This Row],[Years Since Last Promotion]]&lt;1,"Este año","Más de un año")</f>
        <v>Más de un año</v>
      </c>
      <c r="AK1077" s="100">
        <f>SUM(Tabla134[[#This Row],[Years At Company]],Tabla134[[#This Row],[Years With Curr Manager]])</f>
        <v>21</v>
      </c>
      <c r="AL1077" s="35"/>
    </row>
    <row r="1078" spans="1:38">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c r="AH1078" s="35">
        <f>IF(Tabla134[[#This Row],[Business Travel]]="Travel_Frequently",2,IF(Tabla134[[#This Row],[Business Travel]]="Travel_Rarely",1,0))</f>
        <v>1</v>
      </c>
      <c r="AI1078" s="35" t="str">
        <f>IF(Tabla134[[#This Row],[Monthly Income]]&lt;=10333.3333,"Bajo",IF(Tabla134[[#This Row],[Monthly Income]]&gt;18666.6666,"Alto","Medio"))</f>
        <v>Bajo</v>
      </c>
      <c r="AJ1078" s="35" t="str">
        <f>IF(Tabla134[[#This Row],[Years Since Last Promotion]]&lt;1,"Este año","Más de un año")</f>
        <v>Este año</v>
      </c>
      <c r="AK1078" s="100">
        <f>SUM(Tabla134[[#This Row],[Years At Company]],Tabla134[[#This Row],[Years With Curr Manager]])</f>
        <v>1</v>
      </c>
      <c r="AL1078" s="35"/>
    </row>
    <row r="1079" spans="1:38">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c r="AH1079" s="35">
        <f>IF(Tabla134[[#This Row],[Business Travel]]="Travel_Frequently",2,IF(Tabla134[[#This Row],[Business Travel]]="Travel_Rarely",1,0))</f>
        <v>1</v>
      </c>
      <c r="AI1079" s="35" t="str">
        <f>IF(Tabla134[[#This Row],[Monthly Income]]&lt;=10333.3333,"Bajo",IF(Tabla134[[#This Row],[Monthly Income]]&gt;18666.6666,"Alto","Medio"))</f>
        <v>Medio</v>
      </c>
      <c r="AJ1079" s="35" t="str">
        <f>IF(Tabla134[[#This Row],[Years Since Last Promotion]]&lt;1,"Este año","Más de un año")</f>
        <v>Más de un año</v>
      </c>
      <c r="AK1079" s="100">
        <f>SUM(Tabla134[[#This Row],[Years At Company]],Tabla134[[#This Row],[Years With Curr Manager]])</f>
        <v>14</v>
      </c>
      <c r="AL1079" s="35"/>
    </row>
    <row r="1080" spans="1:38">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c r="AH1080" s="35">
        <f>IF(Tabla134[[#This Row],[Business Travel]]="Travel_Frequently",2,IF(Tabla134[[#This Row],[Business Travel]]="Travel_Rarely",1,0))</f>
        <v>1</v>
      </c>
      <c r="AI1080" s="35" t="str">
        <f>IF(Tabla134[[#This Row],[Monthly Income]]&lt;=10333.3333,"Bajo",IF(Tabla134[[#This Row],[Monthly Income]]&gt;18666.6666,"Alto","Medio"))</f>
        <v>Bajo</v>
      </c>
      <c r="AJ1080" s="35" t="str">
        <f>IF(Tabla134[[#This Row],[Years Since Last Promotion]]&lt;1,"Este año","Más de un año")</f>
        <v>Este año</v>
      </c>
      <c r="AK1080" s="100">
        <f>SUM(Tabla134[[#This Row],[Years At Company]],Tabla134[[#This Row],[Years With Curr Manager]])</f>
        <v>0</v>
      </c>
      <c r="AL1080" s="35"/>
    </row>
    <row r="1081" spans="1:38">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c r="AH1081" s="35">
        <f>IF(Tabla134[[#This Row],[Business Travel]]="Travel_Frequently",2,IF(Tabla134[[#This Row],[Business Travel]]="Travel_Rarely",1,0))</f>
        <v>1</v>
      </c>
      <c r="AI1081" s="35" t="str">
        <f>IF(Tabla134[[#This Row],[Monthly Income]]&lt;=10333.3333,"Bajo",IF(Tabla134[[#This Row],[Monthly Income]]&gt;18666.6666,"Alto","Medio"))</f>
        <v>Bajo</v>
      </c>
      <c r="AJ1081" s="35" t="str">
        <f>IF(Tabla134[[#This Row],[Years Since Last Promotion]]&lt;1,"Este año","Más de un año")</f>
        <v>Más de un año</v>
      </c>
      <c r="AK1081" s="100">
        <f>SUM(Tabla134[[#This Row],[Years At Company]],Tabla134[[#This Row],[Years With Curr Manager]])</f>
        <v>7</v>
      </c>
      <c r="AL1081" s="35"/>
    </row>
    <row r="1082" spans="1:38">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c r="AH1082" s="35">
        <f>IF(Tabla134[[#This Row],[Business Travel]]="Travel_Frequently",2,IF(Tabla134[[#This Row],[Business Travel]]="Travel_Rarely",1,0))</f>
        <v>1</v>
      </c>
      <c r="AI1082" s="35" t="str">
        <f>IF(Tabla134[[#This Row],[Monthly Income]]&lt;=10333.3333,"Bajo",IF(Tabla134[[#This Row],[Monthly Income]]&gt;18666.6666,"Alto","Medio"))</f>
        <v>Bajo</v>
      </c>
      <c r="AJ1082" s="35" t="str">
        <f>IF(Tabla134[[#This Row],[Years Since Last Promotion]]&lt;1,"Este año","Más de un año")</f>
        <v>Más de un año</v>
      </c>
      <c r="AK1082" s="100">
        <f>SUM(Tabla134[[#This Row],[Years At Company]],Tabla134[[#This Row],[Years With Curr Manager]])</f>
        <v>19</v>
      </c>
      <c r="AL1082" s="35"/>
    </row>
    <row r="1083" spans="1:38">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c r="AH1083" s="35">
        <f>IF(Tabla134[[#This Row],[Business Travel]]="Travel_Frequently",2,IF(Tabla134[[#This Row],[Business Travel]]="Travel_Rarely",1,0))</f>
        <v>1</v>
      </c>
      <c r="AI1083" s="35" t="str">
        <f>IF(Tabla134[[#This Row],[Monthly Income]]&lt;=10333.3333,"Bajo",IF(Tabla134[[#This Row],[Monthly Income]]&gt;18666.6666,"Alto","Medio"))</f>
        <v>Bajo</v>
      </c>
      <c r="AJ1083" s="35" t="str">
        <f>IF(Tabla134[[#This Row],[Years Since Last Promotion]]&lt;1,"Este año","Más de un año")</f>
        <v>Más de un año</v>
      </c>
      <c r="AK1083" s="100">
        <f>SUM(Tabla134[[#This Row],[Years At Company]],Tabla134[[#This Row],[Years With Curr Manager]])</f>
        <v>13</v>
      </c>
      <c r="AL1083" s="35"/>
    </row>
    <row r="1084" spans="1:38">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c r="AH1084" s="35">
        <f>IF(Tabla134[[#This Row],[Business Travel]]="Travel_Frequently",2,IF(Tabla134[[#This Row],[Business Travel]]="Travel_Rarely",1,0))</f>
        <v>1</v>
      </c>
      <c r="AI1084" s="35" t="str">
        <f>IF(Tabla134[[#This Row],[Monthly Income]]&lt;=10333.3333,"Bajo",IF(Tabla134[[#This Row],[Monthly Income]]&gt;18666.6666,"Alto","Medio"))</f>
        <v>Bajo</v>
      </c>
      <c r="AJ1084" s="35" t="str">
        <f>IF(Tabla134[[#This Row],[Years Since Last Promotion]]&lt;1,"Este año","Más de un año")</f>
        <v>Este año</v>
      </c>
      <c r="AK1084" s="100">
        <f>SUM(Tabla134[[#This Row],[Years At Company]],Tabla134[[#This Row],[Years With Curr Manager]])</f>
        <v>12</v>
      </c>
      <c r="AL1084" s="35"/>
    </row>
    <row r="1085" spans="1:38">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c r="AH1085" s="35">
        <f>IF(Tabla134[[#This Row],[Business Travel]]="Travel_Frequently",2,IF(Tabla134[[#This Row],[Business Travel]]="Travel_Rarely",1,0))</f>
        <v>1</v>
      </c>
      <c r="AI1085" s="35" t="str">
        <f>IF(Tabla134[[#This Row],[Monthly Income]]&lt;=10333.3333,"Bajo",IF(Tabla134[[#This Row],[Monthly Income]]&gt;18666.6666,"Alto","Medio"))</f>
        <v>Bajo</v>
      </c>
      <c r="AJ1085" s="35" t="str">
        <f>IF(Tabla134[[#This Row],[Years Since Last Promotion]]&lt;1,"Este año","Más de un año")</f>
        <v>Este año</v>
      </c>
      <c r="AK1085" s="100">
        <f>SUM(Tabla134[[#This Row],[Years At Company]],Tabla134[[#This Row],[Years With Curr Manager]])</f>
        <v>5</v>
      </c>
      <c r="AL1085" s="35"/>
    </row>
    <row r="1086" spans="1:38">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c r="AH1086" s="35">
        <f>IF(Tabla134[[#This Row],[Business Travel]]="Travel_Frequently",2,IF(Tabla134[[#This Row],[Business Travel]]="Travel_Rarely",1,0))</f>
        <v>1</v>
      </c>
      <c r="AI1086" s="35" t="str">
        <f>IF(Tabla134[[#This Row],[Monthly Income]]&lt;=10333.3333,"Bajo",IF(Tabla134[[#This Row],[Monthly Income]]&gt;18666.6666,"Alto","Medio"))</f>
        <v>Medio</v>
      </c>
      <c r="AJ1086" s="35" t="str">
        <f>IF(Tabla134[[#This Row],[Years Since Last Promotion]]&lt;1,"Este año","Más de un año")</f>
        <v>Más de un año</v>
      </c>
      <c r="AK1086" s="100">
        <f>SUM(Tabla134[[#This Row],[Years At Company]],Tabla134[[#This Row],[Years With Curr Manager]])</f>
        <v>21</v>
      </c>
      <c r="AL1086" s="35"/>
    </row>
    <row r="1087" spans="1:38">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c r="AH1087" s="35">
        <f>IF(Tabla134[[#This Row],[Business Travel]]="Travel_Frequently",2,IF(Tabla134[[#This Row],[Business Travel]]="Travel_Rarely",1,0))</f>
        <v>1</v>
      </c>
      <c r="AI1087" s="35" t="str">
        <f>IF(Tabla134[[#This Row],[Monthly Income]]&lt;=10333.3333,"Bajo",IF(Tabla134[[#This Row],[Monthly Income]]&gt;18666.6666,"Alto","Medio"))</f>
        <v>Bajo</v>
      </c>
      <c r="AJ1087" s="35" t="str">
        <f>IF(Tabla134[[#This Row],[Years Since Last Promotion]]&lt;1,"Este año","Más de un año")</f>
        <v>Este año</v>
      </c>
      <c r="AK1087" s="100">
        <f>SUM(Tabla134[[#This Row],[Years At Company]],Tabla134[[#This Row],[Years With Curr Manager]])</f>
        <v>15</v>
      </c>
      <c r="AL1087" s="35"/>
    </row>
    <row r="1088" spans="1:38">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c r="AH1088" s="35">
        <f>IF(Tabla134[[#This Row],[Business Travel]]="Travel_Frequently",2,IF(Tabla134[[#This Row],[Business Travel]]="Travel_Rarely",1,0))</f>
        <v>1</v>
      </c>
      <c r="AI1088" s="35" t="str">
        <f>IF(Tabla134[[#This Row],[Monthly Income]]&lt;=10333.3333,"Bajo",IF(Tabla134[[#This Row],[Monthly Income]]&gt;18666.6666,"Alto","Medio"))</f>
        <v>Bajo</v>
      </c>
      <c r="AJ1088" s="35" t="str">
        <f>IF(Tabla134[[#This Row],[Years Since Last Promotion]]&lt;1,"Este año","Más de un año")</f>
        <v>Más de un año</v>
      </c>
      <c r="AK1088" s="100">
        <f>SUM(Tabla134[[#This Row],[Years At Company]],Tabla134[[#This Row],[Years With Curr Manager]])</f>
        <v>5</v>
      </c>
      <c r="AL1088" s="35"/>
    </row>
    <row r="1089" spans="1:38">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c r="AH1089" s="35">
        <f>IF(Tabla134[[#This Row],[Business Travel]]="Travel_Frequently",2,IF(Tabla134[[#This Row],[Business Travel]]="Travel_Rarely",1,0))</f>
        <v>1</v>
      </c>
      <c r="AI1089" s="35" t="str">
        <f>IF(Tabla134[[#This Row],[Monthly Income]]&lt;=10333.3333,"Bajo",IF(Tabla134[[#This Row],[Monthly Income]]&gt;18666.6666,"Alto","Medio"))</f>
        <v>Bajo</v>
      </c>
      <c r="AJ1089" s="35" t="str">
        <f>IF(Tabla134[[#This Row],[Years Since Last Promotion]]&lt;1,"Este año","Más de un año")</f>
        <v>Este año</v>
      </c>
      <c r="AK1089" s="100">
        <f>SUM(Tabla134[[#This Row],[Years At Company]],Tabla134[[#This Row],[Years With Curr Manager]])</f>
        <v>1</v>
      </c>
      <c r="AL1089" s="35"/>
    </row>
    <row r="1090" spans="1:38">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c r="AH1090" s="35">
        <f>IF(Tabla134[[#This Row],[Business Travel]]="Travel_Frequently",2,IF(Tabla134[[#This Row],[Business Travel]]="Travel_Rarely",1,0))</f>
        <v>1</v>
      </c>
      <c r="AI1090" s="35" t="str">
        <f>IF(Tabla134[[#This Row],[Monthly Income]]&lt;=10333.3333,"Bajo",IF(Tabla134[[#This Row],[Monthly Income]]&gt;18666.6666,"Alto","Medio"))</f>
        <v>Bajo</v>
      </c>
      <c r="AJ1090" s="35" t="str">
        <f>IF(Tabla134[[#This Row],[Years Since Last Promotion]]&lt;1,"Este año","Más de un año")</f>
        <v>Más de un año</v>
      </c>
      <c r="AK1090" s="100">
        <f>SUM(Tabla134[[#This Row],[Years At Company]],Tabla134[[#This Row],[Years With Curr Manager]])</f>
        <v>4</v>
      </c>
      <c r="AL1090" s="35"/>
    </row>
    <row r="1091" spans="1:38">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c r="AH1091" s="35">
        <f>IF(Tabla134[[#This Row],[Business Travel]]="Travel_Frequently",2,IF(Tabla134[[#This Row],[Business Travel]]="Travel_Rarely",1,0))</f>
        <v>1</v>
      </c>
      <c r="AI1091" s="35" t="str">
        <f>IF(Tabla134[[#This Row],[Monthly Income]]&lt;=10333.3333,"Bajo",IF(Tabla134[[#This Row],[Monthly Income]]&gt;18666.6666,"Alto","Medio"))</f>
        <v>Bajo</v>
      </c>
      <c r="AJ1091" s="35" t="str">
        <f>IF(Tabla134[[#This Row],[Years Since Last Promotion]]&lt;1,"Este año","Más de un año")</f>
        <v>Más de un año</v>
      </c>
      <c r="AK1091" s="100">
        <f>SUM(Tabla134[[#This Row],[Years At Company]],Tabla134[[#This Row],[Years With Curr Manager]])</f>
        <v>20</v>
      </c>
      <c r="AL1091" s="35"/>
    </row>
    <row r="1092" spans="1:38">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c r="AH1092" s="35">
        <f>IF(Tabla134[[#This Row],[Business Travel]]="Travel_Frequently",2,IF(Tabla134[[#This Row],[Business Travel]]="Travel_Rarely",1,0))</f>
        <v>1</v>
      </c>
      <c r="AI1092" s="35" t="str">
        <f>IF(Tabla134[[#This Row],[Monthly Income]]&lt;=10333.3333,"Bajo",IF(Tabla134[[#This Row],[Monthly Income]]&gt;18666.6666,"Alto","Medio"))</f>
        <v>Bajo</v>
      </c>
      <c r="AJ1092" s="35" t="str">
        <f>IF(Tabla134[[#This Row],[Years Since Last Promotion]]&lt;1,"Este año","Más de un año")</f>
        <v>Más de un año</v>
      </c>
      <c r="AK1092" s="100">
        <f>SUM(Tabla134[[#This Row],[Years At Company]],Tabla134[[#This Row],[Years With Curr Manager]])</f>
        <v>4</v>
      </c>
      <c r="AL1092" s="35"/>
    </row>
    <row r="1093" spans="1:38">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c r="AH1093" s="35">
        <f>IF(Tabla134[[#This Row],[Business Travel]]="Travel_Frequently",2,IF(Tabla134[[#This Row],[Business Travel]]="Travel_Rarely",1,0))</f>
        <v>1</v>
      </c>
      <c r="AI1093" s="35" t="str">
        <f>IF(Tabla134[[#This Row],[Monthly Income]]&lt;=10333.3333,"Bajo",IF(Tabla134[[#This Row],[Monthly Income]]&gt;18666.6666,"Alto","Medio"))</f>
        <v>Bajo</v>
      </c>
      <c r="AJ1093" s="35" t="str">
        <f>IF(Tabla134[[#This Row],[Years Since Last Promotion]]&lt;1,"Este año","Más de un año")</f>
        <v>Este año</v>
      </c>
      <c r="AK1093" s="100">
        <f>SUM(Tabla134[[#This Row],[Years At Company]],Tabla134[[#This Row],[Years With Curr Manager]])</f>
        <v>4</v>
      </c>
      <c r="AL1093" s="35"/>
    </row>
    <row r="1094" spans="1:38">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c r="AH1094" s="35">
        <f>IF(Tabla134[[#This Row],[Business Travel]]="Travel_Frequently",2,IF(Tabla134[[#This Row],[Business Travel]]="Travel_Rarely",1,0))</f>
        <v>1</v>
      </c>
      <c r="AI1094" s="35" t="str">
        <f>IF(Tabla134[[#This Row],[Monthly Income]]&lt;=10333.3333,"Bajo",IF(Tabla134[[#This Row],[Monthly Income]]&gt;18666.6666,"Alto","Medio"))</f>
        <v>Bajo</v>
      </c>
      <c r="AJ1094" s="35" t="str">
        <f>IF(Tabla134[[#This Row],[Years Since Last Promotion]]&lt;1,"Este año","Más de un año")</f>
        <v>Este año</v>
      </c>
      <c r="AK1094" s="100">
        <f>SUM(Tabla134[[#This Row],[Years At Company]],Tabla134[[#This Row],[Years With Curr Manager]])</f>
        <v>6</v>
      </c>
      <c r="AL1094" s="35"/>
    </row>
    <row r="1095" spans="1:38">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c r="AH1095" s="35">
        <f>IF(Tabla134[[#This Row],[Business Travel]]="Travel_Frequently",2,IF(Tabla134[[#This Row],[Business Travel]]="Travel_Rarely",1,0))</f>
        <v>1</v>
      </c>
      <c r="AI1095" s="35" t="str">
        <f>IF(Tabla134[[#This Row],[Monthly Income]]&lt;=10333.3333,"Bajo",IF(Tabla134[[#This Row],[Monthly Income]]&gt;18666.6666,"Alto","Medio"))</f>
        <v>Bajo</v>
      </c>
      <c r="AJ1095" s="35" t="str">
        <f>IF(Tabla134[[#This Row],[Years Since Last Promotion]]&lt;1,"Este año","Más de un año")</f>
        <v>Este año</v>
      </c>
      <c r="AK1095" s="100">
        <f>SUM(Tabla134[[#This Row],[Years At Company]],Tabla134[[#This Row],[Years With Curr Manager]])</f>
        <v>9</v>
      </c>
      <c r="AL1095" s="35"/>
    </row>
    <row r="1096" spans="1:38">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c r="AH1096" s="35">
        <f>IF(Tabla134[[#This Row],[Business Travel]]="Travel_Frequently",2,IF(Tabla134[[#This Row],[Business Travel]]="Travel_Rarely",1,0))</f>
        <v>0</v>
      </c>
      <c r="AI1096" s="35" t="str">
        <f>IF(Tabla134[[#This Row],[Monthly Income]]&lt;=10333.3333,"Bajo",IF(Tabla134[[#This Row],[Monthly Income]]&gt;18666.6666,"Alto","Medio"))</f>
        <v>Bajo</v>
      </c>
      <c r="AJ1096" s="35" t="str">
        <f>IF(Tabla134[[#This Row],[Years Since Last Promotion]]&lt;1,"Este año","Más de un año")</f>
        <v>Más de un año</v>
      </c>
      <c r="AK1096" s="100">
        <f>SUM(Tabla134[[#This Row],[Years At Company]],Tabla134[[#This Row],[Years With Curr Manager]])</f>
        <v>5</v>
      </c>
      <c r="AL1096" s="35"/>
    </row>
    <row r="1097" spans="1:38">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c r="AH1097" s="35">
        <f>IF(Tabla134[[#This Row],[Business Travel]]="Travel_Frequently",2,IF(Tabla134[[#This Row],[Business Travel]]="Travel_Rarely",1,0))</f>
        <v>0</v>
      </c>
      <c r="AI1097" s="35" t="str">
        <f>IF(Tabla134[[#This Row],[Monthly Income]]&lt;=10333.3333,"Bajo",IF(Tabla134[[#This Row],[Monthly Income]]&gt;18666.6666,"Alto","Medio"))</f>
        <v>Bajo</v>
      </c>
      <c r="AJ1097" s="35" t="str">
        <f>IF(Tabla134[[#This Row],[Years Since Last Promotion]]&lt;1,"Este año","Más de un año")</f>
        <v>Más de un año</v>
      </c>
      <c r="AK1097" s="100">
        <f>SUM(Tabla134[[#This Row],[Years At Company]],Tabla134[[#This Row],[Years With Curr Manager]])</f>
        <v>19</v>
      </c>
      <c r="AL1097" s="35"/>
    </row>
    <row r="1098" spans="1:38">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c r="AH1098" s="35">
        <f>IF(Tabla134[[#This Row],[Business Travel]]="Travel_Frequently",2,IF(Tabla134[[#This Row],[Business Travel]]="Travel_Rarely",1,0))</f>
        <v>0</v>
      </c>
      <c r="AI1098" s="35" t="str">
        <f>IF(Tabla134[[#This Row],[Monthly Income]]&lt;=10333.3333,"Bajo",IF(Tabla134[[#This Row],[Monthly Income]]&gt;18666.6666,"Alto","Medio"))</f>
        <v>Bajo</v>
      </c>
      <c r="AJ1098" s="35" t="str">
        <f>IF(Tabla134[[#This Row],[Years Since Last Promotion]]&lt;1,"Este año","Más de un año")</f>
        <v>Más de un año</v>
      </c>
      <c r="AK1098" s="100">
        <f>SUM(Tabla134[[#This Row],[Years At Company]],Tabla134[[#This Row],[Years With Curr Manager]])</f>
        <v>5</v>
      </c>
      <c r="AL1098" s="35"/>
    </row>
    <row r="1099" spans="1:38">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c r="AH1099" s="35">
        <f>IF(Tabla134[[#This Row],[Business Travel]]="Travel_Frequently",2,IF(Tabla134[[#This Row],[Business Travel]]="Travel_Rarely",1,0))</f>
        <v>0</v>
      </c>
      <c r="AI1099" s="35" t="str">
        <f>IF(Tabla134[[#This Row],[Monthly Income]]&lt;=10333.3333,"Bajo",IF(Tabla134[[#This Row],[Monthly Income]]&gt;18666.6666,"Alto","Medio"))</f>
        <v>Bajo</v>
      </c>
      <c r="AJ1099" s="35" t="str">
        <f>IF(Tabla134[[#This Row],[Years Since Last Promotion]]&lt;1,"Este año","Más de un año")</f>
        <v>Más de un año</v>
      </c>
      <c r="AK1099" s="100">
        <f>SUM(Tabla134[[#This Row],[Years At Company]],Tabla134[[#This Row],[Years With Curr Manager]])</f>
        <v>14</v>
      </c>
      <c r="AL1099" s="35"/>
    </row>
    <row r="1100" spans="1:38">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c r="AH1100" s="35">
        <f>IF(Tabla134[[#This Row],[Business Travel]]="Travel_Frequently",2,IF(Tabla134[[#This Row],[Business Travel]]="Travel_Rarely",1,0))</f>
        <v>0</v>
      </c>
      <c r="AI1100" s="35" t="str">
        <f>IF(Tabla134[[#This Row],[Monthly Income]]&lt;=10333.3333,"Bajo",IF(Tabla134[[#This Row],[Monthly Income]]&gt;18666.6666,"Alto","Medio"))</f>
        <v>Medio</v>
      </c>
      <c r="AJ1100" s="35" t="str">
        <f>IF(Tabla134[[#This Row],[Years Since Last Promotion]]&lt;1,"Este año","Más de un año")</f>
        <v>Más de un año</v>
      </c>
      <c r="AK1100" s="100">
        <f>SUM(Tabla134[[#This Row],[Years At Company]],Tabla134[[#This Row],[Years With Curr Manager]])</f>
        <v>17</v>
      </c>
      <c r="AL1100" s="35"/>
    </row>
    <row r="1101" spans="1:38">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c r="AH1101" s="35">
        <f>IF(Tabla134[[#This Row],[Business Travel]]="Travel_Frequently",2,IF(Tabla134[[#This Row],[Business Travel]]="Travel_Rarely",1,0))</f>
        <v>0</v>
      </c>
      <c r="AI1101" s="35" t="str">
        <f>IF(Tabla134[[#This Row],[Monthly Income]]&lt;=10333.3333,"Bajo",IF(Tabla134[[#This Row],[Monthly Income]]&gt;18666.6666,"Alto","Medio"))</f>
        <v>Bajo</v>
      </c>
      <c r="AJ1101" s="35" t="str">
        <f>IF(Tabla134[[#This Row],[Years Since Last Promotion]]&lt;1,"Este año","Más de un año")</f>
        <v>Este año</v>
      </c>
      <c r="AK1101" s="100">
        <f>SUM(Tabla134[[#This Row],[Years At Company]],Tabla134[[#This Row],[Years With Curr Manager]])</f>
        <v>1</v>
      </c>
      <c r="AL1101" s="35"/>
    </row>
    <row r="1102" spans="1:38">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c r="AH1102" s="35">
        <f>IF(Tabla134[[#This Row],[Business Travel]]="Travel_Frequently",2,IF(Tabla134[[#This Row],[Business Travel]]="Travel_Rarely",1,0))</f>
        <v>0</v>
      </c>
      <c r="AI1102" s="35" t="str">
        <f>IF(Tabla134[[#This Row],[Monthly Income]]&lt;=10333.3333,"Bajo",IF(Tabla134[[#This Row],[Monthly Income]]&gt;18666.6666,"Alto","Medio"))</f>
        <v>Bajo</v>
      </c>
      <c r="AJ1102" s="35" t="str">
        <f>IF(Tabla134[[#This Row],[Years Since Last Promotion]]&lt;1,"Este año","Más de un año")</f>
        <v>Este año</v>
      </c>
      <c r="AK1102" s="100">
        <f>SUM(Tabla134[[#This Row],[Years At Company]],Tabla134[[#This Row],[Years With Curr Manager]])</f>
        <v>15</v>
      </c>
      <c r="AL1102" s="35"/>
    </row>
    <row r="1103" spans="1:38">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c r="AH1103" s="35">
        <f>IF(Tabla134[[#This Row],[Business Travel]]="Travel_Frequently",2,IF(Tabla134[[#This Row],[Business Travel]]="Travel_Rarely",1,0))</f>
        <v>0</v>
      </c>
      <c r="AI1103" s="35" t="str">
        <f>IF(Tabla134[[#This Row],[Monthly Income]]&lt;=10333.3333,"Bajo",IF(Tabla134[[#This Row],[Monthly Income]]&gt;18666.6666,"Alto","Medio"))</f>
        <v>Bajo</v>
      </c>
      <c r="AJ1103" s="35" t="str">
        <f>IF(Tabla134[[#This Row],[Years Since Last Promotion]]&lt;1,"Este año","Más de un año")</f>
        <v>Más de un año</v>
      </c>
      <c r="AK1103" s="100">
        <f>SUM(Tabla134[[#This Row],[Years At Company]],Tabla134[[#This Row],[Years With Curr Manager]])</f>
        <v>16</v>
      </c>
      <c r="AL1103" s="35"/>
    </row>
    <row r="1104" spans="1:38">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c r="AH1104" s="35">
        <f>IF(Tabla134[[#This Row],[Business Travel]]="Travel_Frequently",2,IF(Tabla134[[#This Row],[Business Travel]]="Travel_Rarely",1,0))</f>
        <v>0</v>
      </c>
      <c r="AI1104" s="35" t="str">
        <f>IF(Tabla134[[#This Row],[Monthly Income]]&lt;=10333.3333,"Bajo",IF(Tabla134[[#This Row],[Monthly Income]]&gt;18666.6666,"Alto","Medio"))</f>
        <v>Bajo</v>
      </c>
      <c r="AJ1104" s="35" t="str">
        <f>IF(Tabla134[[#This Row],[Years Since Last Promotion]]&lt;1,"Este año","Más de un año")</f>
        <v>Este año</v>
      </c>
      <c r="AK1104" s="100">
        <f>SUM(Tabla134[[#This Row],[Years At Company]],Tabla134[[#This Row],[Years With Curr Manager]])</f>
        <v>1</v>
      </c>
      <c r="AL1104" s="35"/>
    </row>
    <row r="1105" spans="1:38">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c r="AH1105" s="35">
        <f>IF(Tabla134[[#This Row],[Business Travel]]="Travel_Frequently",2,IF(Tabla134[[#This Row],[Business Travel]]="Travel_Rarely",1,0))</f>
        <v>0</v>
      </c>
      <c r="AI1105" s="35" t="str">
        <f>IF(Tabla134[[#This Row],[Monthly Income]]&lt;=10333.3333,"Bajo",IF(Tabla134[[#This Row],[Monthly Income]]&gt;18666.6666,"Alto","Medio"))</f>
        <v>Bajo</v>
      </c>
      <c r="AJ1105" s="35" t="str">
        <f>IF(Tabla134[[#This Row],[Years Since Last Promotion]]&lt;1,"Este año","Más de un año")</f>
        <v>Más de un año</v>
      </c>
      <c r="AK1105" s="100">
        <f>SUM(Tabla134[[#This Row],[Years At Company]],Tabla134[[#This Row],[Years With Curr Manager]])</f>
        <v>15</v>
      </c>
      <c r="AL1105" s="35"/>
    </row>
    <row r="1106" spans="1:38">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c r="AH1106" s="35">
        <f>IF(Tabla134[[#This Row],[Business Travel]]="Travel_Frequently",2,IF(Tabla134[[#This Row],[Business Travel]]="Travel_Rarely",1,0))</f>
        <v>0</v>
      </c>
      <c r="AI1106" s="35" t="str">
        <f>IF(Tabla134[[#This Row],[Monthly Income]]&lt;=10333.3333,"Bajo",IF(Tabla134[[#This Row],[Monthly Income]]&gt;18666.6666,"Alto","Medio"))</f>
        <v>Bajo</v>
      </c>
      <c r="AJ1106" s="35" t="str">
        <f>IF(Tabla134[[#This Row],[Years Since Last Promotion]]&lt;1,"Este año","Más de un año")</f>
        <v>Más de un año</v>
      </c>
      <c r="AK1106" s="100">
        <f>SUM(Tabla134[[#This Row],[Years At Company]],Tabla134[[#This Row],[Years With Curr Manager]])</f>
        <v>8</v>
      </c>
      <c r="AL1106" s="35"/>
    </row>
    <row r="1107" spans="1:38">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c r="AH1107" s="35">
        <f>IF(Tabla134[[#This Row],[Business Travel]]="Travel_Frequently",2,IF(Tabla134[[#This Row],[Business Travel]]="Travel_Rarely",1,0))</f>
        <v>0</v>
      </c>
      <c r="AI1107" s="35" t="str">
        <f>IF(Tabla134[[#This Row],[Monthly Income]]&lt;=10333.3333,"Bajo",IF(Tabla134[[#This Row],[Monthly Income]]&gt;18666.6666,"Alto","Medio"))</f>
        <v>Bajo</v>
      </c>
      <c r="AJ1107" s="35" t="str">
        <f>IF(Tabla134[[#This Row],[Years Since Last Promotion]]&lt;1,"Este año","Más de un año")</f>
        <v>Más de un año</v>
      </c>
      <c r="AK1107" s="100">
        <f>SUM(Tabla134[[#This Row],[Years At Company]],Tabla134[[#This Row],[Years With Curr Manager]])</f>
        <v>5</v>
      </c>
      <c r="AL1107" s="35"/>
    </row>
    <row r="1108" spans="1:38">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c r="AH1108" s="35">
        <f>IF(Tabla134[[#This Row],[Business Travel]]="Travel_Frequently",2,IF(Tabla134[[#This Row],[Business Travel]]="Travel_Rarely",1,0))</f>
        <v>0</v>
      </c>
      <c r="AI1108" s="35" t="str">
        <f>IF(Tabla134[[#This Row],[Monthly Income]]&lt;=10333.3333,"Bajo",IF(Tabla134[[#This Row],[Monthly Income]]&gt;18666.6666,"Alto","Medio"))</f>
        <v>Bajo</v>
      </c>
      <c r="AJ1108" s="35" t="str">
        <f>IF(Tabla134[[#This Row],[Years Since Last Promotion]]&lt;1,"Este año","Más de un año")</f>
        <v>Más de un año</v>
      </c>
      <c r="AK1108" s="100">
        <f>SUM(Tabla134[[#This Row],[Years At Company]],Tabla134[[#This Row],[Years With Curr Manager]])</f>
        <v>16</v>
      </c>
      <c r="AL1108" s="35"/>
    </row>
    <row r="1109" spans="1:38">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c r="AH1109" s="35">
        <f>IF(Tabla134[[#This Row],[Business Travel]]="Travel_Frequently",2,IF(Tabla134[[#This Row],[Business Travel]]="Travel_Rarely",1,0))</f>
        <v>0</v>
      </c>
      <c r="AI1109" s="35" t="str">
        <f>IF(Tabla134[[#This Row],[Monthly Income]]&lt;=10333.3333,"Bajo",IF(Tabla134[[#This Row],[Monthly Income]]&gt;18666.6666,"Alto","Medio"))</f>
        <v>Bajo</v>
      </c>
      <c r="AJ1109" s="35" t="str">
        <f>IF(Tabla134[[#This Row],[Years Since Last Promotion]]&lt;1,"Este año","Más de un año")</f>
        <v>Este año</v>
      </c>
      <c r="AK1109" s="100">
        <f>SUM(Tabla134[[#This Row],[Years At Company]],Tabla134[[#This Row],[Years With Curr Manager]])</f>
        <v>14</v>
      </c>
      <c r="AL1109" s="35"/>
    </row>
    <row r="1110" spans="1:38">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c r="AH1110" s="35">
        <f>IF(Tabla134[[#This Row],[Business Travel]]="Travel_Frequently",2,IF(Tabla134[[#This Row],[Business Travel]]="Travel_Rarely",1,0))</f>
        <v>0</v>
      </c>
      <c r="AI1110" s="35" t="str">
        <f>IF(Tabla134[[#This Row],[Monthly Income]]&lt;=10333.3333,"Bajo",IF(Tabla134[[#This Row],[Monthly Income]]&gt;18666.6666,"Alto","Medio"))</f>
        <v>Bajo</v>
      </c>
      <c r="AJ1110" s="35" t="str">
        <f>IF(Tabla134[[#This Row],[Years Since Last Promotion]]&lt;1,"Este año","Más de un año")</f>
        <v>Este año</v>
      </c>
      <c r="AK1110" s="100">
        <f>SUM(Tabla134[[#This Row],[Years At Company]],Tabla134[[#This Row],[Years With Curr Manager]])</f>
        <v>8</v>
      </c>
      <c r="AL1110" s="35"/>
    </row>
    <row r="1111" spans="1:38">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c r="AH1111" s="35">
        <f>IF(Tabla134[[#This Row],[Business Travel]]="Travel_Frequently",2,IF(Tabla134[[#This Row],[Business Travel]]="Travel_Rarely",1,0))</f>
        <v>0</v>
      </c>
      <c r="AI1111" s="35" t="str">
        <f>IF(Tabla134[[#This Row],[Monthly Income]]&lt;=10333.3333,"Bajo",IF(Tabla134[[#This Row],[Monthly Income]]&gt;18666.6666,"Alto","Medio"))</f>
        <v>Bajo</v>
      </c>
      <c r="AJ1111" s="35" t="str">
        <f>IF(Tabla134[[#This Row],[Years Since Last Promotion]]&lt;1,"Este año","Más de un año")</f>
        <v>Más de un año</v>
      </c>
      <c r="AK1111" s="100">
        <f>SUM(Tabla134[[#This Row],[Years At Company]],Tabla134[[#This Row],[Years With Curr Manager]])</f>
        <v>9</v>
      </c>
      <c r="AL1111" s="35"/>
    </row>
    <row r="1112" spans="1:38">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c r="AH1112" s="35">
        <f>IF(Tabla134[[#This Row],[Business Travel]]="Travel_Frequently",2,IF(Tabla134[[#This Row],[Business Travel]]="Travel_Rarely",1,0))</f>
        <v>0</v>
      </c>
      <c r="AI1112" s="35" t="str">
        <f>IF(Tabla134[[#This Row],[Monthly Income]]&lt;=10333.3333,"Bajo",IF(Tabla134[[#This Row],[Monthly Income]]&gt;18666.6666,"Alto","Medio"))</f>
        <v>Bajo</v>
      </c>
      <c r="AJ1112" s="35" t="str">
        <f>IF(Tabla134[[#This Row],[Years Since Last Promotion]]&lt;1,"Este año","Más de un año")</f>
        <v>Más de un año</v>
      </c>
      <c r="AK1112" s="100">
        <f>SUM(Tabla134[[#This Row],[Years At Company]],Tabla134[[#This Row],[Years With Curr Manager]])</f>
        <v>9</v>
      </c>
      <c r="AL1112" s="35"/>
    </row>
    <row r="1113" spans="1:38">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c r="AH1113" s="35">
        <f>IF(Tabla134[[#This Row],[Business Travel]]="Travel_Frequently",2,IF(Tabla134[[#This Row],[Business Travel]]="Travel_Rarely",1,0))</f>
        <v>0</v>
      </c>
      <c r="AI1113" s="35" t="str">
        <f>IF(Tabla134[[#This Row],[Monthly Income]]&lt;=10333.3333,"Bajo",IF(Tabla134[[#This Row],[Monthly Income]]&gt;18666.6666,"Alto","Medio"))</f>
        <v>Bajo</v>
      </c>
      <c r="AJ1113" s="35" t="str">
        <f>IF(Tabla134[[#This Row],[Years Since Last Promotion]]&lt;1,"Este año","Más de un año")</f>
        <v>Más de un año</v>
      </c>
      <c r="AK1113" s="100">
        <f>SUM(Tabla134[[#This Row],[Years At Company]],Tabla134[[#This Row],[Years With Curr Manager]])</f>
        <v>27</v>
      </c>
      <c r="AL1113" s="35"/>
    </row>
    <row r="1114" spans="1:38">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c r="AH1114" s="35">
        <f>IF(Tabla134[[#This Row],[Business Travel]]="Travel_Frequently",2,IF(Tabla134[[#This Row],[Business Travel]]="Travel_Rarely",1,0))</f>
        <v>0</v>
      </c>
      <c r="AI1114" s="35" t="str">
        <f>IF(Tabla134[[#This Row],[Monthly Income]]&lt;=10333.3333,"Bajo",IF(Tabla134[[#This Row],[Monthly Income]]&gt;18666.6666,"Alto","Medio"))</f>
        <v>Alto</v>
      </c>
      <c r="AJ1114" s="35" t="str">
        <f>IF(Tabla134[[#This Row],[Years Since Last Promotion]]&lt;1,"Este año","Más de un año")</f>
        <v>Más de un año</v>
      </c>
      <c r="AK1114" s="100">
        <f>SUM(Tabla134[[#This Row],[Years At Company]],Tabla134[[#This Row],[Years With Curr Manager]])</f>
        <v>9</v>
      </c>
      <c r="AL1114" s="35"/>
    </row>
    <row r="1115" spans="1:38">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c r="AH1115" s="35">
        <f>IF(Tabla134[[#This Row],[Business Travel]]="Travel_Frequently",2,IF(Tabla134[[#This Row],[Business Travel]]="Travel_Rarely",1,0))</f>
        <v>0</v>
      </c>
      <c r="AI1115" s="35" t="str">
        <f>IF(Tabla134[[#This Row],[Monthly Income]]&lt;=10333.3333,"Bajo",IF(Tabla134[[#This Row],[Monthly Income]]&gt;18666.6666,"Alto","Medio"))</f>
        <v>Bajo</v>
      </c>
      <c r="AJ1115" s="35" t="str">
        <f>IF(Tabla134[[#This Row],[Years Since Last Promotion]]&lt;1,"Este año","Más de un año")</f>
        <v>Este año</v>
      </c>
      <c r="AK1115" s="100">
        <f>SUM(Tabla134[[#This Row],[Years At Company]],Tabla134[[#This Row],[Years With Curr Manager]])</f>
        <v>9</v>
      </c>
      <c r="AL1115" s="35"/>
    </row>
    <row r="1116" spans="1:38">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c r="AH1116" s="35">
        <f>IF(Tabla134[[#This Row],[Business Travel]]="Travel_Frequently",2,IF(Tabla134[[#This Row],[Business Travel]]="Travel_Rarely",1,0))</f>
        <v>0</v>
      </c>
      <c r="AI1116" s="35" t="str">
        <f>IF(Tabla134[[#This Row],[Monthly Income]]&lt;=10333.3333,"Bajo",IF(Tabla134[[#This Row],[Monthly Income]]&gt;18666.6666,"Alto","Medio"))</f>
        <v>Bajo</v>
      </c>
      <c r="AJ1116" s="35" t="str">
        <f>IF(Tabla134[[#This Row],[Years Since Last Promotion]]&lt;1,"Este año","Más de un año")</f>
        <v>Más de un año</v>
      </c>
      <c r="AK1116" s="100">
        <f>SUM(Tabla134[[#This Row],[Years At Company]],Tabla134[[#This Row],[Years With Curr Manager]])</f>
        <v>15</v>
      </c>
      <c r="AL1116" s="35"/>
    </row>
    <row r="1117" spans="1:38">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c r="AH1117" s="35">
        <f>IF(Tabla134[[#This Row],[Business Travel]]="Travel_Frequently",2,IF(Tabla134[[#This Row],[Business Travel]]="Travel_Rarely",1,0))</f>
        <v>0</v>
      </c>
      <c r="AI1117" s="35" t="str">
        <f>IF(Tabla134[[#This Row],[Monthly Income]]&lt;=10333.3333,"Bajo",IF(Tabla134[[#This Row],[Monthly Income]]&gt;18666.6666,"Alto","Medio"))</f>
        <v>Bajo</v>
      </c>
      <c r="AJ1117" s="35" t="str">
        <f>IF(Tabla134[[#This Row],[Years Since Last Promotion]]&lt;1,"Este año","Más de un año")</f>
        <v>Este año</v>
      </c>
      <c r="AK1117" s="100">
        <f>SUM(Tabla134[[#This Row],[Years At Company]],Tabla134[[#This Row],[Years With Curr Manager]])</f>
        <v>1</v>
      </c>
      <c r="AL1117" s="35"/>
    </row>
    <row r="1118" spans="1:38">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c r="AH1118" s="35">
        <f>IF(Tabla134[[#This Row],[Business Travel]]="Travel_Frequently",2,IF(Tabla134[[#This Row],[Business Travel]]="Travel_Rarely",1,0))</f>
        <v>0</v>
      </c>
      <c r="AI1118" s="35" t="str">
        <f>IF(Tabla134[[#This Row],[Monthly Income]]&lt;=10333.3333,"Bajo",IF(Tabla134[[#This Row],[Monthly Income]]&gt;18666.6666,"Alto","Medio"))</f>
        <v>Bajo</v>
      </c>
      <c r="AJ1118" s="35" t="str">
        <f>IF(Tabla134[[#This Row],[Years Since Last Promotion]]&lt;1,"Este año","Más de un año")</f>
        <v>Más de un año</v>
      </c>
      <c r="AK1118" s="100">
        <f>SUM(Tabla134[[#This Row],[Years At Company]],Tabla134[[#This Row],[Years With Curr Manager]])</f>
        <v>4</v>
      </c>
      <c r="AL1118" s="35"/>
    </row>
    <row r="1119" spans="1:38">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c r="AH1119" s="35">
        <f>IF(Tabla134[[#This Row],[Business Travel]]="Travel_Frequently",2,IF(Tabla134[[#This Row],[Business Travel]]="Travel_Rarely",1,0))</f>
        <v>2</v>
      </c>
      <c r="AI1119" s="35" t="str">
        <f>IF(Tabla134[[#This Row],[Monthly Income]]&lt;=10333.3333,"Bajo",IF(Tabla134[[#This Row],[Monthly Income]]&gt;18666.6666,"Alto","Medio"))</f>
        <v>Bajo</v>
      </c>
      <c r="AJ1119" s="35" t="str">
        <f>IF(Tabla134[[#This Row],[Years Since Last Promotion]]&lt;1,"Este año","Más de un año")</f>
        <v>Más de un año</v>
      </c>
      <c r="AK1119" s="100">
        <f>SUM(Tabla134[[#This Row],[Years At Company]],Tabla134[[#This Row],[Years With Curr Manager]])</f>
        <v>8</v>
      </c>
      <c r="AL1119" s="35"/>
    </row>
    <row r="1120" spans="1:38">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c r="AH1120" s="35">
        <f>IF(Tabla134[[#This Row],[Business Travel]]="Travel_Frequently",2,IF(Tabla134[[#This Row],[Business Travel]]="Travel_Rarely",1,0))</f>
        <v>2</v>
      </c>
      <c r="AI1120" s="35" t="str">
        <f>IF(Tabla134[[#This Row],[Monthly Income]]&lt;=10333.3333,"Bajo",IF(Tabla134[[#This Row],[Monthly Income]]&gt;18666.6666,"Alto","Medio"))</f>
        <v>Bajo</v>
      </c>
      <c r="AJ1120" s="35" t="str">
        <f>IF(Tabla134[[#This Row],[Years Since Last Promotion]]&lt;1,"Este año","Más de un año")</f>
        <v>Más de un año</v>
      </c>
      <c r="AK1120" s="100">
        <f>SUM(Tabla134[[#This Row],[Years At Company]],Tabla134[[#This Row],[Years With Curr Manager]])</f>
        <v>3</v>
      </c>
      <c r="AL1120" s="35"/>
    </row>
    <row r="1121" spans="1:38">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c r="AH1121" s="35">
        <f>IF(Tabla134[[#This Row],[Business Travel]]="Travel_Frequently",2,IF(Tabla134[[#This Row],[Business Travel]]="Travel_Rarely",1,0))</f>
        <v>2</v>
      </c>
      <c r="AI1121" s="35" t="str">
        <f>IF(Tabla134[[#This Row],[Monthly Income]]&lt;=10333.3333,"Bajo",IF(Tabla134[[#This Row],[Monthly Income]]&gt;18666.6666,"Alto","Medio"))</f>
        <v>Bajo</v>
      </c>
      <c r="AJ1121" s="35" t="str">
        <f>IF(Tabla134[[#This Row],[Years Since Last Promotion]]&lt;1,"Este año","Más de un año")</f>
        <v>Más de un año</v>
      </c>
      <c r="AK1121" s="100">
        <f>SUM(Tabla134[[#This Row],[Years At Company]],Tabla134[[#This Row],[Years With Curr Manager]])</f>
        <v>9</v>
      </c>
      <c r="AL1121" s="35"/>
    </row>
    <row r="1122" spans="1:38">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c r="AH1122" s="35">
        <f>IF(Tabla134[[#This Row],[Business Travel]]="Travel_Frequently",2,IF(Tabla134[[#This Row],[Business Travel]]="Travel_Rarely",1,0))</f>
        <v>2</v>
      </c>
      <c r="AI1122" s="35" t="str">
        <f>IF(Tabla134[[#This Row],[Monthly Income]]&lt;=10333.3333,"Bajo",IF(Tabla134[[#This Row],[Monthly Income]]&gt;18666.6666,"Alto","Medio"))</f>
        <v>Bajo</v>
      </c>
      <c r="AJ1122" s="35" t="str">
        <f>IF(Tabla134[[#This Row],[Years Since Last Promotion]]&lt;1,"Este año","Más de un año")</f>
        <v>Más de un año</v>
      </c>
      <c r="AK1122" s="100">
        <f>SUM(Tabla134[[#This Row],[Years At Company]],Tabla134[[#This Row],[Years With Curr Manager]])</f>
        <v>11</v>
      </c>
      <c r="AL1122" s="35"/>
    </row>
    <row r="1123" spans="1:38">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c r="AH1123" s="35">
        <f>IF(Tabla134[[#This Row],[Business Travel]]="Travel_Frequently",2,IF(Tabla134[[#This Row],[Business Travel]]="Travel_Rarely",1,0))</f>
        <v>2</v>
      </c>
      <c r="AI1123" s="35" t="str">
        <f>IF(Tabla134[[#This Row],[Monthly Income]]&lt;=10333.3333,"Bajo",IF(Tabla134[[#This Row],[Monthly Income]]&gt;18666.6666,"Alto","Medio"))</f>
        <v>Medio</v>
      </c>
      <c r="AJ1123" s="35" t="str">
        <f>IF(Tabla134[[#This Row],[Years Since Last Promotion]]&lt;1,"Este año","Más de un año")</f>
        <v>Más de un año</v>
      </c>
      <c r="AK1123" s="100">
        <f>SUM(Tabla134[[#This Row],[Years At Company]],Tabla134[[#This Row],[Years With Curr Manager]])</f>
        <v>23</v>
      </c>
      <c r="AL1123" s="35"/>
    </row>
    <row r="1124" spans="1:38">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c r="AH1124" s="35">
        <f>IF(Tabla134[[#This Row],[Business Travel]]="Travel_Frequently",2,IF(Tabla134[[#This Row],[Business Travel]]="Travel_Rarely",1,0))</f>
        <v>2</v>
      </c>
      <c r="AI1124" s="35" t="str">
        <f>IF(Tabla134[[#This Row],[Monthly Income]]&lt;=10333.3333,"Bajo",IF(Tabla134[[#This Row],[Monthly Income]]&gt;18666.6666,"Alto","Medio"))</f>
        <v>Bajo</v>
      </c>
      <c r="AJ1124" s="35" t="str">
        <f>IF(Tabla134[[#This Row],[Years Since Last Promotion]]&lt;1,"Este año","Más de un año")</f>
        <v>Más de un año</v>
      </c>
      <c r="AK1124" s="100">
        <f>SUM(Tabla134[[#This Row],[Years At Company]],Tabla134[[#This Row],[Years With Curr Manager]])</f>
        <v>7</v>
      </c>
      <c r="AL1124" s="35"/>
    </row>
    <row r="1125" spans="1:38">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c r="AH1125" s="35">
        <f>IF(Tabla134[[#This Row],[Business Travel]]="Travel_Frequently",2,IF(Tabla134[[#This Row],[Business Travel]]="Travel_Rarely",1,0))</f>
        <v>2</v>
      </c>
      <c r="AI1125" s="35" t="str">
        <f>IF(Tabla134[[#This Row],[Monthly Income]]&lt;=10333.3333,"Bajo",IF(Tabla134[[#This Row],[Monthly Income]]&gt;18666.6666,"Alto","Medio"))</f>
        <v>Bajo</v>
      </c>
      <c r="AJ1125" s="35" t="str">
        <f>IF(Tabla134[[#This Row],[Years Since Last Promotion]]&lt;1,"Este año","Más de un año")</f>
        <v>Este año</v>
      </c>
      <c r="AK1125" s="100">
        <f>SUM(Tabla134[[#This Row],[Years At Company]],Tabla134[[#This Row],[Years With Curr Manager]])</f>
        <v>14</v>
      </c>
      <c r="AL1125" s="35"/>
    </row>
    <row r="1126" spans="1:38">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c r="AH1126" s="35">
        <f>IF(Tabla134[[#This Row],[Business Travel]]="Travel_Frequently",2,IF(Tabla134[[#This Row],[Business Travel]]="Travel_Rarely",1,0))</f>
        <v>2</v>
      </c>
      <c r="AI1126" s="35" t="str">
        <f>IF(Tabla134[[#This Row],[Monthly Income]]&lt;=10333.3333,"Bajo",IF(Tabla134[[#This Row],[Monthly Income]]&gt;18666.6666,"Alto","Medio"))</f>
        <v>Alto</v>
      </c>
      <c r="AJ1126" s="35" t="str">
        <f>IF(Tabla134[[#This Row],[Years Since Last Promotion]]&lt;1,"Este año","Más de un año")</f>
        <v>Más de un año</v>
      </c>
      <c r="AK1126" s="100">
        <f>SUM(Tabla134[[#This Row],[Years At Company]],Tabla134[[#This Row],[Years With Curr Manager]])</f>
        <v>8</v>
      </c>
      <c r="AL1126" s="35"/>
    </row>
    <row r="1127" spans="1:38">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c r="AH1127" s="35">
        <f>IF(Tabla134[[#This Row],[Business Travel]]="Travel_Frequently",2,IF(Tabla134[[#This Row],[Business Travel]]="Travel_Rarely",1,0))</f>
        <v>2</v>
      </c>
      <c r="AI1127" s="35" t="str">
        <f>IF(Tabla134[[#This Row],[Monthly Income]]&lt;=10333.3333,"Bajo",IF(Tabla134[[#This Row],[Monthly Income]]&gt;18666.6666,"Alto","Medio"))</f>
        <v>Bajo</v>
      </c>
      <c r="AJ1127" s="35" t="str">
        <f>IF(Tabla134[[#This Row],[Years Since Last Promotion]]&lt;1,"Este año","Más de un año")</f>
        <v>Más de un año</v>
      </c>
      <c r="AK1127" s="100">
        <f>SUM(Tabla134[[#This Row],[Years At Company]],Tabla134[[#This Row],[Years With Curr Manager]])</f>
        <v>21</v>
      </c>
      <c r="AL1127" s="35"/>
    </row>
    <row r="1128" spans="1:38">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c r="AH1128" s="35">
        <f>IF(Tabla134[[#This Row],[Business Travel]]="Travel_Frequently",2,IF(Tabla134[[#This Row],[Business Travel]]="Travel_Rarely",1,0))</f>
        <v>2</v>
      </c>
      <c r="AI1128" s="35" t="str">
        <f>IF(Tabla134[[#This Row],[Monthly Income]]&lt;=10333.3333,"Bajo",IF(Tabla134[[#This Row],[Monthly Income]]&gt;18666.6666,"Alto","Medio"))</f>
        <v>Bajo</v>
      </c>
      <c r="AJ1128" s="35" t="str">
        <f>IF(Tabla134[[#This Row],[Years Since Last Promotion]]&lt;1,"Este año","Más de un año")</f>
        <v>Más de un año</v>
      </c>
      <c r="AK1128" s="100">
        <f>SUM(Tabla134[[#This Row],[Years At Company]],Tabla134[[#This Row],[Years With Curr Manager]])</f>
        <v>15</v>
      </c>
      <c r="AL1128" s="35"/>
    </row>
    <row r="1129" spans="1:38">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c r="AH1129" s="35">
        <f>IF(Tabla134[[#This Row],[Business Travel]]="Travel_Frequently",2,IF(Tabla134[[#This Row],[Business Travel]]="Travel_Rarely",1,0))</f>
        <v>2</v>
      </c>
      <c r="AI1129" s="35" t="str">
        <f>IF(Tabla134[[#This Row],[Monthly Income]]&lt;=10333.3333,"Bajo",IF(Tabla134[[#This Row],[Monthly Income]]&gt;18666.6666,"Alto","Medio"))</f>
        <v>Bajo</v>
      </c>
      <c r="AJ1129" s="35" t="str">
        <f>IF(Tabla134[[#This Row],[Years Since Last Promotion]]&lt;1,"Este año","Más de un año")</f>
        <v>Más de un año</v>
      </c>
      <c r="AK1129" s="100">
        <f>SUM(Tabla134[[#This Row],[Years At Company]],Tabla134[[#This Row],[Years With Curr Manager]])</f>
        <v>8</v>
      </c>
      <c r="AL1129" s="35"/>
    </row>
    <row r="1130" spans="1:38">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c r="AH1130" s="35">
        <f>IF(Tabla134[[#This Row],[Business Travel]]="Travel_Frequently",2,IF(Tabla134[[#This Row],[Business Travel]]="Travel_Rarely",1,0))</f>
        <v>2</v>
      </c>
      <c r="AI1130" s="35" t="str">
        <f>IF(Tabla134[[#This Row],[Monthly Income]]&lt;=10333.3333,"Bajo",IF(Tabla134[[#This Row],[Monthly Income]]&gt;18666.6666,"Alto","Medio"))</f>
        <v>Bajo</v>
      </c>
      <c r="AJ1130" s="35" t="str">
        <f>IF(Tabla134[[#This Row],[Years Since Last Promotion]]&lt;1,"Este año","Más de un año")</f>
        <v>Más de un año</v>
      </c>
      <c r="AK1130" s="100">
        <f>SUM(Tabla134[[#This Row],[Years At Company]],Tabla134[[#This Row],[Years With Curr Manager]])</f>
        <v>14</v>
      </c>
      <c r="AL1130" s="35"/>
    </row>
    <row r="1131" spans="1:38">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c r="AH1131" s="35">
        <f>IF(Tabla134[[#This Row],[Business Travel]]="Travel_Frequently",2,IF(Tabla134[[#This Row],[Business Travel]]="Travel_Rarely",1,0))</f>
        <v>2</v>
      </c>
      <c r="AI1131" s="35" t="str">
        <f>IF(Tabla134[[#This Row],[Monthly Income]]&lt;=10333.3333,"Bajo",IF(Tabla134[[#This Row],[Monthly Income]]&gt;18666.6666,"Alto","Medio"))</f>
        <v>Bajo</v>
      </c>
      <c r="AJ1131" s="35" t="str">
        <f>IF(Tabla134[[#This Row],[Years Since Last Promotion]]&lt;1,"Este año","Más de un año")</f>
        <v>Este año</v>
      </c>
      <c r="AK1131" s="100">
        <f>SUM(Tabla134[[#This Row],[Years At Company]],Tabla134[[#This Row],[Years With Curr Manager]])</f>
        <v>8</v>
      </c>
      <c r="AL1131" s="35"/>
    </row>
    <row r="1132" spans="1:38">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c r="AH1132" s="35">
        <f>IF(Tabla134[[#This Row],[Business Travel]]="Travel_Frequently",2,IF(Tabla134[[#This Row],[Business Travel]]="Travel_Rarely",1,0))</f>
        <v>2</v>
      </c>
      <c r="AI1132" s="35" t="str">
        <f>IF(Tabla134[[#This Row],[Monthly Income]]&lt;=10333.3333,"Bajo",IF(Tabla134[[#This Row],[Monthly Income]]&gt;18666.6666,"Alto","Medio"))</f>
        <v>Bajo</v>
      </c>
      <c r="AJ1132" s="35" t="str">
        <f>IF(Tabla134[[#This Row],[Years Since Last Promotion]]&lt;1,"Este año","Más de un año")</f>
        <v>Más de un año</v>
      </c>
      <c r="AK1132" s="100">
        <f>SUM(Tabla134[[#This Row],[Years At Company]],Tabla134[[#This Row],[Years With Curr Manager]])</f>
        <v>15</v>
      </c>
      <c r="AL1132" s="35"/>
    </row>
    <row r="1133" spans="1:38">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c r="AH1133" s="35">
        <f>IF(Tabla134[[#This Row],[Business Travel]]="Travel_Frequently",2,IF(Tabla134[[#This Row],[Business Travel]]="Travel_Rarely",1,0))</f>
        <v>2</v>
      </c>
      <c r="AI1133" s="35" t="str">
        <f>IF(Tabla134[[#This Row],[Monthly Income]]&lt;=10333.3333,"Bajo",IF(Tabla134[[#This Row],[Monthly Income]]&gt;18666.6666,"Alto","Medio"))</f>
        <v>Bajo</v>
      </c>
      <c r="AJ1133" s="35" t="str">
        <f>IF(Tabla134[[#This Row],[Years Since Last Promotion]]&lt;1,"Este año","Más de un año")</f>
        <v>Más de un año</v>
      </c>
      <c r="AK1133" s="100">
        <f>SUM(Tabla134[[#This Row],[Years At Company]],Tabla134[[#This Row],[Years With Curr Manager]])</f>
        <v>22</v>
      </c>
      <c r="AL1133" s="35"/>
    </row>
    <row r="1134" spans="1:38">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c r="AH1134" s="35">
        <f>IF(Tabla134[[#This Row],[Business Travel]]="Travel_Frequently",2,IF(Tabla134[[#This Row],[Business Travel]]="Travel_Rarely",1,0))</f>
        <v>2</v>
      </c>
      <c r="AI1134" s="35" t="str">
        <f>IF(Tabla134[[#This Row],[Monthly Income]]&lt;=10333.3333,"Bajo",IF(Tabla134[[#This Row],[Monthly Income]]&gt;18666.6666,"Alto","Medio"))</f>
        <v>Bajo</v>
      </c>
      <c r="AJ1134" s="35" t="str">
        <f>IF(Tabla134[[#This Row],[Years Since Last Promotion]]&lt;1,"Este año","Más de un año")</f>
        <v>Este año</v>
      </c>
      <c r="AK1134" s="100">
        <f>SUM(Tabla134[[#This Row],[Years At Company]],Tabla134[[#This Row],[Years With Curr Manager]])</f>
        <v>7</v>
      </c>
      <c r="AL1134" s="35"/>
    </row>
    <row r="1135" spans="1:38">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c r="AH1135" s="35">
        <f>IF(Tabla134[[#This Row],[Business Travel]]="Travel_Frequently",2,IF(Tabla134[[#This Row],[Business Travel]]="Travel_Rarely",1,0))</f>
        <v>2</v>
      </c>
      <c r="AI1135" s="35" t="str">
        <f>IF(Tabla134[[#This Row],[Monthly Income]]&lt;=10333.3333,"Bajo",IF(Tabla134[[#This Row],[Monthly Income]]&gt;18666.6666,"Alto","Medio"))</f>
        <v>Bajo</v>
      </c>
      <c r="AJ1135" s="35" t="str">
        <f>IF(Tabla134[[#This Row],[Years Since Last Promotion]]&lt;1,"Este año","Más de un año")</f>
        <v>Más de un año</v>
      </c>
      <c r="AK1135" s="100">
        <f>SUM(Tabla134[[#This Row],[Years At Company]],Tabla134[[#This Row],[Years With Curr Manager]])</f>
        <v>4</v>
      </c>
      <c r="AL1135" s="35"/>
    </row>
    <row r="1136" spans="1:38">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c r="AH1136" s="35">
        <f>IF(Tabla134[[#This Row],[Business Travel]]="Travel_Frequently",2,IF(Tabla134[[#This Row],[Business Travel]]="Travel_Rarely",1,0))</f>
        <v>2</v>
      </c>
      <c r="AI1136" s="35" t="str">
        <f>IF(Tabla134[[#This Row],[Monthly Income]]&lt;=10333.3333,"Bajo",IF(Tabla134[[#This Row],[Monthly Income]]&gt;18666.6666,"Alto","Medio"))</f>
        <v>Bajo</v>
      </c>
      <c r="AJ1136" s="35" t="str">
        <f>IF(Tabla134[[#This Row],[Years Since Last Promotion]]&lt;1,"Este año","Más de un año")</f>
        <v>Más de un año</v>
      </c>
      <c r="AK1136" s="100">
        <f>SUM(Tabla134[[#This Row],[Years At Company]],Tabla134[[#This Row],[Years With Curr Manager]])</f>
        <v>6</v>
      </c>
      <c r="AL1136" s="35"/>
    </row>
    <row r="1137" spans="1:38">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c r="AH1137" s="35">
        <f>IF(Tabla134[[#This Row],[Business Travel]]="Travel_Frequently",2,IF(Tabla134[[#This Row],[Business Travel]]="Travel_Rarely",1,0))</f>
        <v>2</v>
      </c>
      <c r="AI1137" s="35" t="str">
        <f>IF(Tabla134[[#This Row],[Monthly Income]]&lt;=10333.3333,"Bajo",IF(Tabla134[[#This Row],[Monthly Income]]&gt;18666.6666,"Alto","Medio"))</f>
        <v>Bajo</v>
      </c>
      <c r="AJ1137" s="35" t="str">
        <f>IF(Tabla134[[#This Row],[Years Since Last Promotion]]&lt;1,"Este año","Más de un año")</f>
        <v>Más de un año</v>
      </c>
      <c r="AK1137" s="100">
        <f>SUM(Tabla134[[#This Row],[Years At Company]],Tabla134[[#This Row],[Years With Curr Manager]])</f>
        <v>4</v>
      </c>
      <c r="AL1137" s="35"/>
    </row>
    <row r="1138" spans="1:38">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c r="AH1138" s="35">
        <f>IF(Tabla134[[#This Row],[Business Travel]]="Travel_Frequently",2,IF(Tabla134[[#This Row],[Business Travel]]="Travel_Rarely",1,0))</f>
        <v>2</v>
      </c>
      <c r="AI1138" s="35" t="str">
        <f>IF(Tabla134[[#This Row],[Monthly Income]]&lt;=10333.3333,"Bajo",IF(Tabla134[[#This Row],[Monthly Income]]&gt;18666.6666,"Alto","Medio"))</f>
        <v>Bajo</v>
      </c>
      <c r="AJ1138" s="35" t="str">
        <f>IF(Tabla134[[#This Row],[Years Since Last Promotion]]&lt;1,"Este año","Más de un año")</f>
        <v>Más de un año</v>
      </c>
      <c r="AK1138" s="100">
        <f>SUM(Tabla134[[#This Row],[Years At Company]],Tabla134[[#This Row],[Years With Curr Manager]])</f>
        <v>9</v>
      </c>
      <c r="AL1138" s="35"/>
    </row>
    <row r="1139" spans="1:38">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c r="AH1139" s="35">
        <f>IF(Tabla134[[#This Row],[Business Travel]]="Travel_Frequently",2,IF(Tabla134[[#This Row],[Business Travel]]="Travel_Rarely",1,0))</f>
        <v>2</v>
      </c>
      <c r="AI1139" s="35" t="str">
        <f>IF(Tabla134[[#This Row],[Monthly Income]]&lt;=10333.3333,"Bajo",IF(Tabla134[[#This Row],[Monthly Income]]&gt;18666.6666,"Alto","Medio"))</f>
        <v>Bajo</v>
      </c>
      <c r="AJ1139" s="35" t="str">
        <f>IF(Tabla134[[#This Row],[Years Since Last Promotion]]&lt;1,"Este año","Más de un año")</f>
        <v>Este año</v>
      </c>
      <c r="AK1139" s="100">
        <f>SUM(Tabla134[[#This Row],[Years At Company]],Tabla134[[#This Row],[Years With Curr Manager]])</f>
        <v>17</v>
      </c>
      <c r="AL1139" s="35"/>
    </row>
    <row r="1140" spans="1:38">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c r="AH1140" s="35">
        <f>IF(Tabla134[[#This Row],[Business Travel]]="Travel_Frequently",2,IF(Tabla134[[#This Row],[Business Travel]]="Travel_Rarely",1,0))</f>
        <v>2</v>
      </c>
      <c r="AI1140" s="35" t="str">
        <f>IF(Tabla134[[#This Row],[Monthly Income]]&lt;=10333.3333,"Bajo",IF(Tabla134[[#This Row],[Monthly Income]]&gt;18666.6666,"Alto","Medio"))</f>
        <v>Bajo</v>
      </c>
      <c r="AJ1140" s="35" t="str">
        <f>IF(Tabla134[[#This Row],[Years Since Last Promotion]]&lt;1,"Este año","Más de un año")</f>
        <v>Este año</v>
      </c>
      <c r="AK1140" s="100">
        <f>SUM(Tabla134[[#This Row],[Years At Company]],Tabla134[[#This Row],[Years With Curr Manager]])</f>
        <v>7</v>
      </c>
      <c r="AL1140" s="35"/>
    </row>
    <row r="1141" spans="1:38">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c r="AH1141" s="35">
        <f>IF(Tabla134[[#This Row],[Business Travel]]="Travel_Frequently",2,IF(Tabla134[[#This Row],[Business Travel]]="Travel_Rarely",1,0))</f>
        <v>2</v>
      </c>
      <c r="AI1141" s="35" t="str">
        <f>IF(Tabla134[[#This Row],[Monthly Income]]&lt;=10333.3333,"Bajo",IF(Tabla134[[#This Row],[Monthly Income]]&gt;18666.6666,"Alto","Medio"))</f>
        <v>Bajo</v>
      </c>
      <c r="AJ1141" s="35" t="str">
        <f>IF(Tabla134[[#This Row],[Years Since Last Promotion]]&lt;1,"Este año","Más de un año")</f>
        <v>Más de un año</v>
      </c>
      <c r="AK1141" s="100">
        <f>SUM(Tabla134[[#This Row],[Years At Company]],Tabla134[[#This Row],[Years With Curr Manager]])</f>
        <v>7</v>
      </c>
      <c r="AL1141" s="35"/>
    </row>
    <row r="1142" spans="1:38">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c r="AH1142" s="35">
        <f>IF(Tabla134[[#This Row],[Business Travel]]="Travel_Frequently",2,IF(Tabla134[[#This Row],[Business Travel]]="Travel_Rarely",1,0))</f>
        <v>2</v>
      </c>
      <c r="AI1142" s="35" t="str">
        <f>IF(Tabla134[[#This Row],[Monthly Income]]&lt;=10333.3333,"Bajo",IF(Tabla134[[#This Row],[Monthly Income]]&gt;18666.6666,"Alto","Medio"))</f>
        <v>Bajo</v>
      </c>
      <c r="AJ1142" s="35" t="str">
        <f>IF(Tabla134[[#This Row],[Years Since Last Promotion]]&lt;1,"Este año","Más de un año")</f>
        <v>Este año</v>
      </c>
      <c r="AK1142" s="100">
        <f>SUM(Tabla134[[#This Row],[Years At Company]],Tabla134[[#This Row],[Years With Curr Manager]])</f>
        <v>8</v>
      </c>
      <c r="AL1142" s="35"/>
    </row>
    <row r="1143" spans="1:38">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c r="AH1143" s="35">
        <f>IF(Tabla134[[#This Row],[Business Travel]]="Travel_Frequently",2,IF(Tabla134[[#This Row],[Business Travel]]="Travel_Rarely",1,0))</f>
        <v>2</v>
      </c>
      <c r="AI1143" s="35" t="str">
        <f>IF(Tabla134[[#This Row],[Monthly Income]]&lt;=10333.3333,"Bajo",IF(Tabla134[[#This Row],[Monthly Income]]&gt;18666.6666,"Alto","Medio"))</f>
        <v>Bajo</v>
      </c>
      <c r="AJ1143" s="35" t="str">
        <f>IF(Tabla134[[#This Row],[Years Since Last Promotion]]&lt;1,"Este año","Más de un año")</f>
        <v>Este año</v>
      </c>
      <c r="AK1143" s="100">
        <f>SUM(Tabla134[[#This Row],[Years At Company]],Tabla134[[#This Row],[Years With Curr Manager]])</f>
        <v>0</v>
      </c>
      <c r="AL1143" s="35"/>
    </row>
    <row r="1144" spans="1:38">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c r="AH1144" s="35">
        <f>IF(Tabla134[[#This Row],[Business Travel]]="Travel_Frequently",2,IF(Tabla134[[#This Row],[Business Travel]]="Travel_Rarely",1,0))</f>
        <v>1</v>
      </c>
      <c r="AI1144" s="35" t="str">
        <f>IF(Tabla134[[#This Row],[Monthly Income]]&lt;=10333.3333,"Bajo",IF(Tabla134[[#This Row],[Monthly Income]]&gt;18666.6666,"Alto","Medio"))</f>
        <v>Bajo</v>
      </c>
      <c r="AJ1144" s="35" t="str">
        <f>IF(Tabla134[[#This Row],[Years Since Last Promotion]]&lt;1,"Este año","Más de un año")</f>
        <v>Más de un año</v>
      </c>
      <c r="AK1144" s="100">
        <f>SUM(Tabla134[[#This Row],[Years At Company]],Tabla134[[#This Row],[Years With Curr Manager]])</f>
        <v>17</v>
      </c>
      <c r="AL1144" s="35"/>
    </row>
    <row r="1145" spans="1:38">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c r="AH1145" s="35">
        <f>IF(Tabla134[[#This Row],[Business Travel]]="Travel_Frequently",2,IF(Tabla134[[#This Row],[Business Travel]]="Travel_Rarely",1,0))</f>
        <v>1</v>
      </c>
      <c r="AI1145" s="35" t="str">
        <f>IF(Tabla134[[#This Row],[Monthly Income]]&lt;=10333.3333,"Bajo",IF(Tabla134[[#This Row],[Monthly Income]]&gt;18666.6666,"Alto","Medio"))</f>
        <v>Bajo</v>
      </c>
      <c r="AJ1145" s="35" t="str">
        <f>IF(Tabla134[[#This Row],[Years Since Last Promotion]]&lt;1,"Este año","Más de un año")</f>
        <v>Este año</v>
      </c>
      <c r="AK1145" s="100">
        <f>SUM(Tabla134[[#This Row],[Years At Company]],Tabla134[[#This Row],[Years With Curr Manager]])</f>
        <v>1</v>
      </c>
      <c r="AL1145" s="35"/>
    </row>
    <row r="1146" spans="1:38">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c r="AH1146" s="35">
        <f>IF(Tabla134[[#This Row],[Business Travel]]="Travel_Frequently",2,IF(Tabla134[[#This Row],[Business Travel]]="Travel_Rarely",1,0))</f>
        <v>1</v>
      </c>
      <c r="AI1146" s="35" t="str">
        <f>IF(Tabla134[[#This Row],[Monthly Income]]&lt;=10333.3333,"Bajo",IF(Tabla134[[#This Row],[Monthly Income]]&gt;18666.6666,"Alto","Medio"))</f>
        <v>Bajo</v>
      </c>
      <c r="AJ1146" s="35" t="str">
        <f>IF(Tabla134[[#This Row],[Years Since Last Promotion]]&lt;1,"Este año","Más de un año")</f>
        <v>Este año</v>
      </c>
      <c r="AK1146" s="100">
        <f>SUM(Tabla134[[#This Row],[Years At Company]],Tabla134[[#This Row],[Years With Curr Manager]])</f>
        <v>19</v>
      </c>
      <c r="AL1146" s="35"/>
    </row>
    <row r="1147" spans="1:38">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c r="AH1147" s="35">
        <f>IF(Tabla134[[#This Row],[Business Travel]]="Travel_Frequently",2,IF(Tabla134[[#This Row],[Business Travel]]="Travel_Rarely",1,0))</f>
        <v>1</v>
      </c>
      <c r="AI1147" s="35" t="str">
        <f>IF(Tabla134[[#This Row],[Monthly Income]]&lt;=10333.3333,"Bajo",IF(Tabla134[[#This Row],[Monthly Income]]&gt;18666.6666,"Alto","Medio"))</f>
        <v>Bajo</v>
      </c>
      <c r="AJ1147" s="35" t="str">
        <f>IF(Tabla134[[#This Row],[Years Since Last Promotion]]&lt;1,"Este año","Más de un año")</f>
        <v>Más de un año</v>
      </c>
      <c r="AK1147" s="100">
        <f>SUM(Tabla134[[#This Row],[Years At Company]],Tabla134[[#This Row],[Years With Curr Manager]])</f>
        <v>17</v>
      </c>
      <c r="AL1147" s="35"/>
    </row>
    <row r="1148" spans="1:38">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c r="AH1148" s="35">
        <f>IF(Tabla134[[#This Row],[Business Travel]]="Travel_Frequently",2,IF(Tabla134[[#This Row],[Business Travel]]="Travel_Rarely",1,0))</f>
        <v>1</v>
      </c>
      <c r="AI1148" s="35" t="str">
        <f>IF(Tabla134[[#This Row],[Monthly Income]]&lt;=10333.3333,"Bajo",IF(Tabla134[[#This Row],[Monthly Income]]&gt;18666.6666,"Alto","Medio"))</f>
        <v>Bajo</v>
      </c>
      <c r="AJ1148" s="35" t="str">
        <f>IF(Tabla134[[#This Row],[Years Since Last Promotion]]&lt;1,"Este año","Más de un año")</f>
        <v>Más de un año</v>
      </c>
      <c r="AK1148" s="100">
        <f>SUM(Tabla134[[#This Row],[Years At Company]],Tabla134[[#This Row],[Years With Curr Manager]])</f>
        <v>6</v>
      </c>
      <c r="AL1148" s="35"/>
    </row>
    <row r="1149" spans="1:38">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c r="AH1149" s="35">
        <f>IF(Tabla134[[#This Row],[Business Travel]]="Travel_Frequently",2,IF(Tabla134[[#This Row],[Business Travel]]="Travel_Rarely",1,0))</f>
        <v>1</v>
      </c>
      <c r="AI1149" s="35" t="str">
        <f>IF(Tabla134[[#This Row],[Monthly Income]]&lt;=10333.3333,"Bajo",IF(Tabla134[[#This Row],[Monthly Income]]&gt;18666.6666,"Alto","Medio"))</f>
        <v>Bajo</v>
      </c>
      <c r="AJ1149" s="35" t="str">
        <f>IF(Tabla134[[#This Row],[Years Since Last Promotion]]&lt;1,"Este año","Más de un año")</f>
        <v>Este año</v>
      </c>
      <c r="AK1149" s="100">
        <f>SUM(Tabla134[[#This Row],[Years At Company]],Tabla134[[#This Row],[Years With Curr Manager]])</f>
        <v>1</v>
      </c>
      <c r="AL1149" s="35"/>
    </row>
    <row r="1150" spans="1:38">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c r="AH1150" s="35">
        <f>IF(Tabla134[[#This Row],[Business Travel]]="Travel_Frequently",2,IF(Tabla134[[#This Row],[Business Travel]]="Travel_Rarely",1,0))</f>
        <v>1</v>
      </c>
      <c r="AI1150" s="35" t="str">
        <f>IF(Tabla134[[#This Row],[Monthly Income]]&lt;=10333.3333,"Bajo",IF(Tabla134[[#This Row],[Monthly Income]]&gt;18666.6666,"Alto","Medio"))</f>
        <v>Medio</v>
      </c>
      <c r="AJ1150" s="35" t="str">
        <f>IF(Tabla134[[#This Row],[Years Since Last Promotion]]&lt;1,"Este año","Más de un año")</f>
        <v>Más de un año</v>
      </c>
      <c r="AK1150" s="100">
        <f>SUM(Tabla134[[#This Row],[Years At Company]],Tabla134[[#This Row],[Years With Curr Manager]])</f>
        <v>35</v>
      </c>
      <c r="AL1150" s="35"/>
    </row>
    <row r="1151" spans="1:38">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c r="AH1151" s="35">
        <f>IF(Tabla134[[#This Row],[Business Travel]]="Travel_Frequently",2,IF(Tabla134[[#This Row],[Business Travel]]="Travel_Rarely",1,0))</f>
        <v>1</v>
      </c>
      <c r="AI1151" s="35" t="str">
        <f>IF(Tabla134[[#This Row],[Monthly Income]]&lt;=10333.3333,"Bajo",IF(Tabla134[[#This Row],[Monthly Income]]&gt;18666.6666,"Alto","Medio"))</f>
        <v>Bajo</v>
      </c>
      <c r="AJ1151" s="35" t="str">
        <f>IF(Tabla134[[#This Row],[Years Since Last Promotion]]&lt;1,"Este año","Más de un año")</f>
        <v>Este año</v>
      </c>
      <c r="AK1151" s="100">
        <f>SUM(Tabla134[[#This Row],[Years At Company]],Tabla134[[#This Row],[Years With Curr Manager]])</f>
        <v>12</v>
      </c>
      <c r="AL1151" s="35"/>
    </row>
    <row r="1152" spans="1:38">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c r="AH1152" s="35">
        <f>IF(Tabla134[[#This Row],[Business Travel]]="Travel_Frequently",2,IF(Tabla134[[#This Row],[Business Travel]]="Travel_Rarely",1,0))</f>
        <v>1</v>
      </c>
      <c r="AI1152" s="35" t="str">
        <f>IF(Tabla134[[#This Row],[Monthly Income]]&lt;=10333.3333,"Bajo",IF(Tabla134[[#This Row],[Monthly Income]]&gt;18666.6666,"Alto","Medio"))</f>
        <v>Bajo</v>
      </c>
      <c r="AJ1152" s="35" t="str">
        <f>IF(Tabla134[[#This Row],[Years Since Last Promotion]]&lt;1,"Este año","Más de un año")</f>
        <v>Este año</v>
      </c>
      <c r="AK1152" s="100">
        <f>SUM(Tabla134[[#This Row],[Years At Company]],Tabla134[[#This Row],[Years With Curr Manager]])</f>
        <v>17</v>
      </c>
      <c r="AL1152" s="35"/>
    </row>
    <row r="1153" spans="1:38">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c r="AH1153" s="35">
        <f>IF(Tabla134[[#This Row],[Business Travel]]="Travel_Frequently",2,IF(Tabla134[[#This Row],[Business Travel]]="Travel_Rarely",1,0))</f>
        <v>1</v>
      </c>
      <c r="AI1153" s="35" t="str">
        <f>IF(Tabla134[[#This Row],[Monthly Income]]&lt;=10333.3333,"Bajo",IF(Tabla134[[#This Row],[Monthly Income]]&gt;18666.6666,"Alto","Medio"))</f>
        <v>Bajo</v>
      </c>
      <c r="AJ1153" s="35" t="str">
        <f>IF(Tabla134[[#This Row],[Years Since Last Promotion]]&lt;1,"Este año","Más de un año")</f>
        <v>Más de un año</v>
      </c>
      <c r="AK1153" s="100">
        <f>SUM(Tabla134[[#This Row],[Years At Company]],Tabla134[[#This Row],[Years With Curr Manager]])</f>
        <v>5</v>
      </c>
      <c r="AL1153" s="35"/>
    </row>
    <row r="1154" spans="1:38">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c r="AH1154" s="35">
        <f>IF(Tabla134[[#This Row],[Business Travel]]="Travel_Frequently",2,IF(Tabla134[[#This Row],[Business Travel]]="Travel_Rarely",1,0))</f>
        <v>1</v>
      </c>
      <c r="AI1154" s="35" t="str">
        <f>IF(Tabla134[[#This Row],[Monthly Income]]&lt;=10333.3333,"Bajo",IF(Tabla134[[#This Row],[Monthly Income]]&gt;18666.6666,"Alto","Medio"))</f>
        <v>Bajo</v>
      </c>
      <c r="AJ1154" s="35" t="str">
        <f>IF(Tabla134[[#This Row],[Years Since Last Promotion]]&lt;1,"Este año","Más de un año")</f>
        <v>Más de un año</v>
      </c>
      <c r="AK1154" s="100">
        <f>SUM(Tabla134[[#This Row],[Years At Company]],Tabla134[[#This Row],[Years With Curr Manager]])</f>
        <v>16</v>
      </c>
      <c r="AL1154" s="35"/>
    </row>
    <row r="1155" spans="1:38">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c r="AH1155" s="35">
        <f>IF(Tabla134[[#This Row],[Business Travel]]="Travel_Frequently",2,IF(Tabla134[[#This Row],[Business Travel]]="Travel_Rarely",1,0))</f>
        <v>1</v>
      </c>
      <c r="AI1155" s="35" t="str">
        <f>IF(Tabla134[[#This Row],[Monthly Income]]&lt;=10333.3333,"Bajo",IF(Tabla134[[#This Row],[Monthly Income]]&gt;18666.6666,"Alto","Medio"))</f>
        <v>Bajo</v>
      </c>
      <c r="AJ1155" s="35" t="str">
        <f>IF(Tabla134[[#This Row],[Years Since Last Promotion]]&lt;1,"Este año","Más de un año")</f>
        <v>Este año</v>
      </c>
      <c r="AK1155" s="100">
        <f>SUM(Tabla134[[#This Row],[Years At Company]],Tabla134[[#This Row],[Years With Curr Manager]])</f>
        <v>8</v>
      </c>
      <c r="AL1155" s="35"/>
    </row>
    <row r="1156" spans="1:38">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c r="AH1156" s="35">
        <f>IF(Tabla134[[#This Row],[Business Travel]]="Travel_Frequently",2,IF(Tabla134[[#This Row],[Business Travel]]="Travel_Rarely",1,0))</f>
        <v>1</v>
      </c>
      <c r="AI1156" s="35" t="str">
        <f>IF(Tabla134[[#This Row],[Monthly Income]]&lt;=10333.3333,"Bajo",IF(Tabla134[[#This Row],[Monthly Income]]&gt;18666.6666,"Alto","Medio"))</f>
        <v>Bajo</v>
      </c>
      <c r="AJ1156" s="35" t="str">
        <f>IF(Tabla134[[#This Row],[Years Since Last Promotion]]&lt;1,"Este año","Más de un año")</f>
        <v>Este año</v>
      </c>
      <c r="AK1156" s="100">
        <f>SUM(Tabla134[[#This Row],[Years At Company]],Tabla134[[#This Row],[Years With Curr Manager]])</f>
        <v>8</v>
      </c>
      <c r="AL1156" s="35"/>
    </row>
    <row r="1157" spans="1:38">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c r="AH1157" s="35">
        <f>IF(Tabla134[[#This Row],[Business Travel]]="Travel_Frequently",2,IF(Tabla134[[#This Row],[Business Travel]]="Travel_Rarely",1,0))</f>
        <v>1</v>
      </c>
      <c r="AI1157" s="35" t="str">
        <f>IF(Tabla134[[#This Row],[Monthly Income]]&lt;=10333.3333,"Bajo",IF(Tabla134[[#This Row],[Monthly Income]]&gt;18666.6666,"Alto","Medio"))</f>
        <v>Medio</v>
      </c>
      <c r="AJ1157" s="35" t="str">
        <f>IF(Tabla134[[#This Row],[Years Since Last Promotion]]&lt;1,"Este año","Más de un año")</f>
        <v>Este año</v>
      </c>
      <c r="AK1157" s="100">
        <f>SUM(Tabla134[[#This Row],[Years At Company]],Tabla134[[#This Row],[Years With Curr Manager]])</f>
        <v>7</v>
      </c>
      <c r="AL1157" s="35"/>
    </row>
    <row r="1158" spans="1:38">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c r="AH1158" s="35">
        <f>IF(Tabla134[[#This Row],[Business Travel]]="Travel_Frequently",2,IF(Tabla134[[#This Row],[Business Travel]]="Travel_Rarely",1,0))</f>
        <v>1</v>
      </c>
      <c r="AI1158" s="35" t="str">
        <f>IF(Tabla134[[#This Row],[Monthly Income]]&lt;=10333.3333,"Bajo",IF(Tabla134[[#This Row],[Monthly Income]]&gt;18666.6666,"Alto","Medio"))</f>
        <v>Medio</v>
      </c>
      <c r="AJ1158" s="35" t="str">
        <f>IF(Tabla134[[#This Row],[Years Since Last Promotion]]&lt;1,"Este año","Más de un año")</f>
        <v>Este año</v>
      </c>
      <c r="AK1158" s="100">
        <f>SUM(Tabla134[[#This Row],[Years At Company]],Tabla134[[#This Row],[Years With Curr Manager]])</f>
        <v>15</v>
      </c>
      <c r="AL1158" s="35"/>
    </row>
    <row r="1159" spans="1:38">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c r="AH1159" s="35">
        <f>IF(Tabla134[[#This Row],[Business Travel]]="Travel_Frequently",2,IF(Tabla134[[#This Row],[Business Travel]]="Travel_Rarely",1,0))</f>
        <v>1</v>
      </c>
      <c r="AI1159" s="35" t="str">
        <f>IF(Tabla134[[#This Row],[Monthly Income]]&lt;=10333.3333,"Bajo",IF(Tabla134[[#This Row],[Monthly Income]]&gt;18666.6666,"Alto","Medio"))</f>
        <v>Bajo</v>
      </c>
      <c r="AJ1159" s="35" t="str">
        <f>IF(Tabla134[[#This Row],[Years Since Last Promotion]]&lt;1,"Este año","Más de un año")</f>
        <v>Más de un año</v>
      </c>
      <c r="AK1159" s="100">
        <f>SUM(Tabla134[[#This Row],[Years At Company]],Tabla134[[#This Row],[Years With Curr Manager]])</f>
        <v>13</v>
      </c>
      <c r="AL1159" s="35"/>
    </row>
    <row r="1160" spans="1:38">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c r="AH1160" s="35">
        <f>IF(Tabla134[[#This Row],[Business Travel]]="Travel_Frequently",2,IF(Tabla134[[#This Row],[Business Travel]]="Travel_Rarely",1,0))</f>
        <v>1</v>
      </c>
      <c r="AI1160" s="35" t="str">
        <f>IF(Tabla134[[#This Row],[Monthly Income]]&lt;=10333.3333,"Bajo",IF(Tabla134[[#This Row],[Monthly Income]]&gt;18666.6666,"Alto","Medio"))</f>
        <v>Bajo</v>
      </c>
      <c r="AJ1160" s="35" t="str">
        <f>IF(Tabla134[[#This Row],[Years Since Last Promotion]]&lt;1,"Este año","Más de un año")</f>
        <v>Este año</v>
      </c>
      <c r="AK1160" s="100">
        <f>SUM(Tabla134[[#This Row],[Years At Company]],Tabla134[[#This Row],[Years With Curr Manager]])</f>
        <v>14</v>
      </c>
      <c r="AL1160" s="35"/>
    </row>
    <row r="1161" spans="1:38">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c r="AH1161" s="35">
        <f>IF(Tabla134[[#This Row],[Business Travel]]="Travel_Frequently",2,IF(Tabla134[[#This Row],[Business Travel]]="Travel_Rarely",1,0))</f>
        <v>1</v>
      </c>
      <c r="AI1161" s="35" t="str">
        <f>IF(Tabla134[[#This Row],[Monthly Income]]&lt;=10333.3333,"Bajo",IF(Tabla134[[#This Row],[Monthly Income]]&gt;18666.6666,"Alto","Medio"))</f>
        <v>Bajo</v>
      </c>
      <c r="AJ1161" s="35" t="str">
        <f>IF(Tabla134[[#This Row],[Years Since Last Promotion]]&lt;1,"Este año","Más de un año")</f>
        <v>Más de un año</v>
      </c>
      <c r="AK1161" s="100">
        <f>SUM(Tabla134[[#This Row],[Years At Company]],Tabla134[[#This Row],[Years With Curr Manager]])</f>
        <v>15</v>
      </c>
      <c r="AL1161" s="35"/>
    </row>
    <row r="1162" spans="1:38">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c r="AH1162" s="35">
        <f>IF(Tabla134[[#This Row],[Business Travel]]="Travel_Frequently",2,IF(Tabla134[[#This Row],[Business Travel]]="Travel_Rarely",1,0))</f>
        <v>1</v>
      </c>
      <c r="AI1162" s="35" t="str">
        <f>IF(Tabla134[[#This Row],[Monthly Income]]&lt;=10333.3333,"Bajo",IF(Tabla134[[#This Row],[Monthly Income]]&gt;18666.6666,"Alto","Medio"))</f>
        <v>Bajo</v>
      </c>
      <c r="AJ1162" s="35" t="str">
        <f>IF(Tabla134[[#This Row],[Years Since Last Promotion]]&lt;1,"Este año","Más de un año")</f>
        <v>Más de un año</v>
      </c>
      <c r="AK1162" s="100">
        <f>SUM(Tabla134[[#This Row],[Years At Company]],Tabla134[[#This Row],[Years With Curr Manager]])</f>
        <v>17</v>
      </c>
      <c r="AL1162" s="35"/>
    </row>
    <row r="1163" spans="1:38">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c r="AH1163" s="35">
        <f>IF(Tabla134[[#This Row],[Business Travel]]="Travel_Frequently",2,IF(Tabla134[[#This Row],[Business Travel]]="Travel_Rarely",1,0))</f>
        <v>1</v>
      </c>
      <c r="AI1163" s="35" t="str">
        <f>IF(Tabla134[[#This Row],[Monthly Income]]&lt;=10333.3333,"Bajo",IF(Tabla134[[#This Row],[Monthly Income]]&gt;18666.6666,"Alto","Medio"))</f>
        <v>Bajo</v>
      </c>
      <c r="AJ1163" s="35" t="str">
        <f>IF(Tabla134[[#This Row],[Years Since Last Promotion]]&lt;1,"Este año","Más de un año")</f>
        <v>Más de un año</v>
      </c>
      <c r="AK1163" s="100">
        <f>SUM(Tabla134[[#This Row],[Years At Company]],Tabla134[[#This Row],[Years With Curr Manager]])</f>
        <v>8</v>
      </c>
      <c r="AL1163" s="35"/>
    </row>
    <row r="1164" spans="1:38">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c r="AH1164" s="35">
        <f>IF(Tabla134[[#This Row],[Business Travel]]="Travel_Frequently",2,IF(Tabla134[[#This Row],[Business Travel]]="Travel_Rarely",1,0))</f>
        <v>1</v>
      </c>
      <c r="AI1164" s="35" t="str">
        <f>IF(Tabla134[[#This Row],[Monthly Income]]&lt;=10333.3333,"Bajo",IF(Tabla134[[#This Row],[Monthly Income]]&gt;18666.6666,"Alto","Medio"))</f>
        <v>Bajo</v>
      </c>
      <c r="AJ1164" s="35" t="str">
        <f>IF(Tabla134[[#This Row],[Years Since Last Promotion]]&lt;1,"Este año","Más de un año")</f>
        <v>Este año</v>
      </c>
      <c r="AK1164" s="100">
        <f>SUM(Tabla134[[#This Row],[Years At Company]],Tabla134[[#This Row],[Years With Curr Manager]])</f>
        <v>1</v>
      </c>
      <c r="AL1164" s="35"/>
    </row>
    <row r="1165" spans="1:38">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c r="AH1165" s="35">
        <f>IF(Tabla134[[#This Row],[Business Travel]]="Travel_Frequently",2,IF(Tabla134[[#This Row],[Business Travel]]="Travel_Rarely",1,0))</f>
        <v>1</v>
      </c>
      <c r="AI1165" s="35" t="str">
        <f>IF(Tabla134[[#This Row],[Monthly Income]]&lt;=10333.3333,"Bajo",IF(Tabla134[[#This Row],[Monthly Income]]&gt;18666.6666,"Alto","Medio"))</f>
        <v>Bajo</v>
      </c>
      <c r="AJ1165" s="35" t="str">
        <f>IF(Tabla134[[#This Row],[Years Since Last Promotion]]&lt;1,"Este año","Más de un año")</f>
        <v>Más de un año</v>
      </c>
      <c r="AK1165" s="100">
        <f>SUM(Tabla134[[#This Row],[Years At Company]],Tabla134[[#This Row],[Years With Curr Manager]])</f>
        <v>4</v>
      </c>
      <c r="AL1165" s="35"/>
    </row>
    <row r="1166" spans="1:38">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c r="AH1166" s="35">
        <f>IF(Tabla134[[#This Row],[Business Travel]]="Travel_Frequently",2,IF(Tabla134[[#This Row],[Business Travel]]="Travel_Rarely",1,0))</f>
        <v>1</v>
      </c>
      <c r="AI1166" s="35" t="str">
        <f>IF(Tabla134[[#This Row],[Monthly Income]]&lt;=10333.3333,"Bajo",IF(Tabla134[[#This Row],[Monthly Income]]&gt;18666.6666,"Alto","Medio"))</f>
        <v>Alto</v>
      </c>
      <c r="AJ1166" s="35" t="str">
        <f>IF(Tabla134[[#This Row],[Years Since Last Promotion]]&lt;1,"Este año","Más de un año")</f>
        <v>Más de un año</v>
      </c>
      <c r="AK1166" s="100">
        <f>SUM(Tabla134[[#This Row],[Years At Company]],Tabla134[[#This Row],[Years With Curr Manager]])</f>
        <v>36</v>
      </c>
      <c r="AL1166" s="35"/>
    </row>
    <row r="1167" spans="1:38">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c r="AH1167" s="35">
        <f>IF(Tabla134[[#This Row],[Business Travel]]="Travel_Frequently",2,IF(Tabla134[[#This Row],[Business Travel]]="Travel_Rarely",1,0))</f>
        <v>1</v>
      </c>
      <c r="AI1167" s="35" t="str">
        <f>IF(Tabla134[[#This Row],[Monthly Income]]&lt;=10333.3333,"Bajo",IF(Tabla134[[#This Row],[Monthly Income]]&gt;18666.6666,"Alto","Medio"))</f>
        <v>Bajo</v>
      </c>
      <c r="AJ1167" s="35" t="str">
        <f>IF(Tabla134[[#This Row],[Years Since Last Promotion]]&lt;1,"Este año","Más de un año")</f>
        <v>Más de un año</v>
      </c>
      <c r="AK1167" s="100">
        <f>SUM(Tabla134[[#This Row],[Years At Company]],Tabla134[[#This Row],[Years With Curr Manager]])</f>
        <v>17</v>
      </c>
      <c r="AL1167" s="35"/>
    </row>
    <row r="1168" spans="1:38">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c r="AH1168" s="35">
        <f>IF(Tabla134[[#This Row],[Business Travel]]="Travel_Frequently",2,IF(Tabla134[[#This Row],[Business Travel]]="Travel_Rarely",1,0))</f>
        <v>1</v>
      </c>
      <c r="AI1168" s="35" t="str">
        <f>IF(Tabla134[[#This Row],[Monthly Income]]&lt;=10333.3333,"Bajo",IF(Tabla134[[#This Row],[Monthly Income]]&gt;18666.6666,"Alto","Medio"))</f>
        <v>Bajo</v>
      </c>
      <c r="AJ1168" s="35" t="str">
        <f>IF(Tabla134[[#This Row],[Years Since Last Promotion]]&lt;1,"Este año","Más de un año")</f>
        <v>Más de un año</v>
      </c>
      <c r="AK1168" s="100">
        <f>SUM(Tabla134[[#This Row],[Years At Company]],Tabla134[[#This Row],[Years With Curr Manager]])</f>
        <v>9</v>
      </c>
      <c r="AL1168" s="35"/>
    </row>
    <row r="1169" spans="1:38">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c r="AH1169" s="35">
        <f>IF(Tabla134[[#This Row],[Business Travel]]="Travel_Frequently",2,IF(Tabla134[[#This Row],[Business Travel]]="Travel_Rarely",1,0))</f>
        <v>1</v>
      </c>
      <c r="AI1169" s="35" t="str">
        <f>IF(Tabla134[[#This Row],[Monthly Income]]&lt;=10333.3333,"Bajo",IF(Tabla134[[#This Row],[Monthly Income]]&gt;18666.6666,"Alto","Medio"))</f>
        <v>Bajo</v>
      </c>
      <c r="AJ1169" s="35" t="str">
        <f>IF(Tabla134[[#This Row],[Years Since Last Promotion]]&lt;1,"Este año","Más de un año")</f>
        <v>Más de un año</v>
      </c>
      <c r="AK1169" s="100">
        <f>SUM(Tabla134[[#This Row],[Years At Company]],Tabla134[[#This Row],[Years With Curr Manager]])</f>
        <v>26</v>
      </c>
      <c r="AL1169" s="35"/>
    </row>
    <row r="1170" spans="1:38">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c r="AH1170" s="35">
        <f>IF(Tabla134[[#This Row],[Business Travel]]="Travel_Frequently",2,IF(Tabla134[[#This Row],[Business Travel]]="Travel_Rarely",1,0))</f>
        <v>1</v>
      </c>
      <c r="AI1170" s="35" t="str">
        <f>IF(Tabla134[[#This Row],[Monthly Income]]&lt;=10333.3333,"Bajo",IF(Tabla134[[#This Row],[Monthly Income]]&gt;18666.6666,"Alto","Medio"))</f>
        <v>Bajo</v>
      </c>
      <c r="AJ1170" s="35" t="str">
        <f>IF(Tabla134[[#This Row],[Years Since Last Promotion]]&lt;1,"Este año","Más de un año")</f>
        <v>Más de un año</v>
      </c>
      <c r="AK1170" s="100">
        <f>SUM(Tabla134[[#This Row],[Years At Company]],Tabla134[[#This Row],[Years With Curr Manager]])</f>
        <v>6</v>
      </c>
      <c r="AL1170" s="35"/>
    </row>
    <row r="1171" spans="1:38">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c r="AH1171" s="35">
        <f>IF(Tabla134[[#This Row],[Business Travel]]="Travel_Frequently",2,IF(Tabla134[[#This Row],[Business Travel]]="Travel_Rarely",1,0))</f>
        <v>1</v>
      </c>
      <c r="AI1171" s="35" t="str">
        <f>IF(Tabla134[[#This Row],[Monthly Income]]&lt;=10333.3333,"Bajo",IF(Tabla134[[#This Row],[Monthly Income]]&gt;18666.6666,"Alto","Medio"))</f>
        <v>Bajo</v>
      </c>
      <c r="AJ1171" s="35" t="str">
        <f>IF(Tabla134[[#This Row],[Years Since Last Promotion]]&lt;1,"Este año","Más de un año")</f>
        <v>Más de un año</v>
      </c>
      <c r="AK1171" s="100">
        <f>SUM(Tabla134[[#This Row],[Years At Company]],Tabla134[[#This Row],[Years With Curr Manager]])</f>
        <v>6</v>
      </c>
      <c r="AL1171" s="35"/>
    </row>
    <row r="1172" spans="1:38">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c r="AH1172" s="35">
        <f>IF(Tabla134[[#This Row],[Business Travel]]="Travel_Frequently",2,IF(Tabla134[[#This Row],[Business Travel]]="Travel_Rarely",1,0))</f>
        <v>1</v>
      </c>
      <c r="AI1172" s="35" t="str">
        <f>IF(Tabla134[[#This Row],[Monthly Income]]&lt;=10333.3333,"Bajo",IF(Tabla134[[#This Row],[Monthly Income]]&gt;18666.6666,"Alto","Medio"))</f>
        <v>Alto</v>
      </c>
      <c r="AJ1172" s="35" t="str">
        <f>IF(Tabla134[[#This Row],[Years Since Last Promotion]]&lt;1,"Este año","Más de un año")</f>
        <v>Más de un año</v>
      </c>
      <c r="AK1172" s="100">
        <f>SUM(Tabla134[[#This Row],[Years At Company]],Tabla134[[#This Row],[Years With Curr Manager]])</f>
        <v>31</v>
      </c>
      <c r="AL1172" s="35"/>
    </row>
    <row r="1173" spans="1:38">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c r="AH1173" s="35">
        <f>IF(Tabla134[[#This Row],[Business Travel]]="Travel_Frequently",2,IF(Tabla134[[#This Row],[Business Travel]]="Travel_Rarely",1,0))</f>
        <v>1</v>
      </c>
      <c r="AI1173" s="35" t="str">
        <f>IF(Tabla134[[#This Row],[Monthly Income]]&lt;=10333.3333,"Bajo",IF(Tabla134[[#This Row],[Monthly Income]]&gt;18666.6666,"Alto","Medio"))</f>
        <v>Bajo</v>
      </c>
      <c r="AJ1173" s="35" t="str">
        <f>IF(Tabla134[[#This Row],[Years Since Last Promotion]]&lt;1,"Este año","Más de un año")</f>
        <v>Más de un año</v>
      </c>
      <c r="AK1173" s="100">
        <f>SUM(Tabla134[[#This Row],[Years At Company]],Tabla134[[#This Row],[Years With Curr Manager]])</f>
        <v>19</v>
      </c>
      <c r="AL1173" s="35"/>
    </row>
    <row r="1174" spans="1:38">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c r="AH1174" s="35">
        <f>IF(Tabla134[[#This Row],[Business Travel]]="Travel_Frequently",2,IF(Tabla134[[#This Row],[Business Travel]]="Travel_Rarely",1,0))</f>
        <v>1</v>
      </c>
      <c r="AI1174" s="35" t="str">
        <f>IF(Tabla134[[#This Row],[Monthly Income]]&lt;=10333.3333,"Bajo",IF(Tabla134[[#This Row],[Monthly Income]]&gt;18666.6666,"Alto","Medio"))</f>
        <v>Bajo</v>
      </c>
      <c r="AJ1174" s="35" t="str">
        <f>IF(Tabla134[[#This Row],[Years Since Last Promotion]]&lt;1,"Este año","Más de un año")</f>
        <v>Este año</v>
      </c>
      <c r="AK1174" s="100">
        <f>SUM(Tabla134[[#This Row],[Years At Company]],Tabla134[[#This Row],[Years With Curr Manager]])</f>
        <v>7</v>
      </c>
      <c r="AL1174" s="35"/>
    </row>
    <row r="1175" spans="1:38">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c r="AH1175" s="35">
        <f>IF(Tabla134[[#This Row],[Business Travel]]="Travel_Frequently",2,IF(Tabla134[[#This Row],[Business Travel]]="Travel_Rarely",1,0))</f>
        <v>1</v>
      </c>
      <c r="AI1175" s="35" t="str">
        <f>IF(Tabla134[[#This Row],[Monthly Income]]&lt;=10333.3333,"Bajo",IF(Tabla134[[#This Row],[Monthly Income]]&gt;18666.6666,"Alto","Medio"))</f>
        <v>Bajo</v>
      </c>
      <c r="AJ1175" s="35" t="str">
        <f>IF(Tabla134[[#This Row],[Years Since Last Promotion]]&lt;1,"Este año","Más de un año")</f>
        <v>Más de un año</v>
      </c>
      <c r="AK1175" s="100">
        <f>SUM(Tabla134[[#This Row],[Years At Company]],Tabla134[[#This Row],[Years With Curr Manager]])</f>
        <v>5</v>
      </c>
      <c r="AL1175" s="35"/>
    </row>
    <row r="1176" spans="1:38">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c r="AH1176" s="35">
        <f>IF(Tabla134[[#This Row],[Business Travel]]="Travel_Frequently",2,IF(Tabla134[[#This Row],[Business Travel]]="Travel_Rarely",1,0))</f>
        <v>1</v>
      </c>
      <c r="AI1176" s="35" t="str">
        <f>IF(Tabla134[[#This Row],[Monthly Income]]&lt;=10333.3333,"Bajo",IF(Tabla134[[#This Row],[Monthly Income]]&gt;18666.6666,"Alto","Medio"))</f>
        <v>Bajo</v>
      </c>
      <c r="AJ1176" s="35" t="str">
        <f>IF(Tabla134[[#This Row],[Years Since Last Promotion]]&lt;1,"Este año","Más de un año")</f>
        <v>Este año</v>
      </c>
      <c r="AK1176" s="100">
        <f>SUM(Tabla134[[#This Row],[Years At Company]],Tabla134[[#This Row],[Years With Curr Manager]])</f>
        <v>19</v>
      </c>
      <c r="AL1176" s="35"/>
    </row>
    <row r="1177" spans="1:38">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c r="AH1177" s="35">
        <f>IF(Tabla134[[#This Row],[Business Travel]]="Travel_Frequently",2,IF(Tabla134[[#This Row],[Business Travel]]="Travel_Rarely",1,0))</f>
        <v>1</v>
      </c>
      <c r="AI1177" s="35" t="str">
        <f>IF(Tabla134[[#This Row],[Monthly Income]]&lt;=10333.3333,"Bajo",IF(Tabla134[[#This Row],[Monthly Income]]&gt;18666.6666,"Alto","Medio"))</f>
        <v>Bajo</v>
      </c>
      <c r="AJ1177" s="35" t="str">
        <f>IF(Tabla134[[#This Row],[Years Since Last Promotion]]&lt;1,"Este año","Más de un año")</f>
        <v>Este año</v>
      </c>
      <c r="AK1177" s="100">
        <f>SUM(Tabla134[[#This Row],[Years At Company]],Tabla134[[#This Row],[Years With Curr Manager]])</f>
        <v>5</v>
      </c>
      <c r="AL1177" s="35"/>
    </row>
    <row r="1178" spans="1:38">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c r="AH1178" s="35">
        <f>IF(Tabla134[[#This Row],[Business Travel]]="Travel_Frequently",2,IF(Tabla134[[#This Row],[Business Travel]]="Travel_Rarely",1,0))</f>
        <v>1</v>
      </c>
      <c r="AI1178" s="35" t="str">
        <f>IF(Tabla134[[#This Row],[Monthly Income]]&lt;=10333.3333,"Bajo",IF(Tabla134[[#This Row],[Monthly Income]]&gt;18666.6666,"Alto","Medio"))</f>
        <v>Bajo</v>
      </c>
      <c r="AJ1178" s="35" t="str">
        <f>IF(Tabla134[[#This Row],[Years Since Last Promotion]]&lt;1,"Este año","Más de un año")</f>
        <v>Más de un año</v>
      </c>
      <c r="AK1178" s="100">
        <f>SUM(Tabla134[[#This Row],[Years At Company]],Tabla134[[#This Row],[Years With Curr Manager]])</f>
        <v>8</v>
      </c>
      <c r="AL1178" s="35"/>
    </row>
    <row r="1179" spans="1:38">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c r="AH1179" s="35">
        <f>IF(Tabla134[[#This Row],[Business Travel]]="Travel_Frequently",2,IF(Tabla134[[#This Row],[Business Travel]]="Travel_Rarely",1,0))</f>
        <v>1</v>
      </c>
      <c r="AI1179" s="35" t="str">
        <f>IF(Tabla134[[#This Row],[Monthly Income]]&lt;=10333.3333,"Bajo",IF(Tabla134[[#This Row],[Monthly Income]]&gt;18666.6666,"Alto","Medio"))</f>
        <v>Bajo</v>
      </c>
      <c r="AJ1179" s="35" t="str">
        <f>IF(Tabla134[[#This Row],[Years Since Last Promotion]]&lt;1,"Este año","Más de un año")</f>
        <v>Este año</v>
      </c>
      <c r="AK1179" s="100">
        <f>SUM(Tabla134[[#This Row],[Years At Company]],Tabla134[[#This Row],[Years With Curr Manager]])</f>
        <v>8</v>
      </c>
      <c r="AL1179" s="35"/>
    </row>
    <row r="1180" spans="1:38">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c r="AH1180" s="35">
        <f>IF(Tabla134[[#This Row],[Business Travel]]="Travel_Frequently",2,IF(Tabla134[[#This Row],[Business Travel]]="Travel_Rarely",1,0))</f>
        <v>1</v>
      </c>
      <c r="AI1180" s="35" t="str">
        <f>IF(Tabla134[[#This Row],[Monthly Income]]&lt;=10333.3333,"Bajo",IF(Tabla134[[#This Row],[Monthly Income]]&gt;18666.6666,"Alto","Medio"))</f>
        <v>Bajo</v>
      </c>
      <c r="AJ1180" s="35" t="str">
        <f>IF(Tabla134[[#This Row],[Years Since Last Promotion]]&lt;1,"Este año","Más de un año")</f>
        <v>Más de un año</v>
      </c>
      <c r="AK1180" s="100">
        <f>SUM(Tabla134[[#This Row],[Years At Company]],Tabla134[[#This Row],[Years With Curr Manager]])</f>
        <v>7</v>
      </c>
      <c r="AL1180" s="35"/>
    </row>
    <row r="1181" spans="1:38">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c r="AH1181" s="35">
        <f>IF(Tabla134[[#This Row],[Business Travel]]="Travel_Frequently",2,IF(Tabla134[[#This Row],[Business Travel]]="Travel_Rarely",1,0))</f>
        <v>1</v>
      </c>
      <c r="AI1181" s="35" t="str">
        <f>IF(Tabla134[[#This Row],[Monthly Income]]&lt;=10333.3333,"Bajo",IF(Tabla134[[#This Row],[Monthly Income]]&gt;18666.6666,"Alto","Medio"))</f>
        <v>Bajo</v>
      </c>
      <c r="AJ1181" s="35" t="str">
        <f>IF(Tabla134[[#This Row],[Years Since Last Promotion]]&lt;1,"Este año","Más de un año")</f>
        <v>Más de un año</v>
      </c>
      <c r="AK1181" s="100">
        <f>SUM(Tabla134[[#This Row],[Years At Company]],Tabla134[[#This Row],[Years With Curr Manager]])</f>
        <v>28</v>
      </c>
      <c r="AL1181" s="35"/>
    </row>
    <row r="1182" spans="1:38">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c r="AH1182" s="35">
        <f>IF(Tabla134[[#This Row],[Business Travel]]="Travel_Frequently",2,IF(Tabla134[[#This Row],[Business Travel]]="Travel_Rarely",1,0))</f>
        <v>1</v>
      </c>
      <c r="AI1182" s="35" t="str">
        <f>IF(Tabla134[[#This Row],[Monthly Income]]&lt;=10333.3333,"Bajo",IF(Tabla134[[#This Row],[Monthly Income]]&gt;18666.6666,"Alto","Medio"))</f>
        <v>Bajo</v>
      </c>
      <c r="AJ1182" s="35" t="str">
        <f>IF(Tabla134[[#This Row],[Years Since Last Promotion]]&lt;1,"Este año","Más de un año")</f>
        <v>Más de un año</v>
      </c>
      <c r="AK1182" s="100">
        <f>SUM(Tabla134[[#This Row],[Years At Company]],Tabla134[[#This Row],[Years With Curr Manager]])</f>
        <v>7</v>
      </c>
      <c r="AL1182" s="35"/>
    </row>
    <row r="1183" spans="1:38">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c r="AH1183" s="35">
        <f>IF(Tabla134[[#This Row],[Business Travel]]="Travel_Frequently",2,IF(Tabla134[[#This Row],[Business Travel]]="Travel_Rarely",1,0))</f>
        <v>1</v>
      </c>
      <c r="AI1183" s="35" t="str">
        <f>IF(Tabla134[[#This Row],[Monthly Income]]&lt;=10333.3333,"Bajo",IF(Tabla134[[#This Row],[Monthly Income]]&gt;18666.6666,"Alto","Medio"))</f>
        <v>Bajo</v>
      </c>
      <c r="AJ1183" s="35" t="str">
        <f>IF(Tabla134[[#This Row],[Years Since Last Promotion]]&lt;1,"Este año","Más de un año")</f>
        <v>Este año</v>
      </c>
      <c r="AK1183" s="100">
        <f>SUM(Tabla134[[#This Row],[Years At Company]],Tabla134[[#This Row],[Years With Curr Manager]])</f>
        <v>8</v>
      </c>
      <c r="AL1183" s="35"/>
    </row>
    <row r="1184" spans="1:38">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c r="AH1184" s="35">
        <f>IF(Tabla134[[#This Row],[Business Travel]]="Travel_Frequently",2,IF(Tabla134[[#This Row],[Business Travel]]="Travel_Rarely",1,0))</f>
        <v>1</v>
      </c>
      <c r="AI1184" s="35" t="str">
        <f>IF(Tabla134[[#This Row],[Monthly Income]]&lt;=10333.3333,"Bajo",IF(Tabla134[[#This Row],[Monthly Income]]&gt;18666.6666,"Alto","Medio"))</f>
        <v>Bajo</v>
      </c>
      <c r="AJ1184" s="35" t="str">
        <f>IF(Tabla134[[#This Row],[Years Since Last Promotion]]&lt;1,"Este año","Más de un año")</f>
        <v>Este año</v>
      </c>
      <c r="AK1184" s="100">
        <f>SUM(Tabla134[[#This Row],[Years At Company]],Tabla134[[#This Row],[Years With Curr Manager]])</f>
        <v>18</v>
      </c>
      <c r="AL1184" s="35"/>
    </row>
    <row r="1185" spans="1:38">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c r="AH1185" s="35">
        <f>IF(Tabla134[[#This Row],[Business Travel]]="Travel_Frequently",2,IF(Tabla134[[#This Row],[Business Travel]]="Travel_Rarely",1,0))</f>
        <v>1</v>
      </c>
      <c r="AI1185" s="35" t="str">
        <f>IF(Tabla134[[#This Row],[Monthly Income]]&lt;=10333.3333,"Bajo",IF(Tabla134[[#This Row],[Monthly Income]]&gt;18666.6666,"Alto","Medio"))</f>
        <v>Bajo</v>
      </c>
      <c r="AJ1185" s="35" t="str">
        <f>IF(Tabla134[[#This Row],[Years Since Last Promotion]]&lt;1,"Este año","Más de un año")</f>
        <v>Más de un año</v>
      </c>
      <c r="AK1185" s="100">
        <f>SUM(Tabla134[[#This Row],[Years At Company]],Tabla134[[#This Row],[Years With Curr Manager]])</f>
        <v>3</v>
      </c>
      <c r="AL1185" s="35"/>
    </row>
    <row r="1186" spans="1:38">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c r="AH1186" s="35">
        <f>IF(Tabla134[[#This Row],[Business Travel]]="Travel_Frequently",2,IF(Tabla134[[#This Row],[Business Travel]]="Travel_Rarely",1,0))</f>
        <v>1</v>
      </c>
      <c r="AI1186" s="35" t="str">
        <f>IF(Tabla134[[#This Row],[Monthly Income]]&lt;=10333.3333,"Bajo",IF(Tabla134[[#This Row],[Monthly Income]]&gt;18666.6666,"Alto","Medio"))</f>
        <v>Bajo</v>
      </c>
      <c r="AJ1186" s="35" t="str">
        <f>IF(Tabla134[[#This Row],[Years Since Last Promotion]]&lt;1,"Este año","Más de un año")</f>
        <v>Más de un año</v>
      </c>
      <c r="AK1186" s="100">
        <f>SUM(Tabla134[[#This Row],[Years At Company]],Tabla134[[#This Row],[Years With Curr Manager]])</f>
        <v>4</v>
      </c>
      <c r="AL1186" s="35"/>
    </row>
    <row r="1187" spans="1:38">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c r="AH1187" s="35">
        <f>IF(Tabla134[[#This Row],[Business Travel]]="Travel_Frequently",2,IF(Tabla134[[#This Row],[Business Travel]]="Travel_Rarely",1,0))</f>
        <v>1</v>
      </c>
      <c r="AI1187" s="35" t="str">
        <f>IF(Tabla134[[#This Row],[Monthly Income]]&lt;=10333.3333,"Bajo",IF(Tabla134[[#This Row],[Monthly Income]]&gt;18666.6666,"Alto","Medio"))</f>
        <v>Bajo</v>
      </c>
      <c r="AJ1187" s="35" t="str">
        <f>IF(Tabla134[[#This Row],[Years Since Last Promotion]]&lt;1,"Este año","Más de un año")</f>
        <v>Este año</v>
      </c>
      <c r="AK1187" s="100">
        <f>SUM(Tabla134[[#This Row],[Years At Company]],Tabla134[[#This Row],[Years With Curr Manager]])</f>
        <v>1</v>
      </c>
      <c r="AL1187" s="35"/>
    </row>
    <row r="1188" spans="1:38">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c r="AH1188" s="35">
        <f>IF(Tabla134[[#This Row],[Business Travel]]="Travel_Frequently",2,IF(Tabla134[[#This Row],[Business Travel]]="Travel_Rarely",1,0))</f>
        <v>1</v>
      </c>
      <c r="AI1188" s="35" t="str">
        <f>IF(Tabla134[[#This Row],[Monthly Income]]&lt;=10333.3333,"Bajo",IF(Tabla134[[#This Row],[Monthly Income]]&gt;18666.6666,"Alto","Medio"))</f>
        <v>Bajo</v>
      </c>
      <c r="AJ1188" s="35" t="str">
        <f>IF(Tabla134[[#This Row],[Years Since Last Promotion]]&lt;1,"Este año","Más de un año")</f>
        <v>Este año</v>
      </c>
      <c r="AK1188" s="100">
        <f>SUM(Tabla134[[#This Row],[Years At Company]],Tabla134[[#This Row],[Years With Curr Manager]])</f>
        <v>2</v>
      </c>
      <c r="AL1188" s="35"/>
    </row>
    <row r="1189" spans="1:38">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c r="AH1189" s="35">
        <f>IF(Tabla134[[#This Row],[Business Travel]]="Travel_Frequently",2,IF(Tabla134[[#This Row],[Business Travel]]="Travel_Rarely",1,0))</f>
        <v>1</v>
      </c>
      <c r="AI1189" s="35" t="str">
        <f>IF(Tabla134[[#This Row],[Monthly Income]]&lt;=10333.3333,"Bajo",IF(Tabla134[[#This Row],[Monthly Income]]&gt;18666.6666,"Alto","Medio"))</f>
        <v>Medio</v>
      </c>
      <c r="AJ1189" s="35" t="str">
        <f>IF(Tabla134[[#This Row],[Years Since Last Promotion]]&lt;1,"Este año","Más de un año")</f>
        <v>Más de un año</v>
      </c>
      <c r="AK1189" s="100">
        <f>SUM(Tabla134[[#This Row],[Years At Company]],Tabla134[[#This Row],[Years With Curr Manager]])</f>
        <v>20</v>
      </c>
      <c r="AL1189" s="35"/>
    </row>
    <row r="1190" spans="1:38">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c r="AH1190" s="35">
        <f>IF(Tabla134[[#This Row],[Business Travel]]="Travel_Frequently",2,IF(Tabla134[[#This Row],[Business Travel]]="Travel_Rarely",1,0))</f>
        <v>1</v>
      </c>
      <c r="AI1190" s="35" t="str">
        <f>IF(Tabla134[[#This Row],[Monthly Income]]&lt;=10333.3333,"Bajo",IF(Tabla134[[#This Row],[Monthly Income]]&gt;18666.6666,"Alto","Medio"))</f>
        <v>Bajo</v>
      </c>
      <c r="AJ1190" s="35" t="str">
        <f>IF(Tabla134[[#This Row],[Years Since Last Promotion]]&lt;1,"Este año","Más de un año")</f>
        <v>Este año</v>
      </c>
      <c r="AK1190" s="100">
        <f>SUM(Tabla134[[#This Row],[Years At Company]],Tabla134[[#This Row],[Years With Curr Manager]])</f>
        <v>8</v>
      </c>
      <c r="AL1190" s="35"/>
    </row>
    <row r="1191" spans="1:38">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c r="AH1191" s="35">
        <f>IF(Tabla134[[#This Row],[Business Travel]]="Travel_Frequently",2,IF(Tabla134[[#This Row],[Business Travel]]="Travel_Rarely",1,0))</f>
        <v>1</v>
      </c>
      <c r="AI1191" s="35" t="str">
        <f>IF(Tabla134[[#This Row],[Monthly Income]]&lt;=10333.3333,"Bajo",IF(Tabla134[[#This Row],[Monthly Income]]&gt;18666.6666,"Alto","Medio"))</f>
        <v>Bajo</v>
      </c>
      <c r="AJ1191" s="35" t="str">
        <f>IF(Tabla134[[#This Row],[Years Since Last Promotion]]&lt;1,"Este año","Más de un año")</f>
        <v>Más de un año</v>
      </c>
      <c r="AK1191" s="100">
        <f>SUM(Tabla134[[#This Row],[Years At Company]],Tabla134[[#This Row],[Years With Curr Manager]])</f>
        <v>14</v>
      </c>
      <c r="AL1191" s="35"/>
    </row>
    <row r="1192" spans="1:38">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c r="AH1192" s="35">
        <f>IF(Tabla134[[#This Row],[Business Travel]]="Travel_Frequently",2,IF(Tabla134[[#This Row],[Business Travel]]="Travel_Rarely",1,0))</f>
        <v>1</v>
      </c>
      <c r="AI1192" s="35" t="str">
        <f>IF(Tabla134[[#This Row],[Monthly Income]]&lt;=10333.3333,"Bajo",IF(Tabla134[[#This Row],[Monthly Income]]&gt;18666.6666,"Alto","Medio"))</f>
        <v>Bajo</v>
      </c>
      <c r="AJ1192" s="35" t="str">
        <f>IF(Tabla134[[#This Row],[Years Since Last Promotion]]&lt;1,"Este año","Más de un año")</f>
        <v>Este año</v>
      </c>
      <c r="AK1192" s="100">
        <f>SUM(Tabla134[[#This Row],[Years At Company]],Tabla134[[#This Row],[Years With Curr Manager]])</f>
        <v>9</v>
      </c>
      <c r="AL1192" s="35"/>
    </row>
    <row r="1193" spans="1:38">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c r="AH1193" s="35">
        <f>IF(Tabla134[[#This Row],[Business Travel]]="Travel_Frequently",2,IF(Tabla134[[#This Row],[Business Travel]]="Travel_Rarely",1,0))</f>
        <v>1</v>
      </c>
      <c r="AI1193" s="35" t="str">
        <f>IF(Tabla134[[#This Row],[Monthly Income]]&lt;=10333.3333,"Bajo",IF(Tabla134[[#This Row],[Monthly Income]]&gt;18666.6666,"Alto","Medio"))</f>
        <v>Bajo</v>
      </c>
      <c r="AJ1193" s="35" t="str">
        <f>IF(Tabla134[[#This Row],[Years Since Last Promotion]]&lt;1,"Este año","Más de un año")</f>
        <v>Más de un año</v>
      </c>
      <c r="AK1193" s="100">
        <f>SUM(Tabla134[[#This Row],[Years At Company]],Tabla134[[#This Row],[Years With Curr Manager]])</f>
        <v>14</v>
      </c>
      <c r="AL1193" s="35"/>
    </row>
    <row r="1194" spans="1:38">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c r="AH1194" s="35">
        <f>IF(Tabla134[[#This Row],[Business Travel]]="Travel_Frequently",2,IF(Tabla134[[#This Row],[Business Travel]]="Travel_Rarely",1,0))</f>
        <v>1</v>
      </c>
      <c r="AI1194" s="35" t="str">
        <f>IF(Tabla134[[#This Row],[Monthly Income]]&lt;=10333.3333,"Bajo",IF(Tabla134[[#This Row],[Monthly Income]]&gt;18666.6666,"Alto","Medio"))</f>
        <v>Medio</v>
      </c>
      <c r="AJ1194" s="35" t="str">
        <f>IF(Tabla134[[#This Row],[Years Since Last Promotion]]&lt;1,"Este año","Más de un año")</f>
        <v>Más de un año</v>
      </c>
      <c r="AK1194" s="100">
        <f>SUM(Tabla134[[#This Row],[Years At Company]],Tabla134[[#This Row],[Years With Curr Manager]])</f>
        <v>37</v>
      </c>
      <c r="AL1194" s="35"/>
    </row>
    <row r="1195" spans="1:38">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c r="AH1195" s="35">
        <f>IF(Tabla134[[#This Row],[Business Travel]]="Travel_Frequently",2,IF(Tabla134[[#This Row],[Business Travel]]="Travel_Rarely",1,0))</f>
        <v>1</v>
      </c>
      <c r="AI1195" s="35" t="str">
        <f>IF(Tabla134[[#This Row],[Monthly Income]]&lt;=10333.3333,"Bajo",IF(Tabla134[[#This Row],[Monthly Income]]&gt;18666.6666,"Alto","Medio"))</f>
        <v>Bajo</v>
      </c>
      <c r="AJ1195" s="35" t="str">
        <f>IF(Tabla134[[#This Row],[Years Since Last Promotion]]&lt;1,"Este año","Más de un año")</f>
        <v>Este año</v>
      </c>
      <c r="AK1195" s="100">
        <f>SUM(Tabla134[[#This Row],[Years At Company]],Tabla134[[#This Row],[Years With Curr Manager]])</f>
        <v>14</v>
      </c>
      <c r="AL1195" s="35"/>
    </row>
    <row r="1196" spans="1:38">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c r="AH1196" s="35">
        <f>IF(Tabla134[[#This Row],[Business Travel]]="Travel_Frequently",2,IF(Tabla134[[#This Row],[Business Travel]]="Travel_Rarely",1,0))</f>
        <v>1</v>
      </c>
      <c r="AI1196" s="35" t="str">
        <f>IF(Tabla134[[#This Row],[Monthly Income]]&lt;=10333.3333,"Bajo",IF(Tabla134[[#This Row],[Monthly Income]]&gt;18666.6666,"Alto","Medio"))</f>
        <v>Bajo</v>
      </c>
      <c r="AJ1196" s="35" t="str">
        <f>IF(Tabla134[[#This Row],[Years Since Last Promotion]]&lt;1,"Este año","Más de un año")</f>
        <v>Más de un año</v>
      </c>
      <c r="AK1196" s="100">
        <f>SUM(Tabla134[[#This Row],[Years At Company]],Tabla134[[#This Row],[Years With Curr Manager]])</f>
        <v>16</v>
      </c>
      <c r="AL1196" s="35"/>
    </row>
    <row r="1197" spans="1:38">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c r="AH1197" s="35">
        <f>IF(Tabla134[[#This Row],[Business Travel]]="Travel_Frequently",2,IF(Tabla134[[#This Row],[Business Travel]]="Travel_Rarely",1,0))</f>
        <v>1</v>
      </c>
      <c r="AI1197" s="35" t="str">
        <f>IF(Tabla134[[#This Row],[Monthly Income]]&lt;=10333.3333,"Bajo",IF(Tabla134[[#This Row],[Monthly Income]]&gt;18666.6666,"Alto","Medio"))</f>
        <v>Bajo</v>
      </c>
      <c r="AJ1197" s="35" t="str">
        <f>IF(Tabla134[[#This Row],[Years Since Last Promotion]]&lt;1,"Este año","Más de un año")</f>
        <v>Más de un año</v>
      </c>
      <c r="AK1197" s="100">
        <f>SUM(Tabla134[[#This Row],[Years At Company]],Tabla134[[#This Row],[Years With Curr Manager]])</f>
        <v>4</v>
      </c>
      <c r="AL1197" s="35"/>
    </row>
    <row r="1198" spans="1:38">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c r="AH1198" s="35">
        <f>IF(Tabla134[[#This Row],[Business Travel]]="Travel_Frequently",2,IF(Tabla134[[#This Row],[Business Travel]]="Travel_Rarely",1,0))</f>
        <v>1</v>
      </c>
      <c r="AI1198" s="35" t="str">
        <f>IF(Tabla134[[#This Row],[Monthly Income]]&lt;=10333.3333,"Bajo",IF(Tabla134[[#This Row],[Monthly Income]]&gt;18666.6666,"Alto","Medio"))</f>
        <v>Bajo</v>
      </c>
      <c r="AJ1198" s="35" t="str">
        <f>IF(Tabla134[[#This Row],[Years Since Last Promotion]]&lt;1,"Este año","Más de un año")</f>
        <v>Este año</v>
      </c>
      <c r="AK1198" s="100">
        <f>SUM(Tabla134[[#This Row],[Years At Company]],Tabla134[[#This Row],[Years With Curr Manager]])</f>
        <v>5</v>
      </c>
      <c r="AL1198" s="35"/>
    </row>
    <row r="1199" spans="1:38">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c r="AH1199" s="35">
        <f>IF(Tabla134[[#This Row],[Business Travel]]="Travel_Frequently",2,IF(Tabla134[[#This Row],[Business Travel]]="Travel_Rarely",1,0))</f>
        <v>1</v>
      </c>
      <c r="AI1199" s="35" t="str">
        <f>IF(Tabla134[[#This Row],[Monthly Income]]&lt;=10333.3333,"Bajo",IF(Tabla134[[#This Row],[Monthly Income]]&gt;18666.6666,"Alto","Medio"))</f>
        <v>Bajo</v>
      </c>
      <c r="AJ1199" s="35" t="str">
        <f>IF(Tabla134[[#This Row],[Years Since Last Promotion]]&lt;1,"Este año","Más de un año")</f>
        <v>Este año</v>
      </c>
      <c r="AK1199" s="100">
        <f>SUM(Tabla134[[#This Row],[Years At Company]],Tabla134[[#This Row],[Years With Curr Manager]])</f>
        <v>1</v>
      </c>
      <c r="AL1199" s="35"/>
    </row>
    <row r="1200" spans="1:38">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c r="AH1200" s="35">
        <f>IF(Tabla134[[#This Row],[Business Travel]]="Travel_Frequently",2,IF(Tabla134[[#This Row],[Business Travel]]="Travel_Rarely",1,0))</f>
        <v>1</v>
      </c>
      <c r="AI1200" s="35" t="str">
        <f>IF(Tabla134[[#This Row],[Monthly Income]]&lt;=10333.3333,"Bajo",IF(Tabla134[[#This Row],[Monthly Income]]&gt;18666.6666,"Alto","Medio"))</f>
        <v>Bajo</v>
      </c>
      <c r="AJ1200" s="35" t="str">
        <f>IF(Tabla134[[#This Row],[Years Since Last Promotion]]&lt;1,"Este año","Más de un año")</f>
        <v>Este año</v>
      </c>
      <c r="AK1200" s="100">
        <f>SUM(Tabla134[[#This Row],[Years At Company]],Tabla134[[#This Row],[Years With Curr Manager]])</f>
        <v>0</v>
      </c>
      <c r="AL1200" s="35"/>
    </row>
    <row r="1201" spans="1:38">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c r="AH1201" s="35">
        <f>IF(Tabla134[[#This Row],[Business Travel]]="Travel_Frequently",2,IF(Tabla134[[#This Row],[Business Travel]]="Travel_Rarely",1,0))</f>
        <v>1</v>
      </c>
      <c r="AI1201" s="35" t="str">
        <f>IF(Tabla134[[#This Row],[Monthly Income]]&lt;=10333.3333,"Bajo",IF(Tabla134[[#This Row],[Monthly Income]]&gt;18666.6666,"Alto","Medio"))</f>
        <v>Bajo</v>
      </c>
      <c r="AJ1201" s="35" t="str">
        <f>IF(Tabla134[[#This Row],[Years Since Last Promotion]]&lt;1,"Este año","Más de un año")</f>
        <v>Más de un año</v>
      </c>
      <c r="AK1201" s="100">
        <f>SUM(Tabla134[[#This Row],[Years At Company]],Tabla134[[#This Row],[Years With Curr Manager]])</f>
        <v>18</v>
      </c>
      <c r="AL1201" s="35"/>
    </row>
    <row r="1202" spans="1:38">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c r="AH1202" s="35">
        <f>IF(Tabla134[[#This Row],[Business Travel]]="Travel_Frequently",2,IF(Tabla134[[#This Row],[Business Travel]]="Travel_Rarely",1,0))</f>
        <v>1</v>
      </c>
      <c r="AI1202" s="35" t="str">
        <f>IF(Tabla134[[#This Row],[Monthly Income]]&lt;=10333.3333,"Bajo",IF(Tabla134[[#This Row],[Monthly Income]]&gt;18666.6666,"Alto","Medio"))</f>
        <v>Bajo</v>
      </c>
      <c r="AJ1202" s="35" t="str">
        <f>IF(Tabla134[[#This Row],[Years Since Last Promotion]]&lt;1,"Este año","Más de un año")</f>
        <v>Más de un año</v>
      </c>
      <c r="AK1202" s="100">
        <f>SUM(Tabla134[[#This Row],[Years At Company]],Tabla134[[#This Row],[Years With Curr Manager]])</f>
        <v>15</v>
      </c>
      <c r="AL1202" s="35"/>
    </row>
    <row r="1203" spans="1:38">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c r="AH1203" s="35">
        <f>IF(Tabla134[[#This Row],[Business Travel]]="Travel_Frequently",2,IF(Tabla134[[#This Row],[Business Travel]]="Travel_Rarely",1,0))</f>
        <v>1</v>
      </c>
      <c r="AI1203" s="35" t="str">
        <f>IF(Tabla134[[#This Row],[Monthly Income]]&lt;=10333.3333,"Bajo",IF(Tabla134[[#This Row],[Monthly Income]]&gt;18666.6666,"Alto","Medio"))</f>
        <v>Bajo</v>
      </c>
      <c r="AJ1203" s="35" t="str">
        <f>IF(Tabla134[[#This Row],[Years Since Last Promotion]]&lt;1,"Este año","Más de un año")</f>
        <v>Este año</v>
      </c>
      <c r="AK1203" s="100">
        <f>SUM(Tabla134[[#This Row],[Years At Company]],Tabla134[[#This Row],[Years With Curr Manager]])</f>
        <v>1</v>
      </c>
      <c r="AL1203" s="35"/>
    </row>
    <row r="1204" spans="1:38">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c r="AH1204" s="35">
        <f>IF(Tabla134[[#This Row],[Business Travel]]="Travel_Frequently",2,IF(Tabla134[[#This Row],[Business Travel]]="Travel_Rarely",1,0))</f>
        <v>1</v>
      </c>
      <c r="AI1204" s="35" t="str">
        <f>IF(Tabla134[[#This Row],[Monthly Income]]&lt;=10333.3333,"Bajo",IF(Tabla134[[#This Row],[Monthly Income]]&gt;18666.6666,"Alto","Medio"))</f>
        <v>Bajo</v>
      </c>
      <c r="AJ1204" s="35" t="str">
        <f>IF(Tabla134[[#This Row],[Years Since Last Promotion]]&lt;1,"Este año","Más de un año")</f>
        <v>Más de un año</v>
      </c>
      <c r="AK1204" s="100">
        <f>SUM(Tabla134[[#This Row],[Years At Company]],Tabla134[[#This Row],[Years With Curr Manager]])</f>
        <v>14</v>
      </c>
      <c r="AL1204" s="35"/>
    </row>
    <row r="1205" spans="1:38">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c r="AH1205" s="35">
        <f>IF(Tabla134[[#This Row],[Business Travel]]="Travel_Frequently",2,IF(Tabla134[[#This Row],[Business Travel]]="Travel_Rarely",1,0))</f>
        <v>1</v>
      </c>
      <c r="AI1205" s="35" t="str">
        <f>IF(Tabla134[[#This Row],[Monthly Income]]&lt;=10333.3333,"Bajo",IF(Tabla134[[#This Row],[Monthly Income]]&gt;18666.6666,"Alto","Medio"))</f>
        <v>Bajo</v>
      </c>
      <c r="AJ1205" s="35" t="str">
        <f>IF(Tabla134[[#This Row],[Years Since Last Promotion]]&lt;1,"Este año","Más de un año")</f>
        <v>Más de un año</v>
      </c>
      <c r="AK1205" s="100">
        <f>SUM(Tabla134[[#This Row],[Years At Company]],Tabla134[[#This Row],[Years With Curr Manager]])</f>
        <v>27</v>
      </c>
      <c r="AL1205" s="35"/>
    </row>
    <row r="1206" spans="1:38">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c r="AH1206" s="35">
        <f>IF(Tabla134[[#This Row],[Business Travel]]="Travel_Frequently",2,IF(Tabla134[[#This Row],[Business Travel]]="Travel_Rarely",1,0))</f>
        <v>1</v>
      </c>
      <c r="AI1206" s="35" t="str">
        <f>IF(Tabla134[[#This Row],[Monthly Income]]&lt;=10333.3333,"Bajo",IF(Tabla134[[#This Row],[Monthly Income]]&gt;18666.6666,"Alto","Medio"))</f>
        <v>Alto</v>
      </c>
      <c r="AJ1206" s="35" t="str">
        <f>IF(Tabla134[[#This Row],[Years Since Last Promotion]]&lt;1,"Este año","Más de un año")</f>
        <v>Este año</v>
      </c>
      <c r="AK1206" s="100">
        <f>SUM(Tabla134[[#This Row],[Years At Company]],Tabla134[[#This Row],[Years With Curr Manager]])</f>
        <v>1</v>
      </c>
      <c r="AL1206" s="35"/>
    </row>
    <row r="1207" spans="1:38">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c r="AH1207" s="35">
        <f>IF(Tabla134[[#This Row],[Business Travel]]="Travel_Frequently",2,IF(Tabla134[[#This Row],[Business Travel]]="Travel_Rarely",1,0))</f>
        <v>1</v>
      </c>
      <c r="AI1207" s="35" t="str">
        <f>IF(Tabla134[[#This Row],[Monthly Income]]&lt;=10333.3333,"Bajo",IF(Tabla134[[#This Row],[Monthly Income]]&gt;18666.6666,"Alto","Medio"))</f>
        <v>Bajo</v>
      </c>
      <c r="AJ1207" s="35" t="str">
        <f>IF(Tabla134[[#This Row],[Years Since Last Promotion]]&lt;1,"Este año","Más de un año")</f>
        <v>Este año</v>
      </c>
      <c r="AK1207" s="100">
        <f>SUM(Tabla134[[#This Row],[Years At Company]],Tabla134[[#This Row],[Years With Curr Manager]])</f>
        <v>6</v>
      </c>
      <c r="AL1207" s="35"/>
    </row>
    <row r="1208" spans="1:38">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c r="AH1208" s="35">
        <f>IF(Tabla134[[#This Row],[Business Travel]]="Travel_Frequently",2,IF(Tabla134[[#This Row],[Business Travel]]="Travel_Rarely",1,0))</f>
        <v>1</v>
      </c>
      <c r="AI1208" s="35" t="str">
        <f>IF(Tabla134[[#This Row],[Monthly Income]]&lt;=10333.3333,"Bajo",IF(Tabla134[[#This Row],[Monthly Income]]&gt;18666.6666,"Alto","Medio"))</f>
        <v>Bajo</v>
      </c>
      <c r="AJ1208" s="35" t="str">
        <f>IF(Tabla134[[#This Row],[Years Since Last Promotion]]&lt;1,"Este año","Más de un año")</f>
        <v>Este año</v>
      </c>
      <c r="AK1208" s="100">
        <f>SUM(Tabla134[[#This Row],[Years At Company]],Tabla134[[#This Row],[Years With Curr Manager]])</f>
        <v>5</v>
      </c>
      <c r="AL1208" s="35"/>
    </row>
    <row r="1209" spans="1:38">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c r="AH1209" s="35">
        <f>IF(Tabla134[[#This Row],[Business Travel]]="Travel_Frequently",2,IF(Tabla134[[#This Row],[Business Travel]]="Travel_Rarely",1,0))</f>
        <v>1</v>
      </c>
      <c r="AI1209" s="35" t="str">
        <f>IF(Tabla134[[#This Row],[Monthly Income]]&lt;=10333.3333,"Bajo",IF(Tabla134[[#This Row],[Monthly Income]]&gt;18666.6666,"Alto","Medio"))</f>
        <v>Bajo</v>
      </c>
      <c r="AJ1209" s="35" t="str">
        <f>IF(Tabla134[[#This Row],[Years Since Last Promotion]]&lt;1,"Este año","Más de un año")</f>
        <v>Más de un año</v>
      </c>
      <c r="AK1209" s="100">
        <f>SUM(Tabla134[[#This Row],[Years At Company]],Tabla134[[#This Row],[Years With Curr Manager]])</f>
        <v>18</v>
      </c>
      <c r="AL1209" s="35"/>
    </row>
    <row r="1210" spans="1:38">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c r="AH1210" s="35">
        <f>IF(Tabla134[[#This Row],[Business Travel]]="Travel_Frequently",2,IF(Tabla134[[#This Row],[Business Travel]]="Travel_Rarely",1,0))</f>
        <v>1</v>
      </c>
      <c r="AI1210" s="35" t="str">
        <f>IF(Tabla134[[#This Row],[Monthly Income]]&lt;=10333.3333,"Bajo",IF(Tabla134[[#This Row],[Monthly Income]]&gt;18666.6666,"Alto","Medio"))</f>
        <v>Bajo</v>
      </c>
      <c r="AJ1210" s="35" t="str">
        <f>IF(Tabla134[[#This Row],[Years Since Last Promotion]]&lt;1,"Este año","Más de un año")</f>
        <v>Más de un año</v>
      </c>
      <c r="AK1210" s="100">
        <f>SUM(Tabla134[[#This Row],[Years At Company]],Tabla134[[#This Row],[Years With Curr Manager]])</f>
        <v>7</v>
      </c>
      <c r="AL1210" s="35"/>
    </row>
    <row r="1211" spans="1:38">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c r="AH1211" s="35">
        <f>IF(Tabla134[[#This Row],[Business Travel]]="Travel_Frequently",2,IF(Tabla134[[#This Row],[Business Travel]]="Travel_Rarely",1,0))</f>
        <v>1</v>
      </c>
      <c r="AI1211" s="35" t="str">
        <f>IF(Tabla134[[#This Row],[Monthly Income]]&lt;=10333.3333,"Bajo",IF(Tabla134[[#This Row],[Monthly Income]]&gt;18666.6666,"Alto","Medio"))</f>
        <v>Bajo</v>
      </c>
      <c r="AJ1211" s="35" t="str">
        <f>IF(Tabla134[[#This Row],[Years Since Last Promotion]]&lt;1,"Este año","Más de un año")</f>
        <v>Más de un año</v>
      </c>
      <c r="AK1211" s="100">
        <f>SUM(Tabla134[[#This Row],[Years At Company]],Tabla134[[#This Row],[Years With Curr Manager]])</f>
        <v>6</v>
      </c>
      <c r="AL1211" s="35"/>
    </row>
    <row r="1212" spans="1:38">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c r="AH1212" s="35">
        <f>IF(Tabla134[[#This Row],[Business Travel]]="Travel_Frequently",2,IF(Tabla134[[#This Row],[Business Travel]]="Travel_Rarely",1,0))</f>
        <v>1</v>
      </c>
      <c r="AI1212" s="35" t="str">
        <f>IF(Tabla134[[#This Row],[Monthly Income]]&lt;=10333.3333,"Bajo",IF(Tabla134[[#This Row],[Monthly Income]]&gt;18666.6666,"Alto","Medio"))</f>
        <v>Bajo</v>
      </c>
      <c r="AJ1212" s="35" t="str">
        <f>IF(Tabla134[[#This Row],[Years Since Last Promotion]]&lt;1,"Este año","Más de un año")</f>
        <v>Este año</v>
      </c>
      <c r="AK1212" s="100">
        <f>SUM(Tabla134[[#This Row],[Years At Company]],Tabla134[[#This Row],[Years With Curr Manager]])</f>
        <v>1</v>
      </c>
      <c r="AL1212" s="35"/>
    </row>
    <row r="1213" spans="1:38">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c r="AH1213" s="35">
        <f>IF(Tabla134[[#This Row],[Business Travel]]="Travel_Frequently",2,IF(Tabla134[[#This Row],[Business Travel]]="Travel_Rarely",1,0))</f>
        <v>1</v>
      </c>
      <c r="AI1213" s="35" t="str">
        <f>IF(Tabla134[[#This Row],[Monthly Income]]&lt;=10333.3333,"Bajo",IF(Tabla134[[#This Row],[Monthly Income]]&gt;18666.6666,"Alto","Medio"))</f>
        <v>Bajo</v>
      </c>
      <c r="AJ1213" s="35" t="str">
        <f>IF(Tabla134[[#This Row],[Years Since Last Promotion]]&lt;1,"Este año","Más de un año")</f>
        <v>Más de un año</v>
      </c>
      <c r="AK1213" s="100">
        <f>SUM(Tabla134[[#This Row],[Years At Company]],Tabla134[[#This Row],[Years With Curr Manager]])</f>
        <v>14</v>
      </c>
      <c r="AL1213" s="35"/>
    </row>
    <row r="1214" spans="1:38">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c r="AH1214" s="35">
        <f>IF(Tabla134[[#This Row],[Business Travel]]="Travel_Frequently",2,IF(Tabla134[[#This Row],[Business Travel]]="Travel_Rarely",1,0))</f>
        <v>1</v>
      </c>
      <c r="AI1214" s="35" t="str">
        <f>IF(Tabla134[[#This Row],[Monthly Income]]&lt;=10333.3333,"Bajo",IF(Tabla134[[#This Row],[Monthly Income]]&gt;18666.6666,"Alto","Medio"))</f>
        <v>Bajo</v>
      </c>
      <c r="AJ1214" s="35" t="str">
        <f>IF(Tabla134[[#This Row],[Years Since Last Promotion]]&lt;1,"Este año","Más de un año")</f>
        <v>Más de un año</v>
      </c>
      <c r="AK1214" s="100">
        <f>SUM(Tabla134[[#This Row],[Years At Company]],Tabla134[[#This Row],[Years With Curr Manager]])</f>
        <v>6</v>
      </c>
      <c r="AL1214" s="35"/>
    </row>
    <row r="1215" spans="1:38">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c r="AH1215" s="35">
        <f>IF(Tabla134[[#This Row],[Business Travel]]="Travel_Frequently",2,IF(Tabla134[[#This Row],[Business Travel]]="Travel_Rarely",1,0))</f>
        <v>1</v>
      </c>
      <c r="AI1215" s="35" t="str">
        <f>IF(Tabla134[[#This Row],[Monthly Income]]&lt;=10333.3333,"Bajo",IF(Tabla134[[#This Row],[Monthly Income]]&gt;18666.6666,"Alto","Medio"))</f>
        <v>Bajo</v>
      </c>
      <c r="AJ1215" s="35" t="str">
        <f>IF(Tabla134[[#This Row],[Years Since Last Promotion]]&lt;1,"Este año","Más de un año")</f>
        <v>Este año</v>
      </c>
      <c r="AK1215" s="100">
        <f>SUM(Tabla134[[#This Row],[Years At Company]],Tabla134[[#This Row],[Years With Curr Manager]])</f>
        <v>18</v>
      </c>
      <c r="AL1215" s="35"/>
    </row>
    <row r="1216" spans="1:38">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c r="AH1216" s="35">
        <f>IF(Tabla134[[#This Row],[Business Travel]]="Travel_Frequently",2,IF(Tabla134[[#This Row],[Business Travel]]="Travel_Rarely",1,0))</f>
        <v>1</v>
      </c>
      <c r="AI1216" s="35" t="str">
        <f>IF(Tabla134[[#This Row],[Monthly Income]]&lt;=10333.3333,"Bajo",IF(Tabla134[[#This Row],[Monthly Income]]&gt;18666.6666,"Alto","Medio"))</f>
        <v>Bajo</v>
      </c>
      <c r="AJ1216" s="35" t="str">
        <f>IF(Tabla134[[#This Row],[Years Since Last Promotion]]&lt;1,"Este año","Más de un año")</f>
        <v>Más de un año</v>
      </c>
      <c r="AK1216" s="100">
        <f>SUM(Tabla134[[#This Row],[Years At Company]],Tabla134[[#This Row],[Years With Curr Manager]])</f>
        <v>5</v>
      </c>
      <c r="AL1216" s="35"/>
    </row>
    <row r="1217" spans="1:38">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c r="AH1217" s="35">
        <f>IF(Tabla134[[#This Row],[Business Travel]]="Travel_Frequently",2,IF(Tabla134[[#This Row],[Business Travel]]="Travel_Rarely",1,0))</f>
        <v>1</v>
      </c>
      <c r="AI1217" s="35" t="str">
        <f>IF(Tabla134[[#This Row],[Monthly Income]]&lt;=10333.3333,"Bajo",IF(Tabla134[[#This Row],[Monthly Income]]&gt;18666.6666,"Alto","Medio"))</f>
        <v>Bajo</v>
      </c>
      <c r="AJ1217" s="35" t="str">
        <f>IF(Tabla134[[#This Row],[Years Since Last Promotion]]&lt;1,"Este año","Más de un año")</f>
        <v>Más de un año</v>
      </c>
      <c r="AK1217" s="100">
        <f>SUM(Tabla134[[#This Row],[Years At Company]],Tabla134[[#This Row],[Years With Curr Manager]])</f>
        <v>4</v>
      </c>
      <c r="AL1217" s="35"/>
    </row>
    <row r="1218" spans="1:38">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c r="AH1218" s="35">
        <f>IF(Tabla134[[#This Row],[Business Travel]]="Travel_Frequently",2,IF(Tabla134[[#This Row],[Business Travel]]="Travel_Rarely",1,0))</f>
        <v>1</v>
      </c>
      <c r="AI1218" s="35" t="str">
        <f>IF(Tabla134[[#This Row],[Monthly Income]]&lt;=10333.3333,"Bajo",IF(Tabla134[[#This Row],[Monthly Income]]&gt;18666.6666,"Alto","Medio"))</f>
        <v>Bajo</v>
      </c>
      <c r="AJ1218" s="35" t="str">
        <f>IF(Tabla134[[#This Row],[Years Since Last Promotion]]&lt;1,"Este año","Más de un año")</f>
        <v>Más de un año</v>
      </c>
      <c r="AK1218" s="100">
        <f>SUM(Tabla134[[#This Row],[Years At Company]],Tabla134[[#This Row],[Years With Curr Manager]])</f>
        <v>13</v>
      </c>
      <c r="AL1218" s="35"/>
    </row>
    <row r="1219" spans="1:38">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c r="AH1219" s="35">
        <f>IF(Tabla134[[#This Row],[Business Travel]]="Travel_Frequently",2,IF(Tabla134[[#This Row],[Business Travel]]="Travel_Rarely",1,0))</f>
        <v>1</v>
      </c>
      <c r="AI1219" s="35" t="str">
        <f>IF(Tabla134[[#This Row],[Monthly Income]]&lt;=10333.3333,"Bajo",IF(Tabla134[[#This Row],[Monthly Income]]&gt;18666.6666,"Alto","Medio"))</f>
        <v>Bajo</v>
      </c>
      <c r="AJ1219" s="35" t="str">
        <f>IF(Tabla134[[#This Row],[Years Since Last Promotion]]&lt;1,"Este año","Más de un año")</f>
        <v>Este año</v>
      </c>
      <c r="AK1219" s="100">
        <f>SUM(Tabla134[[#This Row],[Years At Company]],Tabla134[[#This Row],[Years With Curr Manager]])</f>
        <v>19</v>
      </c>
      <c r="AL1219" s="35"/>
    </row>
    <row r="1220" spans="1:38">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c r="AH1220" s="35">
        <f>IF(Tabla134[[#This Row],[Business Travel]]="Travel_Frequently",2,IF(Tabla134[[#This Row],[Business Travel]]="Travel_Rarely",1,0))</f>
        <v>1</v>
      </c>
      <c r="AI1220" s="35" t="str">
        <f>IF(Tabla134[[#This Row],[Monthly Income]]&lt;=10333.3333,"Bajo",IF(Tabla134[[#This Row],[Monthly Income]]&gt;18666.6666,"Alto","Medio"))</f>
        <v>Medio</v>
      </c>
      <c r="AJ1220" s="35" t="str">
        <f>IF(Tabla134[[#This Row],[Years Since Last Promotion]]&lt;1,"Este año","Más de un año")</f>
        <v>Este año</v>
      </c>
      <c r="AK1220" s="100">
        <f>SUM(Tabla134[[#This Row],[Years At Company]],Tabla134[[#This Row],[Years With Curr Manager]])</f>
        <v>8</v>
      </c>
      <c r="AL1220" s="35"/>
    </row>
    <row r="1221" spans="1:38">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c r="AH1221" s="35">
        <f>IF(Tabla134[[#This Row],[Business Travel]]="Travel_Frequently",2,IF(Tabla134[[#This Row],[Business Travel]]="Travel_Rarely",1,0))</f>
        <v>1</v>
      </c>
      <c r="AI1221" s="35" t="str">
        <f>IF(Tabla134[[#This Row],[Monthly Income]]&lt;=10333.3333,"Bajo",IF(Tabla134[[#This Row],[Monthly Income]]&gt;18666.6666,"Alto","Medio"))</f>
        <v>Bajo</v>
      </c>
      <c r="AJ1221" s="35" t="str">
        <f>IF(Tabla134[[#This Row],[Years Since Last Promotion]]&lt;1,"Este año","Más de un año")</f>
        <v>Más de un año</v>
      </c>
      <c r="AK1221" s="100">
        <f>SUM(Tabla134[[#This Row],[Years At Company]],Tabla134[[#This Row],[Years With Curr Manager]])</f>
        <v>4</v>
      </c>
      <c r="AL1221" s="35"/>
    </row>
    <row r="1222" spans="1:38">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c r="AH1222" s="35">
        <f>IF(Tabla134[[#This Row],[Business Travel]]="Travel_Frequently",2,IF(Tabla134[[#This Row],[Business Travel]]="Travel_Rarely",1,0))</f>
        <v>1</v>
      </c>
      <c r="AI1222" s="35" t="str">
        <f>IF(Tabla134[[#This Row],[Monthly Income]]&lt;=10333.3333,"Bajo",IF(Tabla134[[#This Row],[Monthly Income]]&gt;18666.6666,"Alto","Medio"))</f>
        <v>Bajo</v>
      </c>
      <c r="AJ1222" s="35" t="str">
        <f>IF(Tabla134[[#This Row],[Years Since Last Promotion]]&lt;1,"Este año","Más de un año")</f>
        <v>Este año</v>
      </c>
      <c r="AK1222" s="100">
        <f>SUM(Tabla134[[#This Row],[Years At Company]],Tabla134[[#This Row],[Years With Curr Manager]])</f>
        <v>14</v>
      </c>
      <c r="AL1222" s="35"/>
    </row>
    <row r="1223" spans="1:38">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c r="AH1223" s="35">
        <f>IF(Tabla134[[#This Row],[Business Travel]]="Travel_Frequently",2,IF(Tabla134[[#This Row],[Business Travel]]="Travel_Rarely",1,0))</f>
        <v>1</v>
      </c>
      <c r="AI1223" s="35" t="str">
        <f>IF(Tabla134[[#This Row],[Monthly Income]]&lt;=10333.3333,"Bajo",IF(Tabla134[[#This Row],[Monthly Income]]&gt;18666.6666,"Alto","Medio"))</f>
        <v>Bajo</v>
      </c>
      <c r="AJ1223" s="35" t="str">
        <f>IF(Tabla134[[#This Row],[Years Since Last Promotion]]&lt;1,"Este año","Más de un año")</f>
        <v>Más de un año</v>
      </c>
      <c r="AK1223" s="100">
        <f>SUM(Tabla134[[#This Row],[Years At Company]],Tabla134[[#This Row],[Years With Curr Manager]])</f>
        <v>5</v>
      </c>
      <c r="AL1223" s="35"/>
    </row>
    <row r="1224" spans="1:38">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c r="AH1224" s="35">
        <f>IF(Tabla134[[#This Row],[Business Travel]]="Travel_Frequently",2,IF(Tabla134[[#This Row],[Business Travel]]="Travel_Rarely",1,0))</f>
        <v>1</v>
      </c>
      <c r="AI1224" s="35" t="str">
        <f>IF(Tabla134[[#This Row],[Monthly Income]]&lt;=10333.3333,"Bajo",IF(Tabla134[[#This Row],[Monthly Income]]&gt;18666.6666,"Alto","Medio"))</f>
        <v>Bajo</v>
      </c>
      <c r="AJ1224" s="35" t="str">
        <f>IF(Tabla134[[#This Row],[Years Since Last Promotion]]&lt;1,"Este año","Más de un año")</f>
        <v>Este año</v>
      </c>
      <c r="AK1224" s="100">
        <f>SUM(Tabla134[[#This Row],[Years At Company]],Tabla134[[#This Row],[Years With Curr Manager]])</f>
        <v>7</v>
      </c>
      <c r="AL1224" s="35"/>
    </row>
    <row r="1225" spans="1:38">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c r="AH1225" s="35">
        <f>IF(Tabla134[[#This Row],[Business Travel]]="Travel_Frequently",2,IF(Tabla134[[#This Row],[Business Travel]]="Travel_Rarely",1,0))</f>
        <v>1</v>
      </c>
      <c r="AI1225" s="35" t="str">
        <f>IF(Tabla134[[#This Row],[Monthly Income]]&lt;=10333.3333,"Bajo",IF(Tabla134[[#This Row],[Monthly Income]]&gt;18666.6666,"Alto","Medio"))</f>
        <v>Bajo</v>
      </c>
      <c r="AJ1225" s="35" t="str">
        <f>IF(Tabla134[[#This Row],[Years Since Last Promotion]]&lt;1,"Este año","Más de un año")</f>
        <v>Más de un año</v>
      </c>
      <c r="AK1225" s="100">
        <f>SUM(Tabla134[[#This Row],[Years At Company]],Tabla134[[#This Row],[Years With Curr Manager]])</f>
        <v>5</v>
      </c>
      <c r="AL1225" s="35"/>
    </row>
    <row r="1226" spans="1:38">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c r="AH1226" s="35">
        <f>IF(Tabla134[[#This Row],[Business Travel]]="Travel_Frequently",2,IF(Tabla134[[#This Row],[Business Travel]]="Travel_Rarely",1,0))</f>
        <v>1</v>
      </c>
      <c r="AI1226" s="35" t="str">
        <f>IF(Tabla134[[#This Row],[Monthly Income]]&lt;=10333.3333,"Bajo",IF(Tabla134[[#This Row],[Monthly Income]]&gt;18666.6666,"Alto","Medio"))</f>
        <v>Bajo</v>
      </c>
      <c r="AJ1226" s="35" t="str">
        <f>IF(Tabla134[[#This Row],[Years Since Last Promotion]]&lt;1,"Este año","Más de un año")</f>
        <v>Más de un año</v>
      </c>
      <c r="AK1226" s="100">
        <f>SUM(Tabla134[[#This Row],[Years At Company]],Tabla134[[#This Row],[Years With Curr Manager]])</f>
        <v>6</v>
      </c>
      <c r="AL1226" s="35"/>
    </row>
    <row r="1227" spans="1:38">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c r="AH1227" s="35">
        <f>IF(Tabla134[[#This Row],[Business Travel]]="Travel_Frequently",2,IF(Tabla134[[#This Row],[Business Travel]]="Travel_Rarely",1,0))</f>
        <v>1</v>
      </c>
      <c r="AI1227" s="35" t="str">
        <f>IF(Tabla134[[#This Row],[Monthly Income]]&lt;=10333.3333,"Bajo",IF(Tabla134[[#This Row],[Monthly Income]]&gt;18666.6666,"Alto","Medio"))</f>
        <v>Bajo</v>
      </c>
      <c r="AJ1227" s="35" t="str">
        <f>IF(Tabla134[[#This Row],[Years Since Last Promotion]]&lt;1,"Este año","Más de un año")</f>
        <v>Más de un año</v>
      </c>
      <c r="AK1227" s="100">
        <f>SUM(Tabla134[[#This Row],[Years At Company]],Tabla134[[#This Row],[Years With Curr Manager]])</f>
        <v>8</v>
      </c>
      <c r="AL1227" s="35"/>
    </row>
    <row r="1228" spans="1:38">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c r="AH1228" s="35">
        <f>IF(Tabla134[[#This Row],[Business Travel]]="Travel_Frequently",2,IF(Tabla134[[#This Row],[Business Travel]]="Travel_Rarely",1,0))</f>
        <v>1</v>
      </c>
      <c r="AI1228" s="35" t="str">
        <f>IF(Tabla134[[#This Row],[Monthly Income]]&lt;=10333.3333,"Bajo",IF(Tabla134[[#This Row],[Monthly Income]]&gt;18666.6666,"Alto","Medio"))</f>
        <v>Bajo</v>
      </c>
      <c r="AJ1228" s="35" t="str">
        <f>IF(Tabla134[[#This Row],[Years Since Last Promotion]]&lt;1,"Este año","Más de un año")</f>
        <v>Este año</v>
      </c>
      <c r="AK1228" s="100">
        <f>SUM(Tabla134[[#This Row],[Years At Company]],Tabla134[[#This Row],[Years With Curr Manager]])</f>
        <v>0</v>
      </c>
      <c r="AL1228" s="35"/>
    </row>
    <row r="1229" spans="1:38">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c r="AH1229" s="35">
        <f>IF(Tabla134[[#This Row],[Business Travel]]="Travel_Frequently",2,IF(Tabla134[[#This Row],[Business Travel]]="Travel_Rarely",1,0))</f>
        <v>1</v>
      </c>
      <c r="AI1229" s="35" t="str">
        <f>IF(Tabla134[[#This Row],[Monthly Income]]&lt;=10333.3333,"Bajo",IF(Tabla134[[#This Row],[Monthly Income]]&gt;18666.6666,"Alto","Medio"))</f>
        <v>Bajo</v>
      </c>
      <c r="AJ1229" s="35" t="str">
        <f>IF(Tabla134[[#This Row],[Years Since Last Promotion]]&lt;1,"Este año","Más de un año")</f>
        <v>Más de un año</v>
      </c>
      <c r="AK1229" s="100">
        <f>SUM(Tabla134[[#This Row],[Years At Company]],Tabla134[[#This Row],[Years With Curr Manager]])</f>
        <v>5</v>
      </c>
      <c r="AL1229" s="35"/>
    </row>
    <row r="1230" spans="1:38">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c r="AH1230" s="35">
        <f>IF(Tabla134[[#This Row],[Business Travel]]="Travel_Frequently",2,IF(Tabla134[[#This Row],[Business Travel]]="Travel_Rarely",1,0))</f>
        <v>1</v>
      </c>
      <c r="AI1230" s="35" t="str">
        <f>IF(Tabla134[[#This Row],[Monthly Income]]&lt;=10333.3333,"Bajo",IF(Tabla134[[#This Row],[Monthly Income]]&gt;18666.6666,"Alto","Medio"))</f>
        <v>Bajo</v>
      </c>
      <c r="AJ1230" s="35" t="str">
        <f>IF(Tabla134[[#This Row],[Years Since Last Promotion]]&lt;1,"Este año","Más de un año")</f>
        <v>Más de un año</v>
      </c>
      <c r="AK1230" s="100">
        <f>SUM(Tabla134[[#This Row],[Years At Company]],Tabla134[[#This Row],[Years With Curr Manager]])</f>
        <v>9</v>
      </c>
      <c r="AL1230" s="35"/>
    </row>
    <row r="1231" spans="1:38">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c r="AH1231" s="35">
        <f>IF(Tabla134[[#This Row],[Business Travel]]="Travel_Frequently",2,IF(Tabla134[[#This Row],[Business Travel]]="Travel_Rarely",1,0))</f>
        <v>1</v>
      </c>
      <c r="AI1231" s="35" t="str">
        <f>IF(Tabla134[[#This Row],[Monthly Income]]&lt;=10333.3333,"Bajo",IF(Tabla134[[#This Row],[Monthly Income]]&gt;18666.6666,"Alto","Medio"))</f>
        <v>Medio</v>
      </c>
      <c r="AJ1231" s="35" t="str">
        <f>IF(Tabla134[[#This Row],[Years Since Last Promotion]]&lt;1,"Este año","Más de un año")</f>
        <v>Más de un año</v>
      </c>
      <c r="AK1231" s="100">
        <f>SUM(Tabla134[[#This Row],[Years At Company]],Tabla134[[#This Row],[Years With Curr Manager]])</f>
        <v>17</v>
      </c>
      <c r="AL1231" s="35"/>
    </row>
    <row r="1232" spans="1:38">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c r="AH1232" s="35">
        <f>IF(Tabla134[[#This Row],[Business Travel]]="Travel_Frequently",2,IF(Tabla134[[#This Row],[Business Travel]]="Travel_Rarely",1,0))</f>
        <v>1</v>
      </c>
      <c r="AI1232" s="35" t="str">
        <f>IF(Tabla134[[#This Row],[Monthly Income]]&lt;=10333.3333,"Bajo",IF(Tabla134[[#This Row],[Monthly Income]]&gt;18666.6666,"Alto","Medio"))</f>
        <v>Medio</v>
      </c>
      <c r="AJ1232" s="35" t="str">
        <f>IF(Tabla134[[#This Row],[Years Since Last Promotion]]&lt;1,"Este año","Más de un año")</f>
        <v>Más de un año</v>
      </c>
      <c r="AK1232" s="100">
        <f>SUM(Tabla134[[#This Row],[Years At Company]],Tabla134[[#This Row],[Years With Curr Manager]])</f>
        <v>22</v>
      </c>
      <c r="AL1232" s="35"/>
    </row>
    <row r="1233" spans="1:38">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c r="AH1233" s="35">
        <f>IF(Tabla134[[#This Row],[Business Travel]]="Travel_Frequently",2,IF(Tabla134[[#This Row],[Business Travel]]="Travel_Rarely",1,0))</f>
        <v>1</v>
      </c>
      <c r="AI1233" s="35" t="str">
        <f>IF(Tabla134[[#This Row],[Monthly Income]]&lt;=10333.3333,"Bajo",IF(Tabla134[[#This Row],[Monthly Income]]&gt;18666.6666,"Alto","Medio"))</f>
        <v>Bajo</v>
      </c>
      <c r="AJ1233" s="35" t="str">
        <f>IF(Tabla134[[#This Row],[Years Since Last Promotion]]&lt;1,"Este año","Más de un año")</f>
        <v>Más de un año</v>
      </c>
      <c r="AK1233" s="100">
        <f>SUM(Tabla134[[#This Row],[Years At Company]],Tabla134[[#This Row],[Years With Curr Manager]])</f>
        <v>14</v>
      </c>
      <c r="AL1233" s="35"/>
    </row>
    <row r="1234" spans="1:38">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c r="AH1234" s="35">
        <f>IF(Tabla134[[#This Row],[Business Travel]]="Travel_Frequently",2,IF(Tabla134[[#This Row],[Business Travel]]="Travel_Rarely",1,0))</f>
        <v>1</v>
      </c>
      <c r="AI1234" s="35" t="str">
        <f>IF(Tabla134[[#This Row],[Monthly Income]]&lt;=10333.3333,"Bajo",IF(Tabla134[[#This Row],[Monthly Income]]&gt;18666.6666,"Alto","Medio"))</f>
        <v>Bajo</v>
      </c>
      <c r="AJ1234" s="35" t="str">
        <f>IF(Tabla134[[#This Row],[Years Since Last Promotion]]&lt;1,"Este año","Más de un año")</f>
        <v>Este año</v>
      </c>
      <c r="AK1234" s="100">
        <f>SUM(Tabla134[[#This Row],[Years At Company]],Tabla134[[#This Row],[Years With Curr Manager]])</f>
        <v>9</v>
      </c>
      <c r="AL1234" s="35"/>
    </row>
    <row r="1235" spans="1:38">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c r="AH1235" s="35">
        <f>IF(Tabla134[[#This Row],[Business Travel]]="Travel_Frequently",2,IF(Tabla134[[#This Row],[Business Travel]]="Travel_Rarely",1,0))</f>
        <v>1</v>
      </c>
      <c r="AI1235" s="35" t="str">
        <f>IF(Tabla134[[#This Row],[Monthly Income]]&lt;=10333.3333,"Bajo",IF(Tabla134[[#This Row],[Monthly Income]]&gt;18666.6666,"Alto","Medio"))</f>
        <v>Bajo</v>
      </c>
      <c r="AJ1235" s="35" t="str">
        <f>IF(Tabla134[[#This Row],[Years Since Last Promotion]]&lt;1,"Este año","Más de un año")</f>
        <v>Más de un año</v>
      </c>
      <c r="AK1235" s="100">
        <f>SUM(Tabla134[[#This Row],[Years At Company]],Tabla134[[#This Row],[Years With Curr Manager]])</f>
        <v>9</v>
      </c>
      <c r="AL1235" s="35"/>
    </row>
    <row r="1236" spans="1:38">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c r="AH1236" s="35">
        <f>IF(Tabla134[[#This Row],[Business Travel]]="Travel_Frequently",2,IF(Tabla134[[#This Row],[Business Travel]]="Travel_Rarely",1,0))</f>
        <v>1</v>
      </c>
      <c r="AI1236" s="35" t="str">
        <f>IF(Tabla134[[#This Row],[Monthly Income]]&lt;=10333.3333,"Bajo",IF(Tabla134[[#This Row],[Monthly Income]]&gt;18666.6666,"Alto","Medio"))</f>
        <v>Bajo</v>
      </c>
      <c r="AJ1236" s="35" t="str">
        <f>IF(Tabla134[[#This Row],[Years Since Last Promotion]]&lt;1,"Este año","Más de un año")</f>
        <v>Este año</v>
      </c>
      <c r="AK1236" s="100">
        <f>SUM(Tabla134[[#This Row],[Years At Company]],Tabla134[[#This Row],[Years With Curr Manager]])</f>
        <v>14</v>
      </c>
      <c r="AL1236" s="35"/>
    </row>
    <row r="1237" spans="1:38">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c r="AH1237" s="35">
        <f>IF(Tabla134[[#This Row],[Business Travel]]="Travel_Frequently",2,IF(Tabla134[[#This Row],[Business Travel]]="Travel_Rarely",1,0))</f>
        <v>1</v>
      </c>
      <c r="AI1237" s="35" t="str">
        <f>IF(Tabla134[[#This Row],[Monthly Income]]&lt;=10333.3333,"Bajo",IF(Tabla134[[#This Row],[Monthly Income]]&gt;18666.6666,"Alto","Medio"))</f>
        <v>Bajo</v>
      </c>
      <c r="AJ1237" s="35" t="str">
        <f>IF(Tabla134[[#This Row],[Years Since Last Promotion]]&lt;1,"Este año","Más de un año")</f>
        <v>Este año</v>
      </c>
      <c r="AK1237" s="100">
        <f>SUM(Tabla134[[#This Row],[Years At Company]],Tabla134[[#This Row],[Years With Curr Manager]])</f>
        <v>10</v>
      </c>
      <c r="AL1237" s="35"/>
    </row>
    <row r="1238" spans="1:38">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c r="AH1238" s="35">
        <f>IF(Tabla134[[#This Row],[Business Travel]]="Travel_Frequently",2,IF(Tabla134[[#This Row],[Business Travel]]="Travel_Rarely",1,0))</f>
        <v>1</v>
      </c>
      <c r="AI1238" s="35" t="str">
        <f>IF(Tabla134[[#This Row],[Monthly Income]]&lt;=10333.3333,"Bajo",IF(Tabla134[[#This Row],[Monthly Income]]&gt;18666.6666,"Alto","Medio"))</f>
        <v>Bajo</v>
      </c>
      <c r="AJ1238" s="35" t="str">
        <f>IF(Tabla134[[#This Row],[Years Since Last Promotion]]&lt;1,"Este año","Más de un año")</f>
        <v>Más de un año</v>
      </c>
      <c r="AK1238" s="100">
        <f>SUM(Tabla134[[#This Row],[Years At Company]],Tabla134[[#This Row],[Years With Curr Manager]])</f>
        <v>4</v>
      </c>
      <c r="AL1238" s="35"/>
    </row>
    <row r="1239" spans="1:38">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c r="AH1239" s="35">
        <f>IF(Tabla134[[#This Row],[Business Travel]]="Travel_Frequently",2,IF(Tabla134[[#This Row],[Business Travel]]="Travel_Rarely",1,0))</f>
        <v>1</v>
      </c>
      <c r="AI1239" s="35" t="str">
        <f>IF(Tabla134[[#This Row],[Monthly Income]]&lt;=10333.3333,"Bajo",IF(Tabla134[[#This Row],[Monthly Income]]&gt;18666.6666,"Alto","Medio"))</f>
        <v>Bajo</v>
      </c>
      <c r="AJ1239" s="35" t="str">
        <f>IF(Tabla134[[#This Row],[Years Since Last Promotion]]&lt;1,"Este año","Más de un año")</f>
        <v>Más de un año</v>
      </c>
      <c r="AK1239" s="100">
        <f>SUM(Tabla134[[#This Row],[Years At Company]],Tabla134[[#This Row],[Years With Curr Manager]])</f>
        <v>9</v>
      </c>
      <c r="AL1239" s="35"/>
    </row>
    <row r="1240" spans="1:38">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c r="AH1240" s="35">
        <f>IF(Tabla134[[#This Row],[Business Travel]]="Travel_Frequently",2,IF(Tabla134[[#This Row],[Business Travel]]="Travel_Rarely",1,0))</f>
        <v>1</v>
      </c>
      <c r="AI1240" s="35" t="str">
        <f>IF(Tabla134[[#This Row],[Monthly Income]]&lt;=10333.3333,"Bajo",IF(Tabla134[[#This Row],[Monthly Income]]&gt;18666.6666,"Alto","Medio"))</f>
        <v>Bajo</v>
      </c>
      <c r="AJ1240" s="35" t="str">
        <f>IF(Tabla134[[#This Row],[Years Since Last Promotion]]&lt;1,"Este año","Más de un año")</f>
        <v>Más de un año</v>
      </c>
      <c r="AK1240" s="100">
        <f>SUM(Tabla134[[#This Row],[Years At Company]],Tabla134[[#This Row],[Years With Curr Manager]])</f>
        <v>4</v>
      </c>
      <c r="AL1240" s="35"/>
    </row>
    <row r="1241" spans="1:38">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c r="AH1241" s="35">
        <f>IF(Tabla134[[#This Row],[Business Travel]]="Travel_Frequently",2,IF(Tabla134[[#This Row],[Business Travel]]="Travel_Rarely",1,0))</f>
        <v>1</v>
      </c>
      <c r="AI1241" s="35" t="str">
        <f>IF(Tabla134[[#This Row],[Monthly Income]]&lt;=10333.3333,"Bajo",IF(Tabla134[[#This Row],[Monthly Income]]&gt;18666.6666,"Alto","Medio"))</f>
        <v>Bajo</v>
      </c>
      <c r="AJ1241" s="35" t="str">
        <f>IF(Tabla134[[#This Row],[Years Since Last Promotion]]&lt;1,"Este año","Más de un año")</f>
        <v>Más de un año</v>
      </c>
      <c r="AK1241" s="100">
        <f>SUM(Tabla134[[#This Row],[Years At Company]],Tabla134[[#This Row],[Years With Curr Manager]])</f>
        <v>4</v>
      </c>
      <c r="AL1241" s="35"/>
    </row>
    <row r="1242" spans="1:38">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c r="AH1242" s="35">
        <f>IF(Tabla134[[#This Row],[Business Travel]]="Travel_Frequently",2,IF(Tabla134[[#This Row],[Business Travel]]="Travel_Rarely",1,0))</f>
        <v>1</v>
      </c>
      <c r="AI1242" s="35" t="str">
        <f>IF(Tabla134[[#This Row],[Monthly Income]]&lt;=10333.3333,"Bajo",IF(Tabla134[[#This Row],[Monthly Income]]&gt;18666.6666,"Alto","Medio"))</f>
        <v>Bajo</v>
      </c>
      <c r="AJ1242" s="35" t="str">
        <f>IF(Tabla134[[#This Row],[Years Since Last Promotion]]&lt;1,"Este año","Más de un año")</f>
        <v>Este año</v>
      </c>
      <c r="AK1242" s="100">
        <f>SUM(Tabla134[[#This Row],[Years At Company]],Tabla134[[#This Row],[Years With Curr Manager]])</f>
        <v>7</v>
      </c>
      <c r="AL1242" s="35"/>
    </row>
    <row r="1243" spans="1:38">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c r="AH1243" s="35">
        <f>IF(Tabla134[[#This Row],[Business Travel]]="Travel_Frequently",2,IF(Tabla134[[#This Row],[Business Travel]]="Travel_Rarely",1,0))</f>
        <v>1</v>
      </c>
      <c r="AI1243" s="35" t="str">
        <f>IF(Tabla134[[#This Row],[Monthly Income]]&lt;=10333.3333,"Bajo",IF(Tabla134[[#This Row],[Monthly Income]]&gt;18666.6666,"Alto","Medio"))</f>
        <v>Bajo</v>
      </c>
      <c r="AJ1243" s="35" t="str">
        <f>IF(Tabla134[[#This Row],[Years Since Last Promotion]]&lt;1,"Este año","Más de un año")</f>
        <v>Más de un año</v>
      </c>
      <c r="AK1243" s="100">
        <f>SUM(Tabla134[[#This Row],[Years At Company]],Tabla134[[#This Row],[Years With Curr Manager]])</f>
        <v>4</v>
      </c>
      <c r="AL1243" s="35"/>
    </row>
    <row r="1244" spans="1:38">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c r="AH1244" s="35">
        <f>IF(Tabla134[[#This Row],[Business Travel]]="Travel_Frequently",2,IF(Tabla134[[#This Row],[Business Travel]]="Travel_Rarely",1,0))</f>
        <v>1</v>
      </c>
      <c r="AI1244" s="35" t="str">
        <f>IF(Tabla134[[#This Row],[Monthly Income]]&lt;=10333.3333,"Bajo",IF(Tabla134[[#This Row],[Monthly Income]]&gt;18666.6666,"Alto","Medio"))</f>
        <v>Bajo</v>
      </c>
      <c r="AJ1244" s="35" t="str">
        <f>IF(Tabla134[[#This Row],[Years Since Last Promotion]]&lt;1,"Este año","Más de un año")</f>
        <v>Este año</v>
      </c>
      <c r="AK1244" s="100">
        <f>SUM(Tabla134[[#This Row],[Years At Company]],Tabla134[[#This Row],[Years With Curr Manager]])</f>
        <v>9</v>
      </c>
      <c r="AL1244" s="35"/>
    </row>
    <row r="1245" spans="1:38">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c r="AH1245" s="35">
        <f>IF(Tabla134[[#This Row],[Business Travel]]="Travel_Frequently",2,IF(Tabla134[[#This Row],[Business Travel]]="Travel_Rarely",1,0))</f>
        <v>1</v>
      </c>
      <c r="AI1245" s="35" t="str">
        <f>IF(Tabla134[[#This Row],[Monthly Income]]&lt;=10333.3333,"Bajo",IF(Tabla134[[#This Row],[Monthly Income]]&gt;18666.6666,"Alto","Medio"))</f>
        <v>Bajo</v>
      </c>
      <c r="AJ1245" s="35" t="str">
        <f>IF(Tabla134[[#This Row],[Years Since Last Promotion]]&lt;1,"Este año","Más de un año")</f>
        <v>Más de un año</v>
      </c>
      <c r="AK1245" s="100">
        <f>SUM(Tabla134[[#This Row],[Years At Company]],Tabla134[[#This Row],[Years With Curr Manager]])</f>
        <v>7</v>
      </c>
      <c r="AL1245" s="35"/>
    </row>
    <row r="1246" spans="1:38">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c r="AH1246" s="35">
        <f>IF(Tabla134[[#This Row],[Business Travel]]="Travel_Frequently",2,IF(Tabla134[[#This Row],[Business Travel]]="Travel_Rarely",1,0))</f>
        <v>1</v>
      </c>
      <c r="AI1246" s="35" t="str">
        <f>IF(Tabla134[[#This Row],[Monthly Income]]&lt;=10333.3333,"Bajo",IF(Tabla134[[#This Row],[Monthly Income]]&gt;18666.6666,"Alto","Medio"))</f>
        <v>Bajo</v>
      </c>
      <c r="AJ1246" s="35" t="str">
        <f>IF(Tabla134[[#This Row],[Years Since Last Promotion]]&lt;1,"Este año","Más de un año")</f>
        <v>Más de un año</v>
      </c>
      <c r="AK1246" s="100">
        <f>SUM(Tabla134[[#This Row],[Years At Company]],Tabla134[[#This Row],[Years With Curr Manager]])</f>
        <v>16</v>
      </c>
      <c r="AL1246" s="35"/>
    </row>
    <row r="1247" spans="1:38">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c r="AH1247" s="35">
        <f>IF(Tabla134[[#This Row],[Business Travel]]="Travel_Frequently",2,IF(Tabla134[[#This Row],[Business Travel]]="Travel_Rarely",1,0))</f>
        <v>1</v>
      </c>
      <c r="AI1247" s="35" t="str">
        <f>IF(Tabla134[[#This Row],[Monthly Income]]&lt;=10333.3333,"Bajo",IF(Tabla134[[#This Row],[Monthly Income]]&gt;18666.6666,"Alto","Medio"))</f>
        <v>Bajo</v>
      </c>
      <c r="AJ1247" s="35" t="str">
        <f>IF(Tabla134[[#This Row],[Years Since Last Promotion]]&lt;1,"Este año","Más de un año")</f>
        <v>Este año</v>
      </c>
      <c r="AK1247" s="100">
        <f>SUM(Tabla134[[#This Row],[Years At Company]],Tabla134[[#This Row],[Years With Curr Manager]])</f>
        <v>6</v>
      </c>
      <c r="AL1247" s="35"/>
    </row>
    <row r="1248" spans="1:38">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c r="AH1248" s="35">
        <f>IF(Tabla134[[#This Row],[Business Travel]]="Travel_Frequently",2,IF(Tabla134[[#This Row],[Business Travel]]="Travel_Rarely",1,0))</f>
        <v>1</v>
      </c>
      <c r="AI1248" s="35" t="str">
        <f>IF(Tabla134[[#This Row],[Monthly Income]]&lt;=10333.3333,"Bajo",IF(Tabla134[[#This Row],[Monthly Income]]&gt;18666.6666,"Alto","Medio"))</f>
        <v>Bajo</v>
      </c>
      <c r="AJ1248" s="35" t="str">
        <f>IF(Tabla134[[#This Row],[Years Since Last Promotion]]&lt;1,"Este año","Más de un año")</f>
        <v>Este año</v>
      </c>
      <c r="AK1248" s="100">
        <f>SUM(Tabla134[[#This Row],[Years At Company]],Tabla134[[#This Row],[Years With Curr Manager]])</f>
        <v>1</v>
      </c>
      <c r="AL1248" s="35"/>
    </row>
    <row r="1249" spans="1:38">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c r="AH1249" s="35">
        <f>IF(Tabla134[[#This Row],[Business Travel]]="Travel_Frequently",2,IF(Tabla134[[#This Row],[Business Travel]]="Travel_Rarely",1,0))</f>
        <v>1</v>
      </c>
      <c r="AI1249" s="35" t="str">
        <f>IF(Tabla134[[#This Row],[Monthly Income]]&lt;=10333.3333,"Bajo",IF(Tabla134[[#This Row],[Monthly Income]]&gt;18666.6666,"Alto","Medio"))</f>
        <v>Bajo</v>
      </c>
      <c r="AJ1249" s="35" t="str">
        <f>IF(Tabla134[[#This Row],[Years Since Last Promotion]]&lt;1,"Este año","Más de un año")</f>
        <v>Este año</v>
      </c>
      <c r="AK1249" s="100">
        <f>SUM(Tabla134[[#This Row],[Years At Company]],Tabla134[[#This Row],[Years With Curr Manager]])</f>
        <v>7</v>
      </c>
      <c r="AL1249" s="35"/>
    </row>
    <row r="1250" spans="1:38">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c r="AH1250" s="35">
        <f>IF(Tabla134[[#This Row],[Business Travel]]="Travel_Frequently",2,IF(Tabla134[[#This Row],[Business Travel]]="Travel_Rarely",1,0))</f>
        <v>1</v>
      </c>
      <c r="AI1250" s="35" t="str">
        <f>IF(Tabla134[[#This Row],[Monthly Income]]&lt;=10333.3333,"Bajo",IF(Tabla134[[#This Row],[Monthly Income]]&gt;18666.6666,"Alto","Medio"))</f>
        <v>Bajo</v>
      </c>
      <c r="AJ1250" s="35" t="str">
        <f>IF(Tabla134[[#This Row],[Years Since Last Promotion]]&lt;1,"Este año","Más de un año")</f>
        <v>Más de un año</v>
      </c>
      <c r="AK1250" s="100">
        <f>SUM(Tabla134[[#This Row],[Years At Company]],Tabla134[[#This Row],[Years With Curr Manager]])</f>
        <v>13</v>
      </c>
      <c r="AL1250" s="35"/>
    </row>
    <row r="1251" spans="1:38">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c r="AH1251" s="35">
        <f>IF(Tabla134[[#This Row],[Business Travel]]="Travel_Frequently",2,IF(Tabla134[[#This Row],[Business Travel]]="Travel_Rarely",1,0))</f>
        <v>1</v>
      </c>
      <c r="AI1251" s="35" t="str">
        <f>IF(Tabla134[[#This Row],[Monthly Income]]&lt;=10333.3333,"Bajo",IF(Tabla134[[#This Row],[Monthly Income]]&gt;18666.6666,"Alto","Medio"))</f>
        <v>Bajo</v>
      </c>
      <c r="AJ1251" s="35" t="str">
        <f>IF(Tabla134[[#This Row],[Years Since Last Promotion]]&lt;1,"Este año","Más de un año")</f>
        <v>Este año</v>
      </c>
      <c r="AK1251" s="100">
        <f>SUM(Tabla134[[#This Row],[Years At Company]],Tabla134[[#This Row],[Years With Curr Manager]])</f>
        <v>8</v>
      </c>
      <c r="AL1251" s="35"/>
    </row>
    <row r="1252" spans="1:38">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c r="AH1252" s="35">
        <f>IF(Tabla134[[#This Row],[Business Travel]]="Travel_Frequently",2,IF(Tabla134[[#This Row],[Business Travel]]="Travel_Rarely",1,0))</f>
        <v>1</v>
      </c>
      <c r="AI1252" s="35" t="str">
        <f>IF(Tabla134[[#This Row],[Monthly Income]]&lt;=10333.3333,"Bajo",IF(Tabla134[[#This Row],[Monthly Income]]&gt;18666.6666,"Alto","Medio"))</f>
        <v>Bajo</v>
      </c>
      <c r="AJ1252" s="35" t="str">
        <f>IF(Tabla134[[#This Row],[Years Since Last Promotion]]&lt;1,"Este año","Más de un año")</f>
        <v>Más de un año</v>
      </c>
      <c r="AK1252" s="100">
        <f>SUM(Tabla134[[#This Row],[Years At Company]],Tabla134[[#This Row],[Years With Curr Manager]])</f>
        <v>7</v>
      </c>
      <c r="AL1252" s="35"/>
    </row>
    <row r="1253" spans="1:38">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c r="AH1253" s="35">
        <f>IF(Tabla134[[#This Row],[Business Travel]]="Travel_Frequently",2,IF(Tabla134[[#This Row],[Business Travel]]="Travel_Rarely",1,0))</f>
        <v>1</v>
      </c>
      <c r="AI1253" s="35" t="str">
        <f>IF(Tabla134[[#This Row],[Monthly Income]]&lt;=10333.3333,"Bajo",IF(Tabla134[[#This Row],[Monthly Income]]&gt;18666.6666,"Alto","Medio"))</f>
        <v>Bajo</v>
      </c>
      <c r="AJ1253" s="35" t="str">
        <f>IF(Tabla134[[#This Row],[Years Since Last Promotion]]&lt;1,"Este año","Más de un año")</f>
        <v>Más de un año</v>
      </c>
      <c r="AK1253" s="100">
        <f>SUM(Tabla134[[#This Row],[Years At Company]],Tabla134[[#This Row],[Years With Curr Manager]])</f>
        <v>23</v>
      </c>
      <c r="AL1253" s="35"/>
    </row>
    <row r="1254" spans="1:38">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c r="AH1254" s="35">
        <f>IF(Tabla134[[#This Row],[Business Travel]]="Travel_Frequently",2,IF(Tabla134[[#This Row],[Business Travel]]="Travel_Rarely",1,0))</f>
        <v>1</v>
      </c>
      <c r="AI1254" s="35" t="str">
        <f>IF(Tabla134[[#This Row],[Monthly Income]]&lt;=10333.3333,"Bajo",IF(Tabla134[[#This Row],[Monthly Income]]&gt;18666.6666,"Alto","Medio"))</f>
        <v>Bajo</v>
      </c>
      <c r="AJ1254" s="35" t="str">
        <f>IF(Tabla134[[#This Row],[Years Since Last Promotion]]&lt;1,"Este año","Más de un año")</f>
        <v>Más de un año</v>
      </c>
      <c r="AK1254" s="100">
        <f>SUM(Tabla134[[#This Row],[Years At Company]],Tabla134[[#This Row],[Years With Curr Manager]])</f>
        <v>4</v>
      </c>
      <c r="AL1254" s="35"/>
    </row>
    <row r="1255" spans="1:38">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c r="AH1255" s="35">
        <f>IF(Tabla134[[#This Row],[Business Travel]]="Travel_Frequently",2,IF(Tabla134[[#This Row],[Business Travel]]="Travel_Rarely",1,0))</f>
        <v>1</v>
      </c>
      <c r="AI1255" s="35" t="str">
        <f>IF(Tabla134[[#This Row],[Monthly Income]]&lt;=10333.3333,"Bajo",IF(Tabla134[[#This Row],[Monthly Income]]&gt;18666.6666,"Alto","Medio"))</f>
        <v>Bajo</v>
      </c>
      <c r="AJ1255" s="35" t="str">
        <f>IF(Tabla134[[#This Row],[Years Since Last Promotion]]&lt;1,"Este año","Más de un año")</f>
        <v>Este año</v>
      </c>
      <c r="AK1255" s="100">
        <f>SUM(Tabla134[[#This Row],[Years At Company]],Tabla134[[#This Row],[Years With Curr Manager]])</f>
        <v>1</v>
      </c>
      <c r="AL1255" s="35"/>
    </row>
    <row r="1256" spans="1:38">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c r="AH1256" s="35">
        <f>IF(Tabla134[[#This Row],[Business Travel]]="Travel_Frequently",2,IF(Tabla134[[#This Row],[Business Travel]]="Travel_Rarely",1,0))</f>
        <v>1</v>
      </c>
      <c r="AI1256" s="35" t="str">
        <f>IF(Tabla134[[#This Row],[Monthly Income]]&lt;=10333.3333,"Bajo",IF(Tabla134[[#This Row],[Monthly Income]]&gt;18666.6666,"Alto","Medio"))</f>
        <v>Medio</v>
      </c>
      <c r="AJ1256" s="35" t="str">
        <f>IF(Tabla134[[#This Row],[Years Since Last Promotion]]&lt;1,"Este año","Más de un año")</f>
        <v>Más de un año</v>
      </c>
      <c r="AK1256" s="100">
        <f>SUM(Tabla134[[#This Row],[Years At Company]],Tabla134[[#This Row],[Years With Curr Manager]])</f>
        <v>30</v>
      </c>
      <c r="AL1256" s="35"/>
    </row>
    <row r="1257" spans="1:38">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c r="AH1257" s="35">
        <f>IF(Tabla134[[#This Row],[Business Travel]]="Travel_Frequently",2,IF(Tabla134[[#This Row],[Business Travel]]="Travel_Rarely",1,0))</f>
        <v>1</v>
      </c>
      <c r="AI1257" s="35" t="str">
        <f>IF(Tabla134[[#This Row],[Monthly Income]]&lt;=10333.3333,"Bajo",IF(Tabla134[[#This Row],[Monthly Income]]&gt;18666.6666,"Alto","Medio"))</f>
        <v>Alto</v>
      </c>
      <c r="AJ1257" s="35" t="str">
        <f>IF(Tabla134[[#This Row],[Years Since Last Promotion]]&lt;1,"Este año","Más de un año")</f>
        <v>Más de un año</v>
      </c>
      <c r="AK1257" s="100">
        <f>SUM(Tabla134[[#This Row],[Years At Company]],Tabla134[[#This Row],[Years With Curr Manager]])</f>
        <v>29</v>
      </c>
      <c r="AL1257" s="35"/>
    </row>
    <row r="1258" spans="1:38">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c r="AH1258" s="35">
        <f>IF(Tabla134[[#This Row],[Business Travel]]="Travel_Frequently",2,IF(Tabla134[[#This Row],[Business Travel]]="Travel_Rarely",1,0))</f>
        <v>1</v>
      </c>
      <c r="AI1258" s="35" t="str">
        <f>IF(Tabla134[[#This Row],[Monthly Income]]&lt;=10333.3333,"Bajo",IF(Tabla134[[#This Row],[Monthly Income]]&gt;18666.6666,"Alto","Medio"))</f>
        <v>Bajo</v>
      </c>
      <c r="AJ1258" s="35" t="str">
        <f>IF(Tabla134[[#This Row],[Years Since Last Promotion]]&lt;1,"Este año","Más de un año")</f>
        <v>Este año</v>
      </c>
      <c r="AK1258" s="100">
        <f>SUM(Tabla134[[#This Row],[Years At Company]],Tabla134[[#This Row],[Years With Curr Manager]])</f>
        <v>19</v>
      </c>
      <c r="AL1258" s="35"/>
    </row>
    <row r="1259" spans="1:38">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c r="AH1259" s="35">
        <f>IF(Tabla134[[#This Row],[Business Travel]]="Travel_Frequently",2,IF(Tabla134[[#This Row],[Business Travel]]="Travel_Rarely",1,0))</f>
        <v>1</v>
      </c>
      <c r="AI1259" s="35" t="str">
        <f>IF(Tabla134[[#This Row],[Monthly Income]]&lt;=10333.3333,"Bajo",IF(Tabla134[[#This Row],[Monthly Income]]&gt;18666.6666,"Alto","Medio"))</f>
        <v>Bajo</v>
      </c>
      <c r="AJ1259" s="35" t="str">
        <f>IF(Tabla134[[#This Row],[Years Since Last Promotion]]&lt;1,"Este año","Más de un año")</f>
        <v>Más de un año</v>
      </c>
      <c r="AK1259" s="100">
        <f>SUM(Tabla134[[#This Row],[Years At Company]],Tabla134[[#This Row],[Years With Curr Manager]])</f>
        <v>9</v>
      </c>
      <c r="AL1259" s="35"/>
    </row>
    <row r="1260" spans="1:38">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c r="AH1260" s="35">
        <f>IF(Tabla134[[#This Row],[Business Travel]]="Travel_Frequently",2,IF(Tabla134[[#This Row],[Business Travel]]="Travel_Rarely",1,0))</f>
        <v>1</v>
      </c>
      <c r="AI1260" s="35" t="str">
        <f>IF(Tabla134[[#This Row],[Monthly Income]]&lt;=10333.3333,"Bajo",IF(Tabla134[[#This Row],[Monthly Income]]&gt;18666.6666,"Alto","Medio"))</f>
        <v>Bajo</v>
      </c>
      <c r="AJ1260" s="35" t="str">
        <f>IF(Tabla134[[#This Row],[Years Since Last Promotion]]&lt;1,"Este año","Más de un año")</f>
        <v>Más de un año</v>
      </c>
      <c r="AK1260" s="100">
        <f>SUM(Tabla134[[#This Row],[Years At Company]],Tabla134[[#This Row],[Years With Curr Manager]])</f>
        <v>7</v>
      </c>
      <c r="AL1260" s="35"/>
    </row>
    <row r="1261" spans="1:38">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c r="AH1261" s="35">
        <f>IF(Tabla134[[#This Row],[Business Travel]]="Travel_Frequently",2,IF(Tabla134[[#This Row],[Business Travel]]="Travel_Rarely",1,0))</f>
        <v>1</v>
      </c>
      <c r="AI1261" s="35" t="str">
        <f>IF(Tabla134[[#This Row],[Monthly Income]]&lt;=10333.3333,"Bajo",IF(Tabla134[[#This Row],[Monthly Income]]&gt;18666.6666,"Alto","Medio"))</f>
        <v>Bajo</v>
      </c>
      <c r="AJ1261" s="35" t="str">
        <f>IF(Tabla134[[#This Row],[Years Since Last Promotion]]&lt;1,"Este año","Más de un año")</f>
        <v>Más de un año</v>
      </c>
      <c r="AK1261" s="100">
        <f>SUM(Tabla134[[#This Row],[Years At Company]],Tabla134[[#This Row],[Years With Curr Manager]])</f>
        <v>25</v>
      </c>
      <c r="AL1261" s="35"/>
    </row>
    <row r="1262" spans="1:38">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c r="AH1262" s="35">
        <f>IF(Tabla134[[#This Row],[Business Travel]]="Travel_Frequently",2,IF(Tabla134[[#This Row],[Business Travel]]="Travel_Rarely",1,0))</f>
        <v>1</v>
      </c>
      <c r="AI1262" s="35" t="str">
        <f>IF(Tabla134[[#This Row],[Monthly Income]]&lt;=10333.3333,"Bajo",IF(Tabla134[[#This Row],[Monthly Income]]&gt;18666.6666,"Alto","Medio"))</f>
        <v>Bajo</v>
      </c>
      <c r="AJ1262" s="35" t="str">
        <f>IF(Tabla134[[#This Row],[Years Since Last Promotion]]&lt;1,"Este año","Más de un año")</f>
        <v>Este año</v>
      </c>
      <c r="AK1262" s="100">
        <f>SUM(Tabla134[[#This Row],[Years At Company]],Tabla134[[#This Row],[Years With Curr Manager]])</f>
        <v>4</v>
      </c>
      <c r="AL1262" s="35"/>
    </row>
    <row r="1263" spans="1:38">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c r="AH1263" s="35">
        <f>IF(Tabla134[[#This Row],[Business Travel]]="Travel_Frequently",2,IF(Tabla134[[#This Row],[Business Travel]]="Travel_Rarely",1,0))</f>
        <v>1</v>
      </c>
      <c r="AI1263" s="35" t="str">
        <f>IF(Tabla134[[#This Row],[Monthly Income]]&lt;=10333.3333,"Bajo",IF(Tabla134[[#This Row],[Monthly Income]]&gt;18666.6666,"Alto","Medio"))</f>
        <v>Bajo</v>
      </c>
      <c r="AJ1263" s="35" t="str">
        <f>IF(Tabla134[[#This Row],[Years Since Last Promotion]]&lt;1,"Este año","Más de un año")</f>
        <v>Más de un año</v>
      </c>
      <c r="AK1263" s="100">
        <f>SUM(Tabla134[[#This Row],[Years At Company]],Tabla134[[#This Row],[Years With Curr Manager]])</f>
        <v>8</v>
      </c>
      <c r="AL1263" s="35"/>
    </row>
    <row r="1264" spans="1:38">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c r="AH1264" s="35">
        <f>IF(Tabla134[[#This Row],[Business Travel]]="Travel_Frequently",2,IF(Tabla134[[#This Row],[Business Travel]]="Travel_Rarely",1,0))</f>
        <v>1</v>
      </c>
      <c r="AI1264" s="35" t="str">
        <f>IF(Tabla134[[#This Row],[Monthly Income]]&lt;=10333.3333,"Bajo",IF(Tabla134[[#This Row],[Monthly Income]]&gt;18666.6666,"Alto","Medio"))</f>
        <v>Bajo</v>
      </c>
      <c r="AJ1264" s="35" t="str">
        <f>IF(Tabla134[[#This Row],[Years Since Last Promotion]]&lt;1,"Este año","Más de un año")</f>
        <v>Más de un año</v>
      </c>
      <c r="AK1264" s="100">
        <f>SUM(Tabla134[[#This Row],[Years At Company]],Tabla134[[#This Row],[Years With Curr Manager]])</f>
        <v>17</v>
      </c>
      <c r="AL1264" s="35"/>
    </row>
    <row r="1265" spans="1:38">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c r="AH1265" s="35">
        <f>IF(Tabla134[[#This Row],[Business Travel]]="Travel_Frequently",2,IF(Tabla134[[#This Row],[Business Travel]]="Travel_Rarely",1,0))</f>
        <v>1</v>
      </c>
      <c r="AI1265" s="35" t="str">
        <f>IF(Tabla134[[#This Row],[Monthly Income]]&lt;=10333.3333,"Bajo",IF(Tabla134[[#This Row],[Monthly Income]]&gt;18666.6666,"Alto","Medio"))</f>
        <v>Bajo</v>
      </c>
      <c r="AJ1265" s="35" t="str">
        <f>IF(Tabla134[[#This Row],[Years Since Last Promotion]]&lt;1,"Este año","Más de un año")</f>
        <v>Este año</v>
      </c>
      <c r="AK1265" s="100">
        <f>SUM(Tabla134[[#This Row],[Years At Company]],Tabla134[[#This Row],[Years With Curr Manager]])</f>
        <v>14</v>
      </c>
      <c r="AL1265" s="35"/>
    </row>
    <row r="1266" spans="1:38">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c r="AH1266" s="35">
        <f>IF(Tabla134[[#This Row],[Business Travel]]="Travel_Frequently",2,IF(Tabla134[[#This Row],[Business Travel]]="Travel_Rarely",1,0))</f>
        <v>1</v>
      </c>
      <c r="AI1266" s="35" t="str">
        <f>IF(Tabla134[[#This Row],[Monthly Income]]&lt;=10333.3333,"Bajo",IF(Tabla134[[#This Row],[Monthly Income]]&gt;18666.6666,"Alto","Medio"))</f>
        <v>Medio</v>
      </c>
      <c r="AJ1266" s="35" t="str">
        <f>IF(Tabla134[[#This Row],[Years Since Last Promotion]]&lt;1,"Este año","Más de un año")</f>
        <v>Este año</v>
      </c>
      <c r="AK1266" s="100">
        <f>SUM(Tabla134[[#This Row],[Years At Company]],Tabla134[[#This Row],[Years With Curr Manager]])</f>
        <v>38</v>
      </c>
      <c r="AL1266" s="35"/>
    </row>
    <row r="1267" spans="1:38">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c r="AH1267" s="35">
        <f>IF(Tabla134[[#This Row],[Business Travel]]="Travel_Frequently",2,IF(Tabla134[[#This Row],[Business Travel]]="Travel_Rarely",1,0))</f>
        <v>0</v>
      </c>
      <c r="AI1267" s="35" t="str">
        <f>IF(Tabla134[[#This Row],[Monthly Income]]&lt;=10333.3333,"Bajo",IF(Tabla134[[#This Row],[Monthly Income]]&gt;18666.6666,"Alto","Medio"))</f>
        <v>Bajo</v>
      </c>
      <c r="AJ1267" s="35" t="str">
        <f>IF(Tabla134[[#This Row],[Years Since Last Promotion]]&lt;1,"Este año","Más de un año")</f>
        <v>Más de un año</v>
      </c>
      <c r="AK1267" s="100">
        <f>SUM(Tabla134[[#This Row],[Years At Company]],Tabla134[[#This Row],[Years With Curr Manager]])</f>
        <v>7</v>
      </c>
      <c r="AL1267" s="35"/>
    </row>
    <row r="1268" spans="1:38">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c r="AH1268" s="35">
        <f>IF(Tabla134[[#This Row],[Business Travel]]="Travel_Frequently",2,IF(Tabla134[[#This Row],[Business Travel]]="Travel_Rarely",1,0))</f>
        <v>2</v>
      </c>
      <c r="AI1268" s="35" t="str">
        <f>IF(Tabla134[[#This Row],[Monthly Income]]&lt;=10333.3333,"Bajo",IF(Tabla134[[#This Row],[Monthly Income]]&gt;18666.6666,"Alto","Medio"))</f>
        <v>Bajo</v>
      </c>
      <c r="AJ1268" s="35" t="str">
        <f>IF(Tabla134[[#This Row],[Years Since Last Promotion]]&lt;1,"Este año","Más de un año")</f>
        <v>Este año</v>
      </c>
      <c r="AK1268" s="100">
        <f>SUM(Tabla134[[#This Row],[Years At Company]],Tabla134[[#This Row],[Years With Curr Manager]])</f>
        <v>27</v>
      </c>
      <c r="AL1268" s="35"/>
    </row>
    <row r="1269" spans="1:38">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c r="AH1269" s="35">
        <f>IF(Tabla134[[#This Row],[Business Travel]]="Travel_Frequently",2,IF(Tabla134[[#This Row],[Business Travel]]="Travel_Rarely",1,0))</f>
        <v>2</v>
      </c>
      <c r="AI1269" s="35" t="str">
        <f>IF(Tabla134[[#This Row],[Monthly Income]]&lt;=10333.3333,"Bajo",IF(Tabla134[[#This Row],[Monthly Income]]&gt;18666.6666,"Alto","Medio"))</f>
        <v>Bajo</v>
      </c>
      <c r="AJ1269" s="35" t="str">
        <f>IF(Tabla134[[#This Row],[Years Since Last Promotion]]&lt;1,"Este año","Más de un año")</f>
        <v>Más de un año</v>
      </c>
      <c r="AK1269" s="100">
        <f>SUM(Tabla134[[#This Row],[Years At Company]],Tabla134[[#This Row],[Years With Curr Manager]])</f>
        <v>9</v>
      </c>
      <c r="AL1269" s="35"/>
    </row>
    <row r="1270" spans="1:38">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c r="AH1270" s="35">
        <f>IF(Tabla134[[#This Row],[Business Travel]]="Travel_Frequently",2,IF(Tabla134[[#This Row],[Business Travel]]="Travel_Rarely",1,0))</f>
        <v>2</v>
      </c>
      <c r="AI1270" s="35" t="str">
        <f>IF(Tabla134[[#This Row],[Monthly Income]]&lt;=10333.3333,"Bajo",IF(Tabla134[[#This Row],[Monthly Income]]&gt;18666.6666,"Alto","Medio"))</f>
        <v>Bajo</v>
      </c>
      <c r="AJ1270" s="35" t="str">
        <f>IF(Tabla134[[#This Row],[Years Since Last Promotion]]&lt;1,"Este año","Más de un año")</f>
        <v>Este año</v>
      </c>
      <c r="AK1270" s="100">
        <f>SUM(Tabla134[[#This Row],[Years At Company]],Tabla134[[#This Row],[Years With Curr Manager]])</f>
        <v>7</v>
      </c>
      <c r="AL1270" s="35"/>
    </row>
    <row r="1271" spans="1:38">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c r="AH1271" s="35">
        <f>IF(Tabla134[[#This Row],[Business Travel]]="Travel_Frequently",2,IF(Tabla134[[#This Row],[Business Travel]]="Travel_Rarely",1,0))</f>
        <v>1</v>
      </c>
      <c r="AI1271" s="35" t="str">
        <f>IF(Tabla134[[#This Row],[Monthly Income]]&lt;=10333.3333,"Bajo",IF(Tabla134[[#This Row],[Monthly Income]]&gt;18666.6666,"Alto","Medio"))</f>
        <v>Bajo</v>
      </c>
      <c r="AJ1271" s="35" t="str">
        <f>IF(Tabla134[[#This Row],[Years Since Last Promotion]]&lt;1,"Este año","Más de un año")</f>
        <v>Más de un año</v>
      </c>
      <c r="AK1271" s="100">
        <f>SUM(Tabla134[[#This Row],[Years At Company]],Tabla134[[#This Row],[Years With Curr Manager]])</f>
        <v>4</v>
      </c>
      <c r="AL1271" s="35"/>
    </row>
    <row r="1272" spans="1:38">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c r="AH1272" s="35">
        <f>IF(Tabla134[[#This Row],[Business Travel]]="Travel_Frequently",2,IF(Tabla134[[#This Row],[Business Travel]]="Travel_Rarely",1,0))</f>
        <v>1</v>
      </c>
      <c r="AI1272" s="35" t="str">
        <f>IF(Tabla134[[#This Row],[Monthly Income]]&lt;=10333.3333,"Bajo",IF(Tabla134[[#This Row],[Monthly Income]]&gt;18666.6666,"Alto","Medio"))</f>
        <v>Bajo</v>
      </c>
      <c r="AJ1272" s="35" t="str">
        <f>IF(Tabla134[[#This Row],[Years Since Last Promotion]]&lt;1,"Este año","Más de un año")</f>
        <v>Más de un año</v>
      </c>
      <c r="AK1272" s="100">
        <f>SUM(Tabla134[[#This Row],[Years At Company]],Tabla134[[#This Row],[Years With Curr Manager]])</f>
        <v>16</v>
      </c>
      <c r="AL1272" s="35"/>
    </row>
    <row r="1273" spans="1:38">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c r="AH1273" s="35">
        <f>IF(Tabla134[[#This Row],[Business Travel]]="Travel_Frequently",2,IF(Tabla134[[#This Row],[Business Travel]]="Travel_Rarely",1,0))</f>
        <v>1</v>
      </c>
      <c r="AI1273" s="35" t="str">
        <f>IF(Tabla134[[#This Row],[Monthly Income]]&lt;=10333.3333,"Bajo",IF(Tabla134[[#This Row],[Monthly Income]]&gt;18666.6666,"Alto","Medio"))</f>
        <v>Alto</v>
      </c>
      <c r="AJ1273" s="35" t="str">
        <f>IF(Tabla134[[#This Row],[Years Since Last Promotion]]&lt;1,"Este año","Más de un año")</f>
        <v>Más de un año</v>
      </c>
      <c r="AK1273" s="100">
        <f>SUM(Tabla134[[#This Row],[Years At Company]],Tabla134[[#This Row],[Years With Curr Manager]])</f>
        <v>32</v>
      </c>
      <c r="AL1273" s="35"/>
    </row>
    <row r="1274" spans="1:38">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c r="AH1274" s="35">
        <f>IF(Tabla134[[#This Row],[Business Travel]]="Travel_Frequently",2,IF(Tabla134[[#This Row],[Business Travel]]="Travel_Rarely",1,0))</f>
        <v>1</v>
      </c>
      <c r="AI1274" s="35" t="str">
        <f>IF(Tabla134[[#This Row],[Monthly Income]]&lt;=10333.3333,"Bajo",IF(Tabla134[[#This Row],[Monthly Income]]&gt;18666.6666,"Alto","Medio"))</f>
        <v>Bajo</v>
      </c>
      <c r="AJ1274" s="35" t="str">
        <f>IF(Tabla134[[#This Row],[Years Since Last Promotion]]&lt;1,"Este año","Más de un año")</f>
        <v>Más de un año</v>
      </c>
      <c r="AK1274" s="100">
        <f>SUM(Tabla134[[#This Row],[Years At Company]],Tabla134[[#This Row],[Years With Curr Manager]])</f>
        <v>32</v>
      </c>
      <c r="AL1274" s="35"/>
    </row>
    <row r="1275" spans="1:38">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c r="AH1275" s="35">
        <f>IF(Tabla134[[#This Row],[Business Travel]]="Travel_Frequently",2,IF(Tabla134[[#This Row],[Business Travel]]="Travel_Rarely",1,0))</f>
        <v>1</v>
      </c>
      <c r="AI1275" s="35" t="str">
        <f>IF(Tabla134[[#This Row],[Monthly Income]]&lt;=10333.3333,"Bajo",IF(Tabla134[[#This Row],[Monthly Income]]&gt;18666.6666,"Alto","Medio"))</f>
        <v>Bajo</v>
      </c>
      <c r="AJ1275" s="35" t="str">
        <f>IF(Tabla134[[#This Row],[Years Since Last Promotion]]&lt;1,"Este año","Más de un año")</f>
        <v>Más de un año</v>
      </c>
      <c r="AK1275" s="100">
        <f>SUM(Tabla134[[#This Row],[Years At Company]],Tabla134[[#This Row],[Years With Curr Manager]])</f>
        <v>4</v>
      </c>
      <c r="AL1275" s="35"/>
    </row>
    <row r="1276" spans="1:38">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c r="AH1276" s="35">
        <f>IF(Tabla134[[#This Row],[Business Travel]]="Travel_Frequently",2,IF(Tabla134[[#This Row],[Business Travel]]="Travel_Rarely",1,0))</f>
        <v>1</v>
      </c>
      <c r="AI1276" s="35" t="str">
        <f>IF(Tabla134[[#This Row],[Monthly Income]]&lt;=10333.3333,"Bajo",IF(Tabla134[[#This Row],[Monthly Income]]&gt;18666.6666,"Alto","Medio"))</f>
        <v>Bajo</v>
      </c>
      <c r="AJ1276" s="35" t="str">
        <f>IF(Tabla134[[#This Row],[Years Since Last Promotion]]&lt;1,"Este año","Más de un año")</f>
        <v>Este año</v>
      </c>
      <c r="AK1276" s="100">
        <f>SUM(Tabla134[[#This Row],[Years At Company]],Tabla134[[#This Row],[Years With Curr Manager]])</f>
        <v>1</v>
      </c>
      <c r="AL1276" s="35"/>
    </row>
    <row r="1277" spans="1:38">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c r="AH1277" s="35">
        <f>IF(Tabla134[[#This Row],[Business Travel]]="Travel_Frequently",2,IF(Tabla134[[#This Row],[Business Travel]]="Travel_Rarely",1,0))</f>
        <v>1</v>
      </c>
      <c r="AI1277" s="35" t="str">
        <f>IF(Tabla134[[#This Row],[Monthly Income]]&lt;=10333.3333,"Bajo",IF(Tabla134[[#This Row],[Monthly Income]]&gt;18666.6666,"Alto","Medio"))</f>
        <v>Bajo</v>
      </c>
      <c r="AJ1277" s="35" t="str">
        <f>IF(Tabla134[[#This Row],[Years Since Last Promotion]]&lt;1,"Este año","Más de un año")</f>
        <v>Este año</v>
      </c>
      <c r="AK1277" s="100">
        <f>SUM(Tabla134[[#This Row],[Years At Company]],Tabla134[[#This Row],[Years With Curr Manager]])</f>
        <v>5</v>
      </c>
      <c r="AL1277" s="35"/>
    </row>
    <row r="1278" spans="1:38">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c r="AH1278" s="35">
        <f>IF(Tabla134[[#This Row],[Business Travel]]="Travel_Frequently",2,IF(Tabla134[[#This Row],[Business Travel]]="Travel_Rarely",1,0))</f>
        <v>1</v>
      </c>
      <c r="AI1278" s="35" t="str">
        <f>IF(Tabla134[[#This Row],[Monthly Income]]&lt;=10333.3333,"Bajo",IF(Tabla134[[#This Row],[Monthly Income]]&gt;18666.6666,"Alto","Medio"))</f>
        <v>Bajo</v>
      </c>
      <c r="AJ1278" s="35" t="str">
        <f>IF(Tabla134[[#This Row],[Years Since Last Promotion]]&lt;1,"Este año","Más de un año")</f>
        <v>Más de un año</v>
      </c>
      <c r="AK1278" s="100">
        <f>SUM(Tabla134[[#This Row],[Years At Company]],Tabla134[[#This Row],[Years With Curr Manager]])</f>
        <v>1</v>
      </c>
      <c r="AL1278" s="35"/>
    </row>
    <row r="1279" spans="1:38">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c r="AH1279" s="35">
        <f>IF(Tabla134[[#This Row],[Business Travel]]="Travel_Frequently",2,IF(Tabla134[[#This Row],[Business Travel]]="Travel_Rarely",1,0))</f>
        <v>1</v>
      </c>
      <c r="AI1279" s="35" t="str">
        <f>IF(Tabla134[[#This Row],[Monthly Income]]&lt;=10333.3333,"Bajo",IF(Tabla134[[#This Row],[Monthly Income]]&gt;18666.6666,"Alto","Medio"))</f>
        <v>Bajo</v>
      </c>
      <c r="AJ1279" s="35" t="str">
        <f>IF(Tabla134[[#This Row],[Years Since Last Promotion]]&lt;1,"Este año","Más de un año")</f>
        <v>Este año</v>
      </c>
      <c r="AK1279" s="100">
        <f>SUM(Tabla134[[#This Row],[Years At Company]],Tabla134[[#This Row],[Years With Curr Manager]])</f>
        <v>1</v>
      </c>
      <c r="AL1279" s="35"/>
    </row>
    <row r="1280" spans="1:38">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c r="AH1280" s="35">
        <f>IF(Tabla134[[#This Row],[Business Travel]]="Travel_Frequently",2,IF(Tabla134[[#This Row],[Business Travel]]="Travel_Rarely",1,0))</f>
        <v>1</v>
      </c>
      <c r="AI1280" s="35" t="str">
        <f>IF(Tabla134[[#This Row],[Monthly Income]]&lt;=10333.3333,"Bajo",IF(Tabla134[[#This Row],[Monthly Income]]&gt;18666.6666,"Alto","Medio"))</f>
        <v>Bajo</v>
      </c>
      <c r="AJ1280" s="35" t="str">
        <f>IF(Tabla134[[#This Row],[Years Since Last Promotion]]&lt;1,"Este año","Más de un año")</f>
        <v>Más de un año</v>
      </c>
      <c r="AK1280" s="100">
        <f>SUM(Tabla134[[#This Row],[Years At Company]],Tabla134[[#This Row],[Years With Curr Manager]])</f>
        <v>10</v>
      </c>
      <c r="AL1280" s="35"/>
    </row>
    <row r="1281" spans="1:38">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c r="AH1281" s="35">
        <f>IF(Tabla134[[#This Row],[Business Travel]]="Travel_Frequently",2,IF(Tabla134[[#This Row],[Business Travel]]="Travel_Rarely",1,0))</f>
        <v>1</v>
      </c>
      <c r="AI1281" s="35" t="str">
        <f>IF(Tabla134[[#This Row],[Monthly Income]]&lt;=10333.3333,"Bajo",IF(Tabla134[[#This Row],[Monthly Income]]&gt;18666.6666,"Alto","Medio"))</f>
        <v>Medio</v>
      </c>
      <c r="AJ1281" s="35" t="str">
        <f>IF(Tabla134[[#This Row],[Years Since Last Promotion]]&lt;1,"Este año","Más de un año")</f>
        <v>Más de un año</v>
      </c>
      <c r="AK1281" s="100">
        <f>SUM(Tabla134[[#This Row],[Years At Company]],Tabla134[[#This Row],[Years With Curr Manager]])</f>
        <v>27</v>
      </c>
      <c r="AL1281" s="35"/>
    </row>
    <row r="1282" spans="1:38">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c r="AH1282" s="35">
        <f>IF(Tabla134[[#This Row],[Business Travel]]="Travel_Frequently",2,IF(Tabla134[[#This Row],[Business Travel]]="Travel_Rarely",1,0))</f>
        <v>1</v>
      </c>
      <c r="AI1282" s="35" t="str">
        <f>IF(Tabla134[[#This Row],[Monthly Income]]&lt;=10333.3333,"Bajo",IF(Tabla134[[#This Row],[Monthly Income]]&gt;18666.6666,"Alto","Medio"))</f>
        <v>Bajo</v>
      </c>
      <c r="AJ1282" s="35" t="str">
        <f>IF(Tabla134[[#This Row],[Years Since Last Promotion]]&lt;1,"Este año","Más de un año")</f>
        <v>Más de un año</v>
      </c>
      <c r="AK1282" s="100">
        <f>SUM(Tabla134[[#This Row],[Years At Company]],Tabla134[[#This Row],[Years With Curr Manager]])</f>
        <v>15</v>
      </c>
      <c r="AL1282" s="35"/>
    </row>
    <row r="1283" spans="1:38">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c r="AH1283" s="35">
        <f>IF(Tabla134[[#This Row],[Business Travel]]="Travel_Frequently",2,IF(Tabla134[[#This Row],[Business Travel]]="Travel_Rarely",1,0))</f>
        <v>1</v>
      </c>
      <c r="AI1283" s="35" t="str">
        <f>IF(Tabla134[[#This Row],[Monthly Income]]&lt;=10333.3333,"Bajo",IF(Tabla134[[#This Row],[Monthly Income]]&gt;18666.6666,"Alto","Medio"))</f>
        <v>Bajo</v>
      </c>
      <c r="AJ1283" s="35" t="str">
        <f>IF(Tabla134[[#This Row],[Years Since Last Promotion]]&lt;1,"Este año","Más de un año")</f>
        <v>Este año</v>
      </c>
      <c r="AK1283" s="100">
        <f>SUM(Tabla134[[#This Row],[Years At Company]],Tabla134[[#This Row],[Years With Curr Manager]])</f>
        <v>7</v>
      </c>
      <c r="AL1283" s="35"/>
    </row>
    <row r="1284" spans="1:38">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c r="AH1284" s="35">
        <f>IF(Tabla134[[#This Row],[Business Travel]]="Travel_Frequently",2,IF(Tabla134[[#This Row],[Business Travel]]="Travel_Rarely",1,0))</f>
        <v>1</v>
      </c>
      <c r="AI1284" s="35" t="str">
        <f>IF(Tabla134[[#This Row],[Monthly Income]]&lt;=10333.3333,"Bajo",IF(Tabla134[[#This Row],[Monthly Income]]&gt;18666.6666,"Alto","Medio"))</f>
        <v>Bajo</v>
      </c>
      <c r="AJ1284" s="35" t="str">
        <f>IF(Tabla134[[#This Row],[Years Since Last Promotion]]&lt;1,"Este año","Más de un año")</f>
        <v>Más de un año</v>
      </c>
      <c r="AK1284" s="100">
        <f>SUM(Tabla134[[#This Row],[Years At Company]],Tabla134[[#This Row],[Years With Curr Manager]])</f>
        <v>4</v>
      </c>
      <c r="AL1284" s="35"/>
    </row>
    <row r="1285" spans="1:38">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c r="AH1285" s="35">
        <f>IF(Tabla134[[#This Row],[Business Travel]]="Travel_Frequently",2,IF(Tabla134[[#This Row],[Business Travel]]="Travel_Rarely",1,0))</f>
        <v>1</v>
      </c>
      <c r="AI1285" s="35" t="str">
        <f>IF(Tabla134[[#This Row],[Monthly Income]]&lt;=10333.3333,"Bajo",IF(Tabla134[[#This Row],[Monthly Income]]&gt;18666.6666,"Alto","Medio"))</f>
        <v>Bajo</v>
      </c>
      <c r="AJ1285" s="35" t="str">
        <f>IF(Tabla134[[#This Row],[Years Since Last Promotion]]&lt;1,"Este año","Más de un año")</f>
        <v>Este año</v>
      </c>
      <c r="AK1285" s="100">
        <f>SUM(Tabla134[[#This Row],[Years At Company]],Tabla134[[#This Row],[Years With Curr Manager]])</f>
        <v>9</v>
      </c>
      <c r="AL1285" s="35"/>
    </row>
    <row r="1286" spans="1:38">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c r="AH1286" s="35">
        <f>IF(Tabla134[[#This Row],[Business Travel]]="Travel_Frequently",2,IF(Tabla134[[#This Row],[Business Travel]]="Travel_Rarely",1,0))</f>
        <v>1</v>
      </c>
      <c r="AI1286" s="35" t="str">
        <f>IF(Tabla134[[#This Row],[Monthly Income]]&lt;=10333.3333,"Bajo",IF(Tabla134[[#This Row],[Monthly Income]]&gt;18666.6666,"Alto","Medio"))</f>
        <v>Bajo</v>
      </c>
      <c r="AJ1286" s="35" t="str">
        <f>IF(Tabla134[[#This Row],[Years Since Last Promotion]]&lt;1,"Este año","Más de un año")</f>
        <v>Más de un año</v>
      </c>
      <c r="AK1286" s="100">
        <f>SUM(Tabla134[[#This Row],[Years At Company]],Tabla134[[#This Row],[Years With Curr Manager]])</f>
        <v>14</v>
      </c>
      <c r="AL1286" s="35"/>
    </row>
    <row r="1287" spans="1:38">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c r="AH1287" s="35">
        <f>IF(Tabla134[[#This Row],[Business Travel]]="Travel_Frequently",2,IF(Tabla134[[#This Row],[Business Travel]]="Travel_Rarely",1,0))</f>
        <v>1</v>
      </c>
      <c r="AI1287" s="35" t="str">
        <f>IF(Tabla134[[#This Row],[Monthly Income]]&lt;=10333.3333,"Bajo",IF(Tabla134[[#This Row],[Monthly Income]]&gt;18666.6666,"Alto","Medio"))</f>
        <v>Bajo</v>
      </c>
      <c r="AJ1287" s="35" t="str">
        <f>IF(Tabla134[[#This Row],[Years Since Last Promotion]]&lt;1,"Este año","Más de un año")</f>
        <v>Más de un año</v>
      </c>
      <c r="AK1287" s="100">
        <f>SUM(Tabla134[[#This Row],[Years At Company]],Tabla134[[#This Row],[Years With Curr Manager]])</f>
        <v>9</v>
      </c>
      <c r="AL1287" s="35"/>
    </row>
    <row r="1288" spans="1:38">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c r="AH1288" s="35">
        <f>IF(Tabla134[[#This Row],[Business Travel]]="Travel_Frequently",2,IF(Tabla134[[#This Row],[Business Travel]]="Travel_Rarely",1,0))</f>
        <v>1</v>
      </c>
      <c r="AI1288" s="35" t="str">
        <f>IF(Tabla134[[#This Row],[Monthly Income]]&lt;=10333.3333,"Bajo",IF(Tabla134[[#This Row],[Monthly Income]]&gt;18666.6666,"Alto","Medio"))</f>
        <v>Bajo</v>
      </c>
      <c r="AJ1288" s="35" t="str">
        <f>IF(Tabla134[[#This Row],[Years Since Last Promotion]]&lt;1,"Este año","Más de un año")</f>
        <v>Más de un año</v>
      </c>
      <c r="AK1288" s="100">
        <f>SUM(Tabla134[[#This Row],[Years At Company]],Tabla134[[#This Row],[Years With Curr Manager]])</f>
        <v>7</v>
      </c>
      <c r="AL1288" s="35"/>
    </row>
    <row r="1289" spans="1:38">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c r="AH1289" s="35">
        <f>IF(Tabla134[[#This Row],[Business Travel]]="Travel_Frequently",2,IF(Tabla134[[#This Row],[Business Travel]]="Travel_Rarely",1,0))</f>
        <v>1</v>
      </c>
      <c r="AI1289" s="35" t="str">
        <f>IF(Tabla134[[#This Row],[Monthly Income]]&lt;=10333.3333,"Bajo",IF(Tabla134[[#This Row],[Monthly Income]]&gt;18666.6666,"Alto","Medio"))</f>
        <v>Medio</v>
      </c>
      <c r="AJ1289" s="35" t="str">
        <f>IF(Tabla134[[#This Row],[Years Since Last Promotion]]&lt;1,"Este año","Más de un año")</f>
        <v>Más de un año</v>
      </c>
      <c r="AK1289" s="100">
        <f>SUM(Tabla134[[#This Row],[Years At Company]],Tabla134[[#This Row],[Years With Curr Manager]])</f>
        <v>27</v>
      </c>
      <c r="AL1289" s="35"/>
    </row>
    <row r="1290" spans="1:38">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c r="AH1290" s="35">
        <f>IF(Tabla134[[#This Row],[Business Travel]]="Travel_Frequently",2,IF(Tabla134[[#This Row],[Business Travel]]="Travel_Rarely",1,0))</f>
        <v>1</v>
      </c>
      <c r="AI1290" s="35" t="str">
        <f>IF(Tabla134[[#This Row],[Monthly Income]]&lt;=10333.3333,"Bajo",IF(Tabla134[[#This Row],[Monthly Income]]&gt;18666.6666,"Alto","Medio"))</f>
        <v>Bajo</v>
      </c>
      <c r="AJ1290" s="35" t="str">
        <f>IF(Tabla134[[#This Row],[Years Since Last Promotion]]&lt;1,"Este año","Más de un año")</f>
        <v>Más de un año</v>
      </c>
      <c r="AK1290" s="100">
        <f>SUM(Tabla134[[#This Row],[Years At Company]],Tabla134[[#This Row],[Years With Curr Manager]])</f>
        <v>9</v>
      </c>
      <c r="AL1290" s="35"/>
    </row>
    <row r="1291" spans="1:38">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c r="AH1291" s="35">
        <f>IF(Tabla134[[#This Row],[Business Travel]]="Travel_Frequently",2,IF(Tabla134[[#This Row],[Business Travel]]="Travel_Rarely",1,0))</f>
        <v>1</v>
      </c>
      <c r="AI1291" s="35" t="str">
        <f>IF(Tabla134[[#This Row],[Monthly Income]]&lt;=10333.3333,"Bajo",IF(Tabla134[[#This Row],[Monthly Income]]&gt;18666.6666,"Alto","Medio"))</f>
        <v>Bajo</v>
      </c>
      <c r="AJ1291" s="35" t="str">
        <f>IF(Tabla134[[#This Row],[Years Since Last Promotion]]&lt;1,"Este año","Más de un año")</f>
        <v>Este año</v>
      </c>
      <c r="AK1291" s="100">
        <f>SUM(Tabla134[[#This Row],[Years At Company]],Tabla134[[#This Row],[Years With Curr Manager]])</f>
        <v>19</v>
      </c>
      <c r="AL1291" s="35"/>
    </row>
    <row r="1292" spans="1:38">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c r="AH1292" s="35">
        <f>IF(Tabla134[[#This Row],[Business Travel]]="Travel_Frequently",2,IF(Tabla134[[#This Row],[Business Travel]]="Travel_Rarely",1,0))</f>
        <v>1</v>
      </c>
      <c r="AI1292" s="35" t="str">
        <f>IF(Tabla134[[#This Row],[Monthly Income]]&lt;=10333.3333,"Bajo",IF(Tabla134[[#This Row],[Monthly Income]]&gt;18666.6666,"Alto","Medio"))</f>
        <v>Bajo</v>
      </c>
      <c r="AJ1292" s="35" t="str">
        <f>IF(Tabla134[[#This Row],[Years Since Last Promotion]]&lt;1,"Este año","Más de un año")</f>
        <v>Este año</v>
      </c>
      <c r="AK1292" s="100">
        <f>SUM(Tabla134[[#This Row],[Years At Company]],Tabla134[[#This Row],[Years With Curr Manager]])</f>
        <v>5</v>
      </c>
      <c r="AL1292" s="35"/>
    </row>
    <row r="1293" spans="1:38">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c r="AH1293" s="35">
        <f>IF(Tabla134[[#This Row],[Business Travel]]="Travel_Frequently",2,IF(Tabla134[[#This Row],[Business Travel]]="Travel_Rarely",1,0))</f>
        <v>1</v>
      </c>
      <c r="AI1293" s="35" t="str">
        <f>IF(Tabla134[[#This Row],[Monthly Income]]&lt;=10333.3333,"Bajo",IF(Tabla134[[#This Row],[Monthly Income]]&gt;18666.6666,"Alto","Medio"))</f>
        <v>Bajo</v>
      </c>
      <c r="AJ1293" s="35" t="str">
        <f>IF(Tabla134[[#This Row],[Years Since Last Promotion]]&lt;1,"Este año","Más de un año")</f>
        <v>Más de un año</v>
      </c>
      <c r="AK1293" s="100">
        <f>SUM(Tabla134[[#This Row],[Years At Company]],Tabla134[[#This Row],[Years With Curr Manager]])</f>
        <v>17</v>
      </c>
      <c r="AL1293" s="35"/>
    </row>
    <row r="1294" spans="1:38">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c r="AH1294" s="35">
        <f>IF(Tabla134[[#This Row],[Business Travel]]="Travel_Frequently",2,IF(Tabla134[[#This Row],[Business Travel]]="Travel_Rarely",1,0))</f>
        <v>1</v>
      </c>
      <c r="AI1294" s="35" t="str">
        <f>IF(Tabla134[[#This Row],[Monthly Income]]&lt;=10333.3333,"Bajo",IF(Tabla134[[#This Row],[Monthly Income]]&gt;18666.6666,"Alto","Medio"))</f>
        <v>Bajo</v>
      </c>
      <c r="AJ1294" s="35" t="str">
        <f>IF(Tabla134[[#This Row],[Years Since Last Promotion]]&lt;1,"Este año","Más de un año")</f>
        <v>Más de un año</v>
      </c>
      <c r="AK1294" s="100">
        <f>SUM(Tabla134[[#This Row],[Years At Company]],Tabla134[[#This Row],[Years With Curr Manager]])</f>
        <v>7</v>
      </c>
      <c r="AL1294" s="35"/>
    </row>
    <row r="1295" spans="1:38">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c r="AH1295" s="35">
        <f>IF(Tabla134[[#This Row],[Business Travel]]="Travel_Frequently",2,IF(Tabla134[[#This Row],[Business Travel]]="Travel_Rarely",1,0))</f>
        <v>1</v>
      </c>
      <c r="AI1295" s="35" t="str">
        <f>IF(Tabla134[[#This Row],[Monthly Income]]&lt;=10333.3333,"Bajo",IF(Tabla134[[#This Row],[Monthly Income]]&gt;18666.6666,"Alto","Medio"))</f>
        <v>Medio</v>
      </c>
      <c r="AJ1295" s="35" t="str">
        <f>IF(Tabla134[[#This Row],[Years Since Last Promotion]]&lt;1,"Este año","Más de un año")</f>
        <v>Este año</v>
      </c>
      <c r="AK1295" s="100">
        <f>SUM(Tabla134[[#This Row],[Years At Company]],Tabla134[[#This Row],[Years With Curr Manager]])</f>
        <v>1</v>
      </c>
      <c r="AL1295" s="35"/>
    </row>
    <row r="1296" spans="1:38">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c r="AH1296" s="35">
        <f>IF(Tabla134[[#This Row],[Business Travel]]="Travel_Frequently",2,IF(Tabla134[[#This Row],[Business Travel]]="Travel_Rarely",1,0))</f>
        <v>1</v>
      </c>
      <c r="AI1296" s="35" t="str">
        <f>IF(Tabla134[[#This Row],[Monthly Income]]&lt;=10333.3333,"Bajo",IF(Tabla134[[#This Row],[Monthly Income]]&gt;18666.6666,"Alto","Medio"))</f>
        <v>Bajo</v>
      </c>
      <c r="AJ1296" s="35" t="str">
        <f>IF(Tabla134[[#This Row],[Years Since Last Promotion]]&lt;1,"Este año","Más de un año")</f>
        <v>Este año</v>
      </c>
      <c r="AK1296" s="100">
        <f>SUM(Tabla134[[#This Row],[Years At Company]],Tabla134[[#This Row],[Years With Curr Manager]])</f>
        <v>8</v>
      </c>
      <c r="AL1296" s="35"/>
    </row>
    <row r="1297" spans="1:38">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c r="AH1297" s="35">
        <f>IF(Tabla134[[#This Row],[Business Travel]]="Travel_Frequently",2,IF(Tabla134[[#This Row],[Business Travel]]="Travel_Rarely",1,0))</f>
        <v>1</v>
      </c>
      <c r="AI1297" s="35" t="str">
        <f>IF(Tabla134[[#This Row],[Monthly Income]]&lt;=10333.3333,"Bajo",IF(Tabla134[[#This Row],[Monthly Income]]&gt;18666.6666,"Alto","Medio"))</f>
        <v>Bajo</v>
      </c>
      <c r="AJ1297" s="35" t="str">
        <f>IF(Tabla134[[#This Row],[Years Since Last Promotion]]&lt;1,"Este año","Más de un año")</f>
        <v>Este año</v>
      </c>
      <c r="AK1297" s="100">
        <f>SUM(Tabla134[[#This Row],[Years At Company]],Tabla134[[#This Row],[Years With Curr Manager]])</f>
        <v>6</v>
      </c>
      <c r="AL1297" s="35"/>
    </row>
    <row r="1298" spans="1:38">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c r="AH1298" s="35">
        <f>IF(Tabla134[[#This Row],[Business Travel]]="Travel_Frequently",2,IF(Tabla134[[#This Row],[Business Travel]]="Travel_Rarely",1,0))</f>
        <v>0</v>
      </c>
      <c r="AI1298" s="35" t="str">
        <f>IF(Tabla134[[#This Row],[Monthly Income]]&lt;=10333.3333,"Bajo",IF(Tabla134[[#This Row],[Monthly Income]]&gt;18666.6666,"Alto","Medio"))</f>
        <v>Bajo</v>
      </c>
      <c r="AJ1298" s="35" t="str">
        <f>IF(Tabla134[[#This Row],[Years Since Last Promotion]]&lt;1,"Este año","Más de un año")</f>
        <v>Más de un año</v>
      </c>
      <c r="AK1298" s="100">
        <f>SUM(Tabla134[[#This Row],[Years At Company]],Tabla134[[#This Row],[Years With Curr Manager]])</f>
        <v>4</v>
      </c>
      <c r="AL1298" s="35"/>
    </row>
    <row r="1299" spans="1:38">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c r="AH1299" s="35">
        <f>IF(Tabla134[[#This Row],[Business Travel]]="Travel_Frequently",2,IF(Tabla134[[#This Row],[Business Travel]]="Travel_Rarely",1,0))</f>
        <v>0</v>
      </c>
      <c r="AI1299" s="35" t="str">
        <f>IF(Tabla134[[#This Row],[Monthly Income]]&lt;=10333.3333,"Bajo",IF(Tabla134[[#This Row],[Monthly Income]]&gt;18666.6666,"Alto","Medio"))</f>
        <v>Bajo</v>
      </c>
      <c r="AJ1299" s="35" t="str">
        <f>IF(Tabla134[[#This Row],[Years Since Last Promotion]]&lt;1,"Este año","Más de un año")</f>
        <v>Más de un año</v>
      </c>
      <c r="AK1299" s="100">
        <f>SUM(Tabla134[[#This Row],[Years At Company]],Tabla134[[#This Row],[Years With Curr Manager]])</f>
        <v>7</v>
      </c>
      <c r="AL1299" s="35"/>
    </row>
    <row r="1300" spans="1:38">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c r="AH1300" s="35">
        <f>IF(Tabla134[[#This Row],[Business Travel]]="Travel_Frequently",2,IF(Tabla134[[#This Row],[Business Travel]]="Travel_Rarely",1,0))</f>
        <v>0</v>
      </c>
      <c r="AI1300" s="35" t="str">
        <f>IF(Tabla134[[#This Row],[Monthly Income]]&lt;=10333.3333,"Bajo",IF(Tabla134[[#This Row],[Monthly Income]]&gt;18666.6666,"Alto","Medio"))</f>
        <v>Bajo</v>
      </c>
      <c r="AJ1300" s="35" t="str">
        <f>IF(Tabla134[[#This Row],[Years Since Last Promotion]]&lt;1,"Este año","Más de un año")</f>
        <v>Más de un año</v>
      </c>
      <c r="AK1300" s="100">
        <f>SUM(Tabla134[[#This Row],[Years At Company]],Tabla134[[#This Row],[Years With Curr Manager]])</f>
        <v>17</v>
      </c>
      <c r="AL1300" s="35"/>
    </row>
    <row r="1301" spans="1:38">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c r="AH1301" s="35">
        <f>IF(Tabla134[[#This Row],[Business Travel]]="Travel_Frequently",2,IF(Tabla134[[#This Row],[Business Travel]]="Travel_Rarely",1,0))</f>
        <v>0</v>
      </c>
      <c r="AI1301" s="35" t="str">
        <f>IF(Tabla134[[#This Row],[Monthly Income]]&lt;=10333.3333,"Bajo",IF(Tabla134[[#This Row],[Monthly Income]]&gt;18666.6666,"Alto","Medio"))</f>
        <v>Bajo</v>
      </c>
      <c r="AJ1301" s="35" t="str">
        <f>IF(Tabla134[[#This Row],[Years Since Last Promotion]]&lt;1,"Este año","Más de un año")</f>
        <v>Este año</v>
      </c>
      <c r="AK1301" s="100">
        <f>SUM(Tabla134[[#This Row],[Years At Company]],Tabla134[[#This Row],[Years With Curr Manager]])</f>
        <v>22</v>
      </c>
      <c r="AL1301" s="35"/>
    </row>
    <row r="1302" spans="1:38">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c r="AH1302" s="35">
        <f>IF(Tabla134[[#This Row],[Business Travel]]="Travel_Frequently",2,IF(Tabla134[[#This Row],[Business Travel]]="Travel_Rarely",1,0))</f>
        <v>2</v>
      </c>
      <c r="AI1302" s="35" t="str">
        <f>IF(Tabla134[[#This Row],[Monthly Income]]&lt;=10333.3333,"Bajo",IF(Tabla134[[#This Row],[Monthly Income]]&gt;18666.6666,"Alto","Medio"))</f>
        <v>Bajo</v>
      </c>
      <c r="AJ1302" s="35" t="str">
        <f>IF(Tabla134[[#This Row],[Years Since Last Promotion]]&lt;1,"Este año","Más de un año")</f>
        <v>Este año</v>
      </c>
      <c r="AK1302" s="100">
        <f>SUM(Tabla134[[#This Row],[Years At Company]],Tabla134[[#This Row],[Years With Curr Manager]])</f>
        <v>12</v>
      </c>
      <c r="AL1302" s="35"/>
    </row>
    <row r="1303" spans="1:38">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c r="AH1303" s="35">
        <f>IF(Tabla134[[#This Row],[Business Travel]]="Travel_Frequently",2,IF(Tabla134[[#This Row],[Business Travel]]="Travel_Rarely",1,0))</f>
        <v>2</v>
      </c>
      <c r="AI1303" s="35" t="str">
        <f>IF(Tabla134[[#This Row],[Monthly Income]]&lt;=10333.3333,"Bajo",IF(Tabla134[[#This Row],[Monthly Income]]&gt;18666.6666,"Alto","Medio"))</f>
        <v>Bajo</v>
      </c>
      <c r="AJ1303" s="35" t="str">
        <f>IF(Tabla134[[#This Row],[Years Since Last Promotion]]&lt;1,"Este año","Más de un año")</f>
        <v>Más de un año</v>
      </c>
      <c r="AK1303" s="100">
        <f>SUM(Tabla134[[#This Row],[Years At Company]],Tabla134[[#This Row],[Years With Curr Manager]])</f>
        <v>8</v>
      </c>
      <c r="AL1303" s="35"/>
    </row>
    <row r="1304" spans="1:38">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c r="AH1304" s="35">
        <f>IF(Tabla134[[#This Row],[Business Travel]]="Travel_Frequently",2,IF(Tabla134[[#This Row],[Business Travel]]="Travel_Rarely",1,0))</f>
        <v>2</v>
      </c>
      <c r="AI1304" s="35" t="str">
        <f>IF(Tabla134[[#This Row],[Monthly Income]]&lt;=10333.3333,"Bajo",IF(Tabla134[[#This Row],[Monthly Income]]&gt;18666.6666,"Alto","Medio"))</f>
        <v>Medio</v>
      </c>
      <c r="AJ1304" s="35" t="str">
        <f>IF(Tabla134[[#This Row],[Years Since Last Promotion]]&lt;1,"Este año","Más de un año")</f>
        <v>Más de un año</v>
      </c>
      <c r="AK1304" s="100">
        <f>SUM(Tabla134[[#This Row],[Years At Company]],Tabla134[[#This Row],[Years With Curr Manager]])</f>
        <v>4</v>
      </c>
      <c r="AL1304" s="35"/>
    </row>
    <row r="1305" spans="1:38">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c r="AH1305" s="35">
        <f>IF(Tabla134[[#This Row],[Business Travel]]="Travel_Frequently",2,IF(Tabla134[[#This Row],[Business Travel]]="Travel_Rarely",1,0))</f>
        <v>2</v>
      </c>
      <c r="AI1305" s="35" t="str">
        <f>IF(Tabla134[[#This Row],[Monthly Income]]&lt;=10333.3333,"Bajo",IF(Tabla134[[#This Row],[Monthly Income]]&gt;18666.6666,"Alto","Medio"))</f>
        <v>Bajo</v>
      </c>
      <c r="AJ1305" s="35" t="str">
        <f>IF(Tabla134[[#This Row],[Years Since Last Promotion]]&lt;1,"Este año","Más de un año")</f>
        <v>Más de un año</v>
      </c>
      <c r="AK1305" s="100">
        <f>SUM(Tabla134[[#This Row],[Years At Company]],Tabla134[[#This Row],[Years With Curr Manager]])</f>
        <v>26</v>
      </c>
      <c r="AL1305" s="35"/>
    </row>
    <row r="1306" spans="1:38">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c r="AH1306" s="35">
        <f>IF(Tabla134[[#This Row],[Business Travel]]="Travel_Frequently",2,IF(Tabla134[[#This Row],[Business Travel]]="Travel_Rarely",1,0))</f>
        <v>2</v>
      </c>
      <c r="AI1306" s="35" t="str">
        <f>IF(Tabla134[[#This Row],[Monthly Income]]&lt;=10333.3333,"Bajo",IF(Tabla134[[#This Row],[Monthly Income]]&gt;18666.6666,"Alto","Medio"))</f>
        <v>Bajo</v>
      </c>
      <c r="AJ1306" s="35" t="str">
        <f>IF(Tabla134[[#This Row],[Years Since Last Promotion]]&lt;1,"Este año","Más de un año")</f>
        <v>Este año</v>
      </c>
      <c r="AK1306" s="100">
        <f>SUM(Tabla134[[#This Row],[Years At Company]],Tabla134[[#This Row],[Years With Curr Manager]])</f>
        <v>5</v>
      </c>
      <c r="AL1306" s="35"/>
    </row>
    <row r="1307" spans="1:38">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c r="AH1307" s="35">
        <f>IF(Tabla134[[#This Row],[Business Travel]]="Travel_Frequently",2,IF(Tabla134[[#This Row],[Business Travel]]="Travel_Rarely",1,0))</f>
        <v>2</v>
      </c>
      <c r="AI1307" s="35" t="str">
        <f>IF(Tabla134[[#This Row],[Monthly Income]]&lt;=10333.3333,"Bajo",IF(Tabla134[[#This Row],[Monthly Income]]&gt;18666.6666,"Alto","Medio"))</f>
        <v>Medio</v>
      </c>
      <c r="AJ1307" s="35" t="str">
        <f>IF(Tabla134[[#This Row],[Years Since Last Promotion]]&lt;1,"Este año","Más de un año")</f>
        <v>Más de un año</v>
      </c>
      <c r="AK1307" s="100">
        <f>SUM(Tabla134[[#This Row],[Years At Company]],Tabla134[[#This Row],[Years With Curr Manager]])</f>
        <v>43</v>
      </c>
      <c r="AL1307" s="35"/>
    </row>
    <row r="1308" spans="1:38">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c r="AH1308" s="35">
        <f>IF(Tabla134[[#This Row],[Business Travel]]="Travel_Frequently",2,IF(Tabla134[[#This Row],[Business Travel]]="Travel_Rarely",1,0))</f>
        <v>2</v>
      </c>
      <c r="AI1308" s="35" t="str">
        <f>IF(Tabla134[[#This Row],[Monthly Income]]&lt;=10333.3333,"Bajo",IF(Tabla134[[#This Row],[Monthly Income]]&gt;18666.6666,"Alto","Medio"))</f>
        <v>Bajo</v>
      </c>
      <c r="AJ1308" s="35" t="str">
        <f>IF(Tabla134[[#This Row],[Years Since Last Promotion]]&lt;1,"Este año","Más de un año")</f>
        <v>Más de un año</v>
      </c>
      <c r="AK1308" s="100">
        <f>SUM(Tabla134[[#This Row],[Years At Company]],Tabla134[[#This Row],[Years With Curr Manager]])</f>
        <v>29</v>
      </c>
      <c r="AL1308" s="35"/>
    </row>
    <row r="1309" spans="1:38">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c r="AH1309" s="35">
        <f>IF(Tabla134[[#This Row],[Business Travel]]="Travel_Frequently",2,IF(Tabla134[[#This Row],[Business Travel]]="Travel_Rarely",1,0))</f>
        <v>2</v>
      </c>
      <c r="AI1309" s="35" t="str">
        <f>IF(Tabla134[[#This Row],[Monthly Income]]&lt;=10333.3333,"Bajo",IF(Tabla134[[#This Row],[Monthly Income]]&gt;18666.6666,"Alto","Medio"))</f>
        <v>Bajo</v>
      </c>
      <c r="AJ1309" s="35" t="str">
        <f>IF(Tabla134[[#This Row],[Years Since Last Promotion]]&lt;1,"Este año","Más de un año")</f>
        <v>Este año</v>
      </c>
      <c r="AK1309" s="100">
        <f>SUM(Tabla134[[#This Row],[Years At Company]],Tabla134[[#This Row],[Years With Curr Manager]])</f>
        <v>12</v>
      </c>
      <c r="AL1309" s="35"/>
    </row>
    <row r="1310" spans="1:38">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c r="AH1310" s="35">
        <f>IF(Tabla134[[#This Row],[Business Travel]]="Travel_Frequently",2,IF(Tabla134[[#This Row],[Business Travel]]="Travel_Rarely",1,0))</f>
        <v>2</v>
      </c>
      <c r="AI1310" s="35" t="str">
        <f>IF(Tabla134[[#This Row],[Monthly Income]]&lt;=10333.3333,"Bajo",IF(Tabla134[[#This Row],[Monthly Income]]&gt;18666.6666,"Alto","Medio"))</f>
        <v>Bajo</v>
      </c>
      <c r="AJ1310" s="35" t="str">
        <f>IF(Tabla134[[#This Row],[Years Since Last Promotion]]&lt;1,"Este año","Más de un año")</f>
        <v>Más de un año</v>
      </c>
      <c r="AK1310" s="100">
        <f>SUM(Tabla134[[#This Row],[Years At Company]],Tabla134[[#This Row],[Years With Curr Manager]])</f>
        <v>9</v>
      </c>
      <c r="AL1310" s="35"/>
    </row>
    <row r="1311" spans="1:38">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c r="AH1311" s="35">
        <f>IF(Tabla134[[#This Row],[Business Travel]]="Travel_Frequently",2,IF(Tabla134[[#This Row],[Business Travel]]="Travel_Rarely",1,0))</f>
        <v>2</v>
      </c>
      <c r="AI1311" s="35" t="str">
        <f>IF(Tabla134[[#This Row],[Monthly Income]]&lt;=10333.3333,"Bajo",IF(Tabla134[[#This Row],[Monthly Income]]&gt;18666.6666,"Alto","Medio"))</f>
        <v>Bajo</v>
      </c>
      <c r="AJ1311" s="35" t="str">
        <f>IF(Tabla134[[#This Row],[Years Since Last Promotion]]&lt;1,"Este año","Más de un año")</f>
        <v>Más de un año</v>
      </c>
      <c r="AK1311" s="100">
        <f>SUM(Tabla134[[#This Row],[Years At Company]],Tabla134[[#This Row],[Years With Curr Manager]])</f>
        <v>4</v>
      </c>
      <c r="AL1311" s="35"/>
    </row>
    <row r="1312" spans="1:38">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c r="AH1312" s="35">
        <f>IF(Tabla134[[#This Row],[Business Travel]]="Travel_Frequently",2,IF(Tabla134[[#This Row],[Business Travel]]="Travel_Rarely",1,0))</f>
        <v>2</v>
      </c>
      <c r="AI1312" s="35" t="str">
        <f>IF(Tabla134[[#This Row],[Monthly Income]]&lt;=10333.3333,"Bajo",IF(Tabla134[[#This Row],[Monthly Income]]&gt;18666.6666,"Alto","Medio"))</f>
        <v>Medio</v>
      </c>
      <c r="AJ1312" s="35" t="str">
        <f>IF(Tabla134[[#This Row],[Years Since Last Promotion]]&lt;1,"Este año","Más de un año")</f>
        <v>Más de un año</v>
      </c>
      <c r="AK1312" s="100">
        <f>SUM(Tabla134[[#This Row],[Years At Company]],Tabla134[[#This Row],[Years With Curr Manager]])</f>
        <v>41</v>
      </c>
      <c r="AL1312" s="35"/>
    </row>
    <row r="1313" spans="1:38">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c r="AH1313" s="35">
        <f>IF(Tabla134[[#This Row],[Business Travel]]="Travel_Frequently",2,IF(Tabla134[[#This Row],[Business Travel]]="Travel_Rarely",1,0))</f>
        <v>2</v>
      </c>
      <c r="AI1313" s="35" t="str">
        <f>IF(Tabla134[[#This Row],[Monthly Income]]&lt;=10333.3333,"Bajo",IF(Tabla134[[#This Row],[Monthly Income]]&gt;18666.6666,"Alto","Medio"))</f>
        <v>Bajo</v>
      </c>
      <c r="AJ1313" s="35" t="str">
        <f>IF(Tabla134[[#This Row],[Years Since Last Promotion]]&lt;1,"Este año","Más de un año")</f>
        <v>Este año</v>
      </c>
      <c r="AK1313" s="100">
        <f>SUM(Tabla134[[#This Row],[Years At Company]],Tabla134[[#This Row],[Years With Curr Manager]])</f>
        <v>5</v>
      </c>
      <c r="AL1313" s="35"/>
    </row>
    <row r="1314" spans="1:38">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c r="AH1314" s="35">
        <f>IF(Tabla134[[#This Row],[Business Travel]]="Travel_Frequently",2,IF(Tabla134[[#This Row],[Business Travel]]="Travel_Rarely",1,0))</f>
        <v>2</v>
      </c>
      <c r="AI1314" s="35" t="str">
        <f>IF(Tabla134[[#This Row],[Monthly Income]]&lt;=10333.3333,"Bajo",IF(Tabla134[[#This Row],[Monthly Income]]&gt;18666.6666,"Alto","Medio"))</f>
        <v>Bajo</v>
      </c>
      <c r="AJ1314" s="35" t="str">
        <f>IF(Tabla134[[#This Row],[Years Since Last Promotion]]&lt;1,"Este año","Más de un año")</f>
        <v>Este año</v>
      </c>
      <c r="AK1314" s="100">
        <f>SUM(Tabla134[[#This Row],[Years At Company]],Tabla134[[#This Row],[Years With Curr Manager]])</f>
        <v>14</v>
      </c>
      <c r="AL1314" s="35"/>
    </row>
    <row r="1315" spans="1:38">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c r="AH1315" s="35">
        <f>IF(Tabla134[[#This Row],[Business Travel]]="Travel_Frequently",2,IF(Tabla134[[#This Row],[Business Travel]]="Travel_Rarely",1,0))</f>
        <v>1</v>
      </c>
      <c r="AI1315" s="35" t="str">
        <f>IF(Tabla134[[#This Row],[Monthly Income]]&lt;=10333.3333,"Bajo",IF(Tabla134[[#This Row],[Monthly Income]]&gt;18666.6666,"Alto","Medio"))</f>
        <v>Alto</v>
      </c>
      <c r="AJ1315" s="35" t="str">
        <f>IF(Tabla134[[#This Row],[Years Since Last Promotion]]&lt;1,"Este año","Más de un año")</f>
        <v>Más de un año</v>
      </c>
      <c r="AK1315" s="100">
        <f>SUM(Tabla134[[#This Row],[Years At Company]],Tabla134[[#This Row],[Years With Curr Manager]])</f>
        <v>14</v>
      </c>
      <c r="AL1315" s="35"/>
    </row>
    <row r="1316" spans="1:38">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c r="AH1316" s="35">
        <f>IF(Tabla134[[#This Row],[Business Travel]]="Travel_Frequently",2,IF(Tabla134[[#This Row],[Business Travel]]="Travel_Rarely",1,0))</f>
        <v>1</v>
      </c>
      <c r="AI1316" s="35" t="str">
        <f>IF(Tabla134[[#This Row],[Monthly Income]]&lt;=10333.3333,"Bajo",IF(Tabla134[[#This Row],[Monthly Income]]&gt;18666.6666,"Alto","Medio"))</f>
        <v>Medio</v>
      </c>
      <c r="AJ1316" s="35" t="str">
        <f>IF(Tabla134[[#This Row],[Years Since Last Promotion]]&lt;1,"Este año","Más de un año")</f>
        <v>Este año</v>
      </c>
      <c r="AK1316" s="100">
        <f>SUM(Tabla134[[#This Row],[Years At Company]],Tabla134[[#This Row],[Years With Curr Manager]])</f>
        <v>14</v>
      </c>
      <c r="AL1316" s="35"/>
    </row>
    <row r="1317" spans="1:38">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c r="AH1317" s="35">
        <f>IF(Tabla134[[#This Row],[Business Travel]]="Travel_Frequently",2,IF(Tabla134[[#This Row],[Business Travel]]="Travel_Rarely",1,0))</f>
        <v>1</v>
      </c>
      <c r="AI1317" s="35" t="str">
        <f>IF(Tabla134[[#This Row],[Monthly Income]]&lt;=10333.3333,"Bajo",IF(Tabla134[[#This Row],[Monthly Income]]&gt;18666.6666,"Alto","Medio"))</f>
        <v>Alto</v>
      </c>
      <c r="AJ1317" s="35" t="str">
        <f>IF(Tabla134[[#This Row],[Years Since Last Promotion]]&lt;1,"Este año","Más de un año")</f>
        <v>Más de un año</v>
      </c>
      <c r="AK1317" s="100">
        <f>SUM(Tabla134[[#This Row],[Years At Company]],Tabla134[[#This Row],[Years With Curr Manager]])</f>
        <v>4</v>
      </c>
      <c r="AL1317" s="35"/>
    </row>
    <row r="1318" spans="1:38">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c r="AH1318" s="35">
        <f>IF(Tabla134[[#This Row],[Business Travel]]="Travel_Frequently",2,IF(Tabla134[[#This Row],[Business Travel]]="Travel_Rarely",1,0))</f>
        <v>1</v>
      </c>
      <c r="AI1318" s="35" t="str">
        <f>IF(Tabla134[[#This Row],[Monthly Income]]&lt;=10333.3333,"Bajo",IF(Tabla134[[#This Row],[Monthly Income]]&gt;18666.6666,"Alto","Medio"))</f>
        <v>Bajo</v>
      </c>
      <c r="AJ1318" s="35" t="str">
        <f>IF(Tabla134[[#This Row],[Years Since Last Promotion]]&lt;1,"Este año","Más de un año")</f>
        <v>Más de un año</v>
      </c>
      <c r="AK1318" s="100">
        <f>SUM(Tabla134[[#This Row],[Years At Company]],Tabla134[[#This Row],[Years With Curr Manager]])</f>
        <v>6</v>
      </c>
      <c r="AL1318" s="35"/>
    </row>
    <row r="1319" spans="1:38">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c r="AH1319" s="35">
        <f>IF(Tabla134[[#This Row],[Business Travel]]="Travel_Frequently",2,IF(Tabla134[[#This Row],[Business Travel]]="Travel_Rarely",1,0))</f>
        <v>1</v>
      </c>
      <c r="AI1319" s="35" t="str">
        <f>IF(Tabla134[[#This Row],[Monthly Income]]&lt;=10333.3333,"Bajo",IF(Tabla134[[#This Row],[Monthly Income]]&gt;18666.6666,"Alto","Medio"))</f>
        <v>Bajo</v>
      </c>
      <c r="AJ1319" s="35" t="str">
        <f>IF(Tabla134[[#This Row],[Years Since Last Promotion]]&lt;1,"Este año","Más de un año")</f>
        <v>Este año</v>
      </c>
      <c r="AK1319" s="100">
        <f>SUM(Tabla134[[#This Row],[Years At Company]],Tabla134[[#This Row],[Years With Curr Manager]])</f>
        <v>4</v>
      </c>
      <c r="AL1319" s="35"/>
    </row>
    <row r="1320" spans="1:38">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c r="AH1320" s="35">
        <f>IF(Tabla134[[#This Row],[Business Travel]]="Travel_Frequently",2,IF(Tabla134[[#This Row],[Business Travel]]="Travel_Rarely",1,0))</f>
        <v>1</v>
      </c>
      <c r="AI1320" s="35" t="str">
        <f>IF(Tabla134[[#This Row],[Monthly Income]]&lt;=10333.3333,"Bajo",IF(Tabla134[[#This Row],[Monthly Income]]&gt;18666.6666,"Alto","Medio"))</f>
        <v>Bajo</v>
      </c>
      <c r="AJ1320" s="35" t="str">
        <f>IF(Tabla134[[#This Row],[Years Since Last Promotion]]&lt;1,"Este año","Más de un año")</f>
        <v>Este año</v>
      </c>
      <c r="AK1320" s="100">
        <f>SUM(Tabla134[[#This Row],[Years At Company]],Tabla134[[#This Row],[Years With Curr Manager]])</f>
        <v>7</v>
      </c>
      <c r="AL1320" s="35"/>
    </row>
    <row r="1321" spans="1:38">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c r="AH1321" s="35">
        <f>IF(Tabla134[[#This Row],[Business Travel]]="Travel_Frequently",2,IF(Tabla134[[#This Row],[Business Travel]]="Travel_Rarely",1,0))</f>
        <v>1</v>
      </c>
      <c r="AI1321" s="35" t="str">
        <f>IF(Tabla134[[#This Row],[Monthly Income]]&lt;=10333.3333,"Bajo",IF(Tabla134[[#This Row],[Monthly Income]]&gt;18666.6666,"Alto","Medio"))</f>
        <v>Bajo</v>
      </c>
      <c r="AJ1321" s="35" t="str">
        <f>IF(Tabla134[[#This Row],[Years Since Last Promotion]]&lt;1,"Este año","Más de un año")</f>
        <v>Más de un año</v>
      </c>
      <c r="AK1321" s="100">
        <f>SUM(Tabla134[[#This Row],[Years At Company]],Tabla134[[#This Row],[Years With Curr Manager]])</f>
        <v>5</v>
      </c>
      <c r="AL1321" s="35"/>
    </row>
    <row r="1322" spans="1:38">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c r="AH1322" s="35">
        <f>IF(Tabla134[[#This Row],[Business Travel]]="Travel_Frequently",2,IF(Tabla134[[#This Row],[Business Travel]]="Travel_Rarely",1,0))</f>
        <v>1</v>
      </c>
      <c r="AI1322" s="35" t="str">
        <f>IF(Tabla134[[#This Row],[Monthly Income]]&lt;=10333.3333,"Bajo",IF(Tabla134[[#This Row],[Monthly Income]]&gt;18666.6666,"Alto","Medio"))</f>
        <v>Bajo</v>
      </c>
      <c r="AJ1322" s="35" t="str">
        <f>IF(Tabla134[[#This Row],[Years Since Last Promotion]]&lt;1,"Este año","Más de un año")</f>
        <v>Más de un año</v>
      </c>
      <c r="AK1322" s="100">
        <f>SUM(Tabla134[[#This Row],[Years At Company]],Tabla134[[#This Row],[Years With Curr Manager]])</f>
        <v>1</v>
      </c>
      <c r="AL1322" s="35"/>
    </row>
    <row r="1323" spans="1:38">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c r="AH1323" s="35">
        <f>IF(Tabla134[[#This Row],[Business Travel]]="Travel_Frequently",2,IF(Tabla134[[#This Row],[Business Travel]]="Travel_Rarely",1,0))</f>
        <v>1</v>
      </c>
      <c r="AI1323" s="35" t="str">
        <f>IF(Tabla134[[#This Row],[Monthly Income]]&lt;=10333.3333,"Bajo",IF(Tabla134[[#This Row],[Monthly Income]]&gt;18666.6666,"Alto","Medio"))</f>
        <v>Bajo</v>
      </c>
      <c r="AJ1323" s="35" t="str">
        <f>IF(Tabla134[[#This Row],[Years Since Last Promotion]]&lt;1,"Este año","Más de un año")</f>
        <v>Más de un año</v>
      </c>
      <c r="AK1323" s="100">
        <f>SUM(Tabla134[[#This Row],[Years At Company]],Tabla134[[#This Row],[Years With Curr Manager]])</f>
        <v>22</v>
      </c>
      <c r="AL1323" s="35"/>
    </row>
    <row r="1324" spans="1:38">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c r="AH1324" s="35">
        <f>IF(Tabla134[[#This Row],[Business Travel]]="Travel_Frequently",2,IF(Tabla134[[#This Row],[Business Travel]]="Travel_Rarely",1,0))</f>
        <v>1</v>
      </c>
      <c r="AI1324" s="35" t="str">
        <f>IF(Tabla134[[#This Row],[Monthly Income]]&lt;=10333.3333,"Bajo",IF(Tabla134[[#This Row],[Monthly Income]]&gt;18666.6666,"Alto","Medio"))</f>
        <v>Bajo</v>
      </c>
      <c r="AJ1324" s="35" t="str">
        <f>IF(Tabla134[[#This Row],[Years Since Last Promotion]]&lt;1,"Este año","Más de un año")</f>
        <v>Este año</v>
      </c>
      <c r="AK1324" s="100">
        <f>SUM(Tabla134[[#This Row],[Years At Company]],Tabla134[[#This Row],[Years With Curr Manager]])</f>
        <v>7</v>
      </c>
      <c r="AL1324" s="35"/>
    </row>
    <row r="1325" spans="1:38">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c r="AH1325" s="35">
        <f>IF(Tabla134[[#This Row],[Business Travel]]="Travel_Frequently",2,IF(Tabla134[[#This Row],[Business Travel]]="Travel_Rarely",1,0))</f>
        <v>1</v>
      </c>
      <c r="AI1325" s="35" t="str">
        <f>IF(Tabla134[[#This Row],[Monthly Income]]&lt;=10333.3333,"Bajo",IF(Tabla134[[#This Row],[Monthly Income]]&gt;18666.6666,"Alto","Medio"))</f>
        <v>Bajo</v>
      </c>
      <c r="AJ1325" s="35" t="str">
        <f>IF(Tabla134[[#This Row],[Years Since Last Promotion]]&lt;1,"Este año","Más de un año")</f>
        <v>Más de un año</v>
      </c>
      <c r="AK1325" s="100">
        <f>SUM(Tabla134[[#This Row],[Years At Company]],Tabla134[[#This Row],[Years With Curr Manager]])</f>
        <v>19</v>
      </c>
      <c r="AL1325" s="35"/>
    </row>
    <row r="1326" spans="1:38">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c r="AH1326" s="35">
        <f>IF(Tabla134[[#This Row],[Business Travel]]="Travel_Frequently",2,IF(Tabla134[[#This Row],[Business Travel]]="Travel_Rarely",1,0))</f>
        <v>1</v>
      </c>
      <c r="AI1326" s="35" t="str">
        <f>IF(Tabla134[[#This Row],[Monthly Income]]&lt;=10333.3333,"Bajo",IF(Tabla134[[#This Row],[Monthly Income]]&gt;18666.6666,"Alto","Medio"))</f>
        <v>Bajo</v>
      </c>
      <c r="AJ1326" s="35" t="str">
        <f>IF(Tabla134[[#This Row],[Years Since Last Promotion]]&lt;1,"Este año","Más de un año")</f>
        <v>Más de un año</v>
      </c>
      <c r="AK1326" s="100">
        <f>SUM(Tabla134[[#This Row],[Years At Company]],Tabla134[[#This Row],[Years With Curr Manager]])</f>
        <v>4</v>
      </c>
      <c r="AL1326" s="35"/>
    </row>
    <row r="1327" spans="1:38">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c r="AH1327" s="35">
        <f>IF(Tabla134[[#This Row],[Business Travel]]="Travel_Frequently",2,IF(Tabla134[[#This Row],[Business Travel]]="Travel_Rarely",1,0))</f>
        <v>1</v>
      </c>
      <c r="AI1327" s="35" t="str">
        <f>IF(Tabla134[[#This Row],[Monthly Income]]&lt;=10333.3333,"Bajo",IF(Tabla134[[#This Row],[Monthly Income]]&gt;18666.6666,"Alto","Medio"))</f>
        <v>Bajo</v>
      </c>
      <c r="AJ1327" s="35" t="str">
        <f>IF(Tabla134[[#This Row],[Years Since Last Promotion]]&lt;1,"Este año","Más de un año")</f>
        <v>Más de un año</v>
      </c>
      <c r="AK1327" s="100">
        <f>SUM(Tabla134[[#This Row],[Years At Company]],Tabla134[[#This Row],[Years With Curr Manager]])</f>
        <v>5</v>
      </c>
      <c r="AL1327" s="35"/>
    </row>
    <row r="1328" spans="1:38">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c r="AH1328" s="35">
        <f>IF(Tabla134[[#This Row],[Business Travel]]="Travel_Frequently",2,IF(Tabla134[[#This Row],[Business Travel]]="Travel_Rarely",1,0))</f>
        <v>1</v>
      </c>
      <c r="AI1328" s="35" t="str">
        <f>IF(Tabla134[[#This Row],[Monthly Income]]&lt;=10333.3333,"Bajo",IF(Tabla134[[#This Row],[Monthly Income]]&gt;18666.6666,"Alto","Medio"))</f>
        <v>Bajo</v>
      </c>
      <c r="AJ1328" s="35" t="str">
        <f>IF(Tabla134[[#This Row],[Years Since Last Promotion]]&lt;1,"Este año","Más de un año")</f>
        <v>Más de un año</v>
      </c>
      <c r="AK1328" s="100">
        <f>SUM(Tabla134[[#This Row],[Years At Company]],Tabla134[[#This Row],[Years With Curr Manager]])</f>
        <v>7</v>
      </c>
      <c r="AL1328" s="35"/>
    </row>
    <row r="1329" spans="1:38">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c r="AH1329" s="35">
        <f>IF(Tabla134[[#This Row],[Business Travel]]="Travel_Frequently",2,IF(Tabla134[[#This Row],[Business Travel]]="Travel_Rarely",1,0))</f>
        <v>1</v>
      </c>
      <c r="AI1329" s="35" t="str">
        <f>IF(Tabla134[[#This Row],[Monthly Income]]&lt;=10333.3333,"Bajo",IF(Tabla134[[#This Row],[Monthly Income]]&gt;18666.6666,"Alto","Medio"))</f>
        <v>Bajo</v>
      </c>
      <c r="AJ1329" s="35" t="str">
        <f>IF(Tabla134[[#This Row],[Years Since Last Promotion]]&lt;1,"Este año","Más de un año")</f>
        <v>Más de un año</v>
      </c>
      <c r="AK1329" s="100">
        <f>SUM(Tabla134[[#This Row],[Years At Company]],Tabla134[[#This Row],[Years With Curr Manager]])</f>
        <v>15</v>
      </c>
      <c r="AL1329" s="35"/>
    </row>
    <row r="1330" spans="1:38">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c r="AH1330" s="35">
        <f>IF(Tabla134[[#This Row],[Business Travel]]="Travel_Frequently",2,IF(Tabla134[[#This Row],[Business Travel]]="Travel_Rarely",1,0))</f>
        <v>1</v>
      </c>
      <c r="AI1330" s="35" t="str">
        <f>IF(Tabla134[[#This Row],[Monthly Income]]&lt;=10333.3333,"Bajo",IF(Tabla134[[#This Row],[Monthly Income]]&gt;18666.6666,"Alto","Medio"))</f>
        <v>Bajo</v>
      </c>
      <c r="AJ1330" s="35" t="str">
        <f>IF(Tabla134[[#This Row],[Years Since Last Promotion]]&lt;1,"Este año","Más de un año")</f>
        <v>Más de un año</v>
      </c>
      <c r="AK1330" s="100">
        <f>SUM(Tabla134[[#This Row],[Years At Company]],Tabla134[[#This Row],[Years With Curr Manager]])</f>
        <v>6</v>
      </c>
      <c r="AL1330" s="35"/>
    </row>
    <row r="1331" spans="1:38">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c r="AH1331" s="35">
        <f>IF(Tabla134[[#This Row],[Business Travel]]="Travel_Frequently",2,IF(Tabla134[[#This Row],[Business Travel]]="Travel_Rarely",1,0))</f>
        <v>1</v>
      </c>
      <c r="AI1331" s="35" t="str">
        <f>IF(Tabla134[[#This Row],[Monthly Income]]&lt;=10333.3333,"Bajo",IF(Tabla134[[#This Row],[Monthly Income]]&gt;18666.6666,"Alto","Medio"))</f>
        <v>Bajo</v>
      </c>
      <c r="AJ1331" s="35" t="str">
        <f>IF(Tabla134[[#This Row],[Years Since Last Promotion]]&lt;1,"Este año","Más de un año")</f>
        <v>Este año</v>
      </c>
      <c r="AK1331" s="100">
        <f>SUM(Tabla134[[#This Row],[Years At Company]],Tabla134[[#This Row],[Years With Curr Manager]])</f>
        <v>0</v>
      </c>
      <c r="AL1331" s="35"/>
    </row>
    <row r="1332" spans="1:38">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c r="AH1332" s="35">
        <f>IF(Tabla134[[#This Row],[Business Travel]]="Travel_Frequently",2,IF(Tabla134[[#This Row],[Business Travel]]="Travel_Rarely",1,0))</f>
        <v>1</v>
      </c>
      <c r="AI1332" s="35" t="str">
        <f>IF(Tabla134[[#This Row],[Monthly Income]]&lt;=10333.3333,"Bajo",IF(Tabla134[[#This Row],[Monthly Income]]&gt;18666.6666,"Alto","Medio"))</f>
        <v>Bajo</v>
      </c>
      <c r="AJ1332" s="35" t="str">
        <f>IF(Tabla134[[#This Row],[Years Since Last Promotion]]&lt;1,"Este año","Más de un año")</f>
        <v>Este año</v>
      </c>
      <c r="AK1332" s="100">
        <f>SUM(Tabla134[[#This Row],[Years At Company]],Tabla134[[#This Row],[Years With Curr Manager]])</f>
        <v>19</v>
      </c>
      <c r="AL1332" s="35"/>
    </row>
    <row r="1333" spans="1:38">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c r="AH1333" s="35">
        <f>IF(Tabla134[[#This Row],[Business Travel]]="Travel_Frequently",2,IF(Tabla134[[#This Row],[Business Travel]]="Travel_Rarely",1,0))</f>
        <v>1</v>
      </c>
      <c r="AI1333" s="35" t="str">
        <f>IF(Tabla134[[#This Row],[Monthly Income]]&lt;=10333.3333,"Bajo",IF(Tabla134[[#This Row],[Monthly Income]]&gt;18666.6666,"Alto","Medio"))</f>
        <v>Medio</v>
      </c>
      <c r="AJ1333" s="35" t="str">
        <f>IF(Tabla134[[#This Row],[Years Since Last Promotion]]&lt;1,"Este año","Más de un año")</f>
        <v>Este año</v>
      </c>
      <c r="AK1333" s="100">
        <f>SUM(Tabla134[[#This Row],[Years At Company]],Tabla134[[#This Row],[Years With Curr Manager]])</f>
        <v>13</v>
      </c>
      <c r="AL1333" s="35"/>
    </row>
    <row r="1334" spans="1:38">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c r="AH1334" s="35">
        <f>IF(Tabla134[[#This Row],[Business Travel]]="Travel_Frequently",2,IF(Tabla134[[#This Row],[Business Travel]]="Travel_Rarely",1,0))</f>
        <v>1</v>
      </c>
      <c r="AI1334" s="35" t="str">
        <f>IF(Tabla134[[#This Row],[Monthly Income]]&lt;=10333.3333,"Bajo",IF(Tabla134[[#This Row],[Monthly Income]]&gt;18666.6666,"Alto","Medio"))</f>
        <v>Bajo</v>
      </c>
      <c r="AJ1334" s="35" t="str">
        <f>IF(Tabla134[[#This Row],[Years Since Last Promotion]]&lt;1,"Este año","Más de un año")</f>
        <v>Este año</v>
      </c>
      <c r="AK1334" s="100">
        <f>SUM(Tabla134[[#This Row],[Years At Company]],Tabla134[[#This Row],[Years With Curr Manager]])</f>
        <v>0</v>
      </c>
      <c r="AL1334" s="35"/>
    </row>
    <row r="1335" spans="1:38">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c r="AH1335" s="35">
        <f>IF(Tabla134[[#This Row],[Business Travel]]="Travel_Frequently",2,IF(Tabla134[[#This Row],[Business Travel]]="Travel_Rarely",1,0))</f>
        <v>1</v>
      </c>
      <c r="AI1335" s="35" t="str">
        <f>IF(Tabla134[[#This Row],[Monthly Income]]&lt;=10333.3333,"Bajo",IF(Tabla134[[#This Row],[Monthly Income]]&gt;18666.6666,"Alto","Medio"))</f>
        <v>Bajo</v>
      </c>
      <c r="AJ1335" s="35" t="str">
        <f>IF(Tabla134[[#This Row],[Years Since Last Promotion]]&lt;1,"Este año","Más de un año")</f>
        <v>Más de un año</v>
      </c>
      <c r="AK1335" s="100">
        <f>SUM(Tabla134[[#This Row],[Years At Company]],Tabla134[[#This Row],[Years With Curr Manager]])</f>
        <v>16</v>
      </c>
      <c r="AL1335" s="35"/>
    </row>
    <row r="1336" spans="1:38">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c r="AH1336" s="35">
        <f>IF(Tabla134[[#This Row],[Business Travel]]="Travel_Frequently",2,IF(Tabla134[[#This Row],[Business Travel]]="Travel_Rarely",1,0))</f>
        <v>1</v>
      </c>
      <c r="AI1336" s="35" t="str">
        <f>IF(Tabla134[[#This Row],[Monthly Income]]&lt;=10333.3333,"Bajo",IF(Tabla134[[#This Row],[Monthly Income]]&gt;18666.6666,"Alto","Medio"))</f>
        <v>Alto</v>
      </c>
      <c r="AJ1336" s="35" t="str">
        <f>IF(Tabla134[[#This Row],[Years Since Last Promotion]]&lt;1,"Este año","Más de un año")</f>
        <v>Este año</v>
      </c>
      <c r="AK1336" s="100">
        <f>SUM(Tabla134[[#This Row],[Years At Company]],Tabla134[[#This Row],[Years With Curr Manager]])</f>
        <v>1</v>
      </c>
      <c r="AL1336" s="35"/>
    </row>
    <row r="1337" spans="1:38">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c r="AH1337" s="35">
        <f>IF(Tabla134[[#This Row],[Business Travel]]="Travel_Frequently",2,IF(Tabla134[[#This Row],[Business Travel]]="Travel_Rarely",1,0))</f>
        <v>1</v>
      </c>
      <c r="AI1337" s="35" t="str">
        <f>IF(Tabla134[[#This Row],[Monthly Income]]&lt;=10333.3333,"Bajo",IF(Tabla134[[#This Row],[Monthly Income]]&gt;18666.6666,"Alto","Medio"))</f>
        <v>Bajo</v>
      </c>
      <c r="AJ1337" s="35" t="str">
        <f>IF(Tabla134[[#This Row],[Years Since Last Promotion]]&lt;1,"Este año","Más de un año")</f>
        <v>Más de un año</v>
      </c>
      <c r="AK1337" s="100">
        <f>SUM(Tabla134[[#This Row],[Years At Company]],Tabla134[[#This Row],[Years With Curr Manager]])</f>
        <v>18</v>
      </c>
      <c r="AL1337" s="35"/>
    </row>
    <row r="1338" spans="1:38">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c r="AH1338" s="35">
        <f>IF(Tabla134[[#This Row],[Business Travel]]="Travel_Frequently",2,IF(Tabla134[[#This Row],[Business Travel]]="Travel_Rarely",1,0))</f>
        <v>1</v>
      </c>
      <c r="AI1338" s="35" t="str">
        <f>IF(Tabla134[[#This Row],[Monthly Income]]&lt;=10333.3333,"Bajo",IF(Tabla134[[#This Row],[Monthly Income]]&gt;18666.6666,"Alto","Medio"))</f>
        <v>Bajo</v>
      </c>
      <c r="AJ1338" s="35" t="str">
        <f>IF(Tabla134[[#This Row],[Years Since Last Promotion]]&lt;1,"Este año","Más de un año")</f>
        <v>Más de un año</v>
      </c>
      <c r="AK1338" s="100">
        <f>SUM(Tabla134[[#This Row],[Years At Company]],Tabla134[[#This Row],[Years With Curr Manager]])</f>
        <v>5</v>
      </c>
      <c r="AL1338" s="35"/>
    </row>
    <row r="1339" spans="1:38">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c r="AH1339" s="35">
        <f>IF(Tabla134[[#This Row],[Business Travel]]="Travel_Frequently",2,IF(Tabla134[[#This Row],[Business Travel]]="Travel_Rarely",1,0))</f>
        <v>1</v>
      </c>
      <c r="AI1339" s="35" t="str">
        <f>IF(Tabla134[[#This Row],[Monthly Income]]&lt;=10333.3333,"Bajo",IF(Tabla134[[#This Row],[Monthly Income]]&gt;18666.6666,"Alto","Medio"))</f>
        <v>Bajo</v>
      </c>
      <c r="AJ1339" s="35" t="str">
        <f>IF(Tabla134[[#This Row],[Years Since Last Promotion]]&lt;1,"Este año","Más de un año")</f>
        <v>Más de un año</v>
      </c>
      <c r="AK1339" s="100">
        <f>SUM(Tabla134[[#This Row],[Years At Company]],Tabla134[[#This Row],[Years With Curr Manager]])</f>
        <v>4</v>
      </c>
      <c r="AL1339" s="35"/>
    </row>
    <row r="1340" spans="1:38">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c r="AH1340" s="35">
        <f>IF(Tabla134[[#This Row],[Business Travel]]="Travel_Frequently",2,IF(Tabla134[[#This Row],[Business Travel]]="Travel_Rarely",1,0))</f>
        <v>1</v>
      </c>
      <c r="AI1340" s="35" t="str">
        <f>IF(Tabla134[[#This Row],[Monthly Income]]&lt;=10333.3333,"Bajo",IF(Tabla134[[#This Row],[Monthly Income]]&gt;18666.6666,"Alto","Medio"))</f>
        <v>Bajo</v>
      </c>
      <c r="AJ1340" s="35" t="str">
        <f>IF(Tabla134[[#This Row],[Years Since Last Promotion]]&lt;1,"Este año","Más de un año")</f>
        <v>Este año</v>
      </c>
      <c r="AK1340" s="100">
        <f>SUM(Tabla134[[#This Row],[Years At Company]],Tabla134[[#This Row],[Years With Curr Manager]])</f>
        <v>4</v>
      </c>
      <c r="AL1340" s="35"/>
    </row>
    <row r="1341" spans="1:38">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c r="AH1341" s="35">
        <f>IF(Tabla134[[#This Row],[Business Travel]]="Travel_Frequently",2,IF(Tabla134[[#This Row],[Business Travel]]="Travel_Rarely",1,0))</f>
        <v>0</v>
      </c>
      <c r="AI1341" s="35" t="str">
        <f>IF(Tabla134[[#This Row],[Monthly Income]]&lt;=10333.3333,"Bajo",IF(Tabla134[[#This Row],[Monthly Income]]&gt;18666.6666,"Alto","Medio"))</f>
        <v>Medio</v>
      </c>
      <c r="AJ1341" s="35" t="str">
        <f>IF(Tabla134[[#This Row],[Years Since Last Promotion]]&lt;1,"Este año","Más de un año")</f>
        <v>Más de un año</v>
      </c>
      <c r="AK1341" s="100">
        <f>SUM(Tabla134[[#This Row],[Years At Company]],Tabla134[[#This Row],[Years With Curr Manager]])</f>
        <v>19</v>
      </c>
      <c r="AL1341" s="35"/>
    </row>
    <row r="1342" spans="1:38">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c r="AH1342" s="35">
        <f>IF(Tabla134[[#This Row],[Business Travel]]="Travel_Frequently",2,IF(Tabla134[[#This Row],[Business Travel]]="Travel_Rarely",1,0))</f>
        <v>0</v>
      </c>
      <c r="AI1342" s="35" t="str">
        <f>IF(Tabla134[[#This Row],[Monthly Income]]&lt;=10333.3333,"Bajo",IF(Tabla134[[#This Row],[Monthly Income]]&gt;18666.6666,"Alto","Medio"))</f>
        <v>Bajo</v>
      </c>
      <c r="AJ1342" s="35" t="str">
        <f>IF(Tabla134[[#This Row],[Years Since Last Promotion]]&lt;1,"Este año","Más de un año")</f>
        <v>Más de un año</v>
      </c>
      <c r="AK1342" s="100">
        <f>SUM(Tabla134[[#This Row],[Years At Company]],Tabla134[[#This Row],[Years With Curr Manager]])</f>
        <v>15</v>
      </c>
      <c r="AL1342" s="35"/>
    </row>
    <row r="1343" spans="1:38">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c r="AH1343" s="35">
        <f>IF(Tabla134[[#This Row],[Business Travel]]="Travel_Frequently",2,IF(Tabla134[[#This Row],[Business Travel]]="Travel_Rarely",1,0))</f>
        <v>2</v>
      </c>
      <c r="AI1343" s="35" t="str">
        <f>IF(Tabla134[[#This Row],[Monthly Income]]&lt;=10333.3333,"Bajo",IF(Tabla134[[#This Row],[Monthly Income]]&gt;18666.6666,"Alto","Medio"))</f>
        <v>Medio</v>
      </c>
      <c r="AJ1343" s="35" t="str">
        <f>IF(Tabla134[[#This Row],[Years Since Last Promotion]]&lt;1,"Este año","Más de un año")</f>
        <v>Más de un año</v>
      </c>
      <c r="AK1343" s="100">
        <f>SUM(Tabla134[[#This Row],[Years At Company]],Tabla134[[#This Row],[Years With Curr Manager]])</f>
        <v>26</v>
      </c>
      <c r="AL1343" s="35"/>
    </row>
    <row r="1344" spans="1:38">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c r="AH1344" s="35">
        <f>IF(Tabla134[[#This Row],[Business Travel]]="Travel_Frequently",2,IF(Tabla134[[#This Row],[Business Travel]]="Travel_Rarely",1,0))</f>
        <v>2</v>
      </c>
      <c r="AI1344" s="35" t="str">
        <f>IF(Tabla134[[#This Row],[Monthly Income]]&lt;=10333.3333,"Bajo",IF(Tabla134[[#This Row],[Monthly Income]]&gt;18666.6666,"Alto","Medio"))</f>
        <v>Bajo</v>
      </c>
      <c r="AJ1344" s="35" t="str">
        <f>IF(Tabla134[[#This Row],[Years Since Last Promotion]]&lt;1,"Este año","Más de un año")</f>
        <v>Más de un año</v>
      </c>
      <c r="AK1344" s="100">
        <f>SUM(Tabla134[[#This Row],[Years At Company]],Tabla134[[#This Row],[Years With Curr Manager]])</f>
        <v>7</v>
      </c>
      <c r="AL1344" s="35"/>
    </row>
    <row r="1345" spans="1:38">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c r="AH1345" s="35">
        <f>IF(Tabla134[[#This Row],[Business Travel]]="Travel_Frequently",2,IF(Tabla134[[#This Row],[Business Travel]]="Travel_Rarely",1,0))</f>
        <v>2</v>
      </c>
      <c r="AI1345" s="35" t="str">
        <f>IF(Tabla134[[#This Row],[Monthly Income]]&lt;=10333.3333,"Bajo",IF(Tabla134[[#This Row],[Monthly Income]]&gt;18666.6666,"Alto","Medio"))</f>
        <v>Bajo</v>
      </c>
      <c r="AJ1345" s="35" t="str">
        <f>IF(Tabla134[[#This Row],[Years Since Last Promotion]]&lt;1,"Este año","Más de un año")</f>
        <v>Más de un año</v>
      </c>
      <c r="AK1345" s="100">
        <f>SUM(Tabla134[[#This Row],[Years At Company]],Tabla134[[#This Row],[Years With Curr Manager]])</f>
        <v>9</v>
      </c>
      <c r="AL1345" s="35"/>
    </row>
    <row r="1346" spans="1:38">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c r="AH1346" s="35">
        <f>IF(Tabla134[[#This Row],[Business Travel]]="Travel_Frequently",2,IF(Tabla134[[#This Row],[Business Travel]]="Travel_Rarely",1,0))</f>
        <v>1</v>
      </c>
      <c r="AI1346" s="35" t="str">
        <f>IF(Tabla134[[#This Row],[Monthly Income]]&lt;=10333.3333,"Bajo",IF(Tabla134[[#This Row],[Monthly Income]]&gt;18666.6666,"Alto","Medio"))</f>
        <v>Bajo</v>
      </c>
      <c r="AJ1346" s="35" t="str">
        <f>IF(Tabla134[[#This Row],[Years Since Last Promotion]]&lt;1,"Este año","Más de un año")</f>
        <v>Este año</v>
      </c>
      <c r="AK1346" s="100">
        <f>SUM(Tabla134[[#This Row],[Years At Company]],Tabla134[[#This Row],[Years With Curr Manager]])</f>
        <v>8</v>
      </c>
      <c r="AL1346" s="35"/>
    </row>
    <row r="1347" spans="1:38">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c r="AH1347" s="35">
        <f>IF(Tabla134[[#This Row],[Business Travel]]="Travel_Frequently",2,IF(Tabla134[[#This Row],[Business Travel]]="Travel_Rarely",1,0))</f>
        <v>1</v>
      </c>
      <c r="AI1347" s="35" t="str">
        <f>IF(Tabla134[[#This Row],[Monthly Income]]&lt;=10333.3333,"Bajo",IF(Tabla134[[#This Row],[Monthly Income]]&gt;18666.6666,"Alto","Medio"))</f>
        <v>Bajo</v>
      </c>
      <c r="AJ1347" s="35" t="str">
        <f>IF(Tabla134[[#This Row],[Years Since Last Promotion]]&lt;1,"Este año","Más de un año")</f>
        <v>Este año</v>
      </c>
      <c r="AK1347" s="100">
        <f>SUM(Tabla134[[#This Row],[Years At Company]],Tabla134[[#This Row],[Years With Curr Manager]])</f>
        <v>5</v>
      </c>
      <c r="AL1347" s="35"/>
    </row>
    <row r="1348" spans="1:38">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c r="AH1348" s="35">
        <f>IF(Tabla134[[#This Row],[Business Travel]]="Travel_Frequently",2,IF(Tabla134[[#This Row],[Business Travel]]="Travel_Rarely",1,0))</f>
        <v>1</v>
      </c>
      <c r="AI1348" s="35" t="str">
        <f>IF(Tabla134[[#This Row],[Monthly Income]]&lt;=10333.3333,"Bajo",IF(Tabla134[[#This Row],[Monthly Income]]&gt;18666.6666,"Alto","Medio"))</f>
        <v>Bajo</v>
      </c>
      <c r="AJ1348" s="35" t="str">
        <f>IF(Tabla134[[#This Row],[Years Since Last Promotion]]&lt;1,"Este año","Más de un año")</f>
        <v>Este año</v>
      </c>
      <c r="AK1348" s="100">
        <f>SUM(Tabla134[[#This Row],[Years At Company]],Tabla134[[#This Row],[Years With Curr Manager]])</f>
        <v>1</v>
      </c>
      <c r="AL1348" s="35"/>
    </row>
    <row r="1349" spans="1:38">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c r="AH1349" s="35">
        <f>IF(Tabla134[[#This Row],[Business Travel]]="Travel_Frequently",2,IF(Tabla134[[#This Row],[Business Travel]]="Travel_Rarely",1,0))</f>
        <v>1</v>
      </c>
      <c r="AI1349" s="35" t="str">
        <f>IF(Tabla134[[#This Row],[Monthly Income]]&lt;=10333.3333,"Bajo",IF(Tabla134[[#This Row],[Monthly Income]]&gt;18666.6666,"Alto","Medio"))</f>
        <v>Medio</v>
      </c>
      <c r="AJ1349" s="35" t="str">
        <f>IF(Tabla134[[#This Row],[Years Since Last Promotion]]&lt;1,"Este año","Más de un año")</f>
        <v>Este año</v>
      </c>
      <c r="AK1349" s="100">
        <f>SUM(Tabla134[[#This Row],[Years At Company]],Tabla134[[#This Row],[Years With Curr Manager]])</f>
        <v>30</v>
      </c>
      <c r="AL1349" s="35"/>
    </row>
    <row r="1350" spans="1:38">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c r="AH1350" s="35">
        <f>IF(Tabla134[[#This Row],[Business Travel]]="Travel_Frequently",2,IF(Tabla134[[#This Row],[Business Travel]]="Travel_Rarely",1,0))</f>
        <v>1</v>
      </c>
      <c r="AI1350" s="35" t="str">
        <f>IF(Tabla134[[#This Row],[Monthly Income]]&lt;=10333.3333,"Bajo",IF(Tabla134[[#This Row],[Monthly Income]]&gt;18666.6666,"Alto","Medio"))</f>
        <v>Bajo</v>
      </c>
      <c r="AJ1350" s="35" t="str">
        <f>IF(Tabla134[[#This Row],[Years Since Last Promotion]]&lt;1,"Este año","Más de un año")</f>
        <v>Más de un año</v>
      </c>
      <c r="AK1350" s="100">
        <f>SUM(Tabla134[[#This Row],[Years At Company]],Tabla134[[#This Row],[Years With Curr Manager]])</f>
        <v>3</v>
      </c>
      <c r="AL1350" s="35"/>
    </row>
    <row r="1351" spans="1:38">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c r="AH1351" s="35">
        <f>IF(Tabla134[[#This Row],[Business Travel]]="Travel_Frequently",2,IF(Tabla134[[#This Row],[Business Travel]]="Travel_Rarely",1,0))</f>
        <v>1</v>
      </c>
      <c r="AI1351" s="35" t="str">
        <f>IF(Tabla134[[#This Row],[Monthly Income]]&lt;=10333.3333,"Bajo",IF(Tabla134[[#This Row],[Monthly Income]]&gt;18666.6666,"Alto","Medio"))</f>
        <v>Medio</v>
      </c>
      <c r="AJ1351" s="35" t="str">
        <f>IF(Tabla134[[#This Row],[Years Since Last Promotion]]&lt;1,"Este año","Más de un año")</f>
        <v>Más de un año</v>
      </c>
      <c r="AK1351" s="100">
        <f>SUM(Tabla134[[#This Row],[Years At Company]],Tabla134[[#This Row],[Years With Curr Manager]])</f>
        <v>17</v>
      </c>
      <c r="AL1351" s="35"/>
    </row>
    <row r="1352" spans="1:38">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c r="AH1352" s="35">
        <f>IF(Tabla134[[#This Row],[Business Travel]]="Travel_Frequently",2,IF(Tabla134[[#This Row],[Business Travel]]="Travel_Rarely",1,0))</f>
        <v>1</v>
      </c>
      <c r="AI1352" s="35" t="str">
        <f>IF(Tabla134[[#This Row],[Monthly Income]]&lt;=10333.3333,"Bajo",IF(Tabla134[[#This Row],[Monthly Income]]&gt;18666.6666,"Alto","Medio"))</f>
        <v>Bajo</v>
      </c>
      <c r="AJ1352" s="35" t="str">
        <f>IF(Tabla134[[#This Row],[Years Since Last Promotion]]&lt;1,"Este año","Más de un año")</f>
        <v>Más de un año</v>
      </c>
      <c r="AK1352" s="100">
        <f>SUM(Tabla134[[#This Row],[Years At Company]],Tabla134[[#This Row],[Years With Curr Manager]])</f>
        <v>5</v>
      </c>
      <c r="AL1352" s="35"/>
    </row>
    <row r="1353" spans="1:38">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c r="AH1353" s="35">
        <f>IF(Tabla134[[#This Row],[Business Travel]]="Travel_Frequently",2,IF(Tabla134[[#This Row],[Business Travel]]="Travel_Rarely",1,0))</f>
        <v>1</v>
      </c>
      <c r="AI1353" s="35" t="str">
        <f>IF(Tabla134[[#This Row],[Monthly Income]]&lt;=10333.3333,"Bajo",IF(Tabla134[[#This Row],[Monthly Income]]&gt;18666.6666,"Alto","Medio"))</f>
        <v>Bajo</v>
      </c>
      <c r="AJ1353" s="35" t="str">
        <f>IF(Tabla134[[#This Row],[Years Since Last Promotion]]&lt;1,"Este año","Más de un año")</f>
        <v>Más de un año</v>
      </c>
      <c r="AK1353" s="100">
        <f>SUM(Tabla134[[#This Row],[Years At Company]],Tabla134[[#This Row],[Years With Curr Manager]])</f>
        <v>5</v>
      </c>
      <c r="AL1353" s="35"/>
    </row>
    <row r="1354" spans="1:38">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c r="AH1354" s="35">
        <f>IF(Tabla134[[#This Row],[Business Travel]]="Travel_Frequently",2,IF(Tabla134[[#This Row],[Business Travel]]="Travel_Rarely",1,0))</f>
        <v>1</v>
      </c>
      <c r="AI1354" s="35" t="str">
        <f>IF(Tabla134[[#This Row],[Monthly Income]]&lt;=10333.3333,"Bajo",IF(Tabla134[[#This Row],[Monthly Income]]&gt;18666.6666,"Alto","Medio"))</f>
        <v>Bajo</v>
      </c>
      <c r="AJ1354" s="35" t="str">
        <f>IF(Tabla134[[#This Row],[Years Since Last Promotion]]&lt;1,"Este año","Más de un año")</f>
        <v>Más de un año</v>
      </c>
      <c r="AK1354" s="100">
        <f>SUM(Tabla134[[#This Row],[Years At Company]],Tabla134[[#This Row],[Years With Curr Manager]])</f>
        <v>17</v>
      </c>
      <c r="AL1354" s="35"/>
    </row>
    <row r="1355" spans="1:38">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c r="AH1355" s="35">
        <f>IF(Tabla134[[#This Row],[Business Travel]]="Travel_Frequently",2,IF(Tabla134[[#This Row],[Business Travel]]="Travel_Rarely",1,0))</f>
        <v>1</v>
      </c>
      <c r="AI1355" s="35" t="str">
        <f>IF(Tabla134[[#This Row],[Monthly Income]]&lt;=10333.3333,"Bajo",IF(Tabla134[[#This Row],[Monthly Income]]&gt;18666.6666,"Alto","Medio"))</f>
        <v>Bajo</v>
      </c>
      <c r="AJ1355" s="35" t="str">
        <f>IF(Tabla134[[#This Row],[Years Since Last Promotion]]&lt;1,"Este año","Más de un año")</f>
        <v>Más de un año</v>
      </c>
      <c r="AK1355" s="100">
        <f>SUM(Tabla134[[#This Row],[Years At Company]],Tabla134[[#This Row],[Years With Curr Manager]])</f>
        <v>9</v>
      </c>
      <c r="AL1355" s="35"/>
    </row>
    <row r="1356" spans="1:38">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c r="AH1356" s="35">
        <f>IF(Tabla134[[#This Row],[Business Travel]]="Travel_Frequently",2,IF(Tabla134[[#This Row],[Business Travel]]="Travel_Rarely",1,0))</f>
        <v>1</v>
      </c>
      <c r="AI1356" s="35" t="str">
        <f>IF(Tabla134[[#This Row],[Monthly Income]]&lt;=10333.3333,"Bajo",IF(Tabla134[[#This Row],[Monthly Income]]&gt;18666.6666,"Alto","Medio"))</f>
        <v>Bajo</v>
      </c>
      <c r="AJ1356" s="35" t="str">
        <f>IF(Tabla134[[#This Row],[Years Since Last Promotion]]&lt;1,"Este año","Más de un año")</f>
        <v>Más de un año</v>
      </c>
      <c r="AK1356" s="100">
        <f>SUM(Tabla134[[#This Row],[Years At Company]],Tabla134[[#This Row],[Years With Curr Manager]])</f>
        <v>7</v>
      </c>
      <c r="AL1356" s="35"/>
    </row>
    <row r="1357" spans="1:38">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c r="AH1357" s="35">
        <f>IF(Tabla134[[#This Row],[Business Travel]]="Travel_Frequently",2,IF(Tabla134[[#This Row],[Business Travel]]="Travel_Rarely",1,0))</f>
        <v>1</v>
      </c>
      <c r="AI1357" s="35" t="str">
        <f>IF(Tabla134[[#This Row],[Monthly Income]]&lt;=10333.3333,"Bajo",IF(Tabla134[[#This Row],[Monthly Income]]&gt;18666.6666,"Alto","Medio"))</f>
        <v>Bajo</v>
      </c>
      <c r="AJ1357" s="35" t="str">
        <f>IF(Tabla134[[#This Row],[Years Since Last Promotion]]&lt;1,"Este año","Más de un año")</f>
        <v>Más de un año</v>
      </c>
      <c r="AK1357" s="100">
        <f>SUM(Tabla134[[#This Row],[Years At Company]],Tabla134[[#This Row],[Years With Curr Manager]])</f>
        <v>15</v>
      </c>
      <c r="AL1357" s="35"/>
    </row>
    <row r="1358" spans="1:38">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c r="AH1358" s="35">
        <f>IF(Tabla134[[#This Row],[Business Travel]]="Travel_Frequently",2,IF(Tabla134[[#This Row],[Business Travel]]="Travel_Rarely",1,0))</f>
        <v>0</v>
      </c>
      <c r="AI1358" s="35" t="str">
        <f>IF(Tabla134[[#This Row],[Monthly Income]]&lt;=10333.3333,"Bajo",IF(Tabla134[[#This Row],[Monthly Income]]&gt;18666.6666,"Alto","Medio"))</f>
        <v>Bajo</v>
      </c>
      <c r="AJ1358" s="35" t="str">
        <f>IF(Tabla134[[#This Row],[Years Since Last Promotion]]&lt;1,"Este año","Más de un año")</f>
        <v>Más de un año</v>
      </c>
      <c r="AK1358" s="100">
        <f>SUM(Tabla134[[#This Row],[Years At Company]],Tabla134[[#This Row],[Years With Curr Manager]])</f>
        <v>22</v>
      </c>
      <c r="AL1358" s="35"/>
    </row>
    <row r="1359" spans="1:38">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c r="AH1359" s="35">
        <f>IF(Tabla134[[#This Row],[Business Travel]]="Travel_Frequently",2,IF(Tabla134[[#This Row],[Business Travel]]="Travel_Rarely",1,0))</f>
        <v>0</v>
      </c>
      <c r="AI1359" s="35" t="str">
        <f>IF(Tabla134[[#This Row],[Monthly Income]]&lt;=10333.3333,"Bajo",IF(Tabla134[[#This Row],[Monthly Income]]&gt;18666.6666,"Alto","Medio"))</f>
        <v>Bajo</v>
      </c>
      <c r="AJ1359" s="35" t="str">
        <f>IF(Tabla134[[#This Row],[Years Since Last Promotion]]&lt;1,"Este año","Más de un año")</f>
        <v>Este año</v>
      </c>
      <c r="AK1359" s="100">
        <f>SUM(Tabla134[[#This Row],[Years At Company]],Tabla134[[#This Row],[Years With Curr Manager]])</f>
        <v>7</v>
      </c>
      <c r="AL1359" s="35"/>
    </row>
    <row r="1360" spans="1:38">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c r="AH1360" s="35">
        <f>IF(Tabla134[[#This Row],[Business Travel]]="Travel_Frequently",2,IF(Tabla134[[#This Row],[Business Travel]]="Travel_Rarely",1,0))</f>
        <v>0</v>
      </c>
      <c r="AI1360" s="35" t="str">
        <f>IF(Tabla134[[#This Row],[Monthly Income]]&lt;=10333.3333,"Bajo",IF(Tabla134[[#This Row],[Monthly Income]]&gt;18666.6666,"Alto","Medio"))</f>
        <v>Medio</v>
      </c>
      <c r="AJ1360" s="35" t="str">
        <f>IF(Tabla134[[#This Row],[Years Since Last Promotion]]&lt;1,"Este año","Más de un año")</f>
        <v>Más de un año</v>
      </c>
      <c r="AK1360" s="100">
        <f>SUM(Tabla134[[#This Row],[Years At Company]],Tabla134[[#This Row],[Years With Curr Manager]])</f>
        <v>27</v>
      </c>
      <c r="AL1360" s="35"/>
    </row>
    <row r="1361" spans="1:38">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c r="AH1361" s="35">
        <f>IF(Tabla134[[#This Row],[Business Travel]]="Travel_Frequently",2,IF(Tabla134[[#This Row],[Business Travel]]="Travel_Rarely",1,0))</f>
        <v>0</v>
      </c>
      <c r="AI1361" s="35" t="str">
        <f>IF(Tabla134[[#This Row],[Monthly Income]]&lt;=10333.3333,"Bajo",IF(Tabla134[[#This Row],[Monthly Income]]&gt;18666.6666,"Alto","Medio"))</f>
        <v>Bajo</v>
      </c>
      <c r="AJ1361" s="35" t="str">
        <f>IF(Tabla134[[#This Row],[Years Since Last Promotion]]&lt;1,"Este año","Más de un año")</f>
        <v>Más de un año</v>
      </c>
      <c r="AK1361" s="100">
        <f>SUM(Tabla134[[#This Row],[Years At Company]],Tabla134[[#This Row],[Years With Curr Manager]])</f>
        <v>9</v>
      </c>
      <c r="AL1361" s="35"/>
    </row>
    <row r="1362" spans="1:38">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c r="AH1362" s="35">
        <f>IF(Tabla134[[#This Row],[Business Travel]]="Travel_Frequently",2,IF(Tabla134[[#This Row],[Business Travel]]="Travel_Rarely",1,0))</f>
        <v>0</v>
      </c>
      <c r="AI1362" s="35" t="str">
        <f>IF(Tabla134[[#This Row],[Monthly Income]]&lt;=10333.3333,"Bajo",IF(Tabla134[[#This Row],[Monthly Income]]&gt;18666.6666,"Alto","Medio"))</f>
        <v>Bajo</v>
      </c>
      <c r="AJ1362" s="35" t="str">
        <f>IF(Tabla134[[#This Row],[Years Since Last Promotion]]&lt;1,"Este año","Más de un año")</f>
        <v>Más de un año</v>
      </c>
      <c r="AK1362" s="100">
        <f>SUM(Tabla134[[#This Row],[Years At Company]],Tabla134[[#This Row],[Years With Curr Manager]])</f>
        <v>14</v>
      </c>
      <c r="AL1362" s="35"/>
    </row>
    <row r="1363" spans="1:38">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c r="AH1363" s="35">
        <f>IF(Tabla134[[#This Row],[Business Travel]]="Travel_Frequently",2,IF(Tabla134[[#This Row],[Business Travel]]="Travel_Rarely",1,0))</f>
        <v>0</v>
      </c>
      <c r="AI1363" s="35" t="str">
        <f>IF(Tabla134[[#This Row],[Monthly Income]]&lt;=10333.3333,"Bajo",IF(Tabla134[[#This Row],[Monthly Income]]&gt;18666.6666,"Alto","Medio"))</f>
        <v>Medio</v>
      </c>
      <c r="AJ1363" s="35" t="str">
        <f>IF(Tabla134[[#This Row],[Years Since Last Promotion]]&lt;1,"Este año","Más de un año")</f>
        <v>Más de un año</v>
      </c>
      <c r="AK1363" s="100">
        <f>SUM(Tabla134[[#This Row],[Years At Company]],Tabla134[[#This Row],[Years With Curr Manager]])</f>
        <v>30</v>
      </c>
      <c r="AL1363" s="35"/>
    </row>
    <row r="1364" spans="1:38">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c r="AH1364" s="35">
        <f>IF(Tabla134[[#This Row],[Business Travel]]="Travel_Frequently",2,IF(Tabla134[[#This Row],[Business Travel]]="Travel_Rarely",1,0))</f>
        <v>0</v>
      </c>
      <c r="AI1364" s="35" t="str">
        <f>IF(Tabla134[[#This Row],[Monthly Income]]&lt;=10333.3333,"Bajo",IF(Tabla134[[#This Row],[Monthly Income]]&gt;18666.6666,"Alto","Medio"))</f>
        <v>Bajo</v>
      </c>
      <c r="AJ1364" s="35" t="str">
        <f>IF(Tabla134[[#This Row],[Years Since Last Promotion]]&lt;1,"Este año","Más de un año")</f>
        <v>Más de un año</v>
      </c>
      <c r="AK1364" s="100">
        <f>SUM(Tabla134[[#This Row],[Years At Company]],Tabla134[[#This Row],[Years With Curr Manager]])</f>
        <v>26</v>
      </c>
      <c r="AL1364" s="35"/>
    </row>
    <row r="1365" spans="1:38">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c r="AH1365" s="35">
        <f>IF(Tabla134[[#This Row],[Business Travel]]="Travel_Frequently",2,IF(Tabla134[[#This Row],[Business Travel]]="Travel_Rarely",1,0))</f>
        <v>2</v>
      </c>
      <c r="AI1365" s="35" t="str">
        <f>IF(Tabla134[[#This Row],[Monthly Income]]&lt;=10333.3333,"Bajo",IF(Tabla134[[#This Row],[Monthly Income]]&gt;18666.6666,"Alto","Medio"))</f>
        <v>Bajo</v>
      </c>
      <c r="AJ1365" s="35" t="str">
        <f>IF(Tabla134[[#This Row],[Years Since Last Promotion]]&lt;1,"Este año","Más de un año")</f>
        <v>Este año</v>
      </c>
      <c r="AK1365" s="100">
        <f>SUM(Tabla134[[#This Row],[Years At Company]],Tabla134[[#This Row],[Years With Curr Manager]])</f>
        <v>18</v>
      </c>
      <c r="AL1365" s="35"/>
    </row>
    <row r="1366" spans="1:38">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c r="AH1366" s="35">
        <f>IF(Tabla134[[#This Row],[Business Travel]]="Travel_Frequently",2,IF(Tabla134[[#This Row],[Business Travel]]="Travel_Rarely",1,0))</f>
        <v>2</v>
      </c>
      <c r="AI1366" s="35" t="str">
        <f>IF(Tabla134[[#This Row],[Monthly Income]]&lt;=10333.3333,"Bajo",IF(Tabla134[[#This Row],[Monthly Income]]&gt;18666.6666,"Alto","Medio"))</f>
        <v>Bajo</v>
      </c>
      <c r="AJ1366" s="35" t="str">
        <f>IF(Tabla134[[#This Row],[Years Since Last Promotion]]&lt;1,"Este año","Más de un año")</f>
        <v>Más de un año</v>
      </c>
      <c r="AK1366" s="100">
        <f>SUM(Tabla134[[#This Row],[Years At Company]],Tabla134[[#This Row],[Years With Curr Manager]])</f>
        <v>17</v>
      </c>
      <c r="AL1366" s="35"/>
    </row>
    <row r="1367" spans="1:38">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c r="AH1367" s="35">
        <f>IF(Tabla134[[#This Row],[Business Travel]]="Travel_Frequently",2,IF(Tabla134[[#This Row],[Business Travel]]="Travel_Rarely",1,0))</f>
        <v>2</v>
      </c>
      <c r="AI1367" s="35" t="str">
        <f>IF(Tabla134[[#This Row],[Monthly Income]]&lt;=10333.3333,"Bajo",IF(Tabla134[[#This Row],[Monthly Income]]&gt;18666.6666,"Alto","Medio"))</f>
        <v>Bajo</v>
      </c>
      <c r="AJ1367" s="35" t="str">
        <f>IF(Tabla134[[#This Row],[Years Since Last Promotion]]&lt;1,"Este año","Más de un año")</f>
        <v>Más de un año</v>
      </c>
      <c r="AK1367" s="100">
        <f>SUM(Tabla134[[#This Row],[Years At Company]],Tabla134[[#This Row],[Years With Curr Manager]])</f>
        <v>17</v>
      </c>
      <c r="AL1367" s="35"/>
    </row>
    <row r="1368" spans="1:38">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c r="AH1368" s="35">
        <f>IF(Tabla134[[#This Row],[Business Travel]]="Travel_Frequently",2,IF(Tabla134[[#This Row],[Business Travel]]="Travel_Rarely",1,0))</f>
        <v>2</v>
      </c>
      <c r="AI1368" s="35" t="str">
        <f>IF(Tabla134[[#This Row],[Monthly Income]]&lt;=10333.3333,"Bajo",IF(Tabla134[[#This Row],[Monthly Income]]&gt;18666.6666,"Alto","Medio"))</f>
        <v>Medio</v>
      </c>
      <c r="AJ1368" s="35" t="str">
        <f>IF(Tabla134[[#This Row],[Years Since Last Promotion]]&lt;1,"Este año","Más de un año")</f>
        <v>Más de un año</v>
      </c>
      <c r="AK1368" s="100">
        <f>SUM(Tabla134[[#This Row],[Years At Company]],Tabla134[[#This Row],[Years With Curr Manager]])</f>
        <v>4</v>
      </c>
      <c r="AL1368" s="35"/>
    </row>
    <row r="1369" spans="1:38">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c r="AH1369" s="35">
        <f>IF(Tabla134[[#This Row],[Business Travel]]="Travel_Frequently",2,IF(Tabla134[[#This Row],[Business Travel]]="Travel_Rarely",1,0))</f>
        <v>2</v>
      </c>
      <c r="AI1369" s="35" t="str">
        <f>IF(Tabla134[[#This Row],[Monthly Income]]&lt;=10333.3333,"Bajo",IF(Tabla134[[#This Row],[Monthly Income]]&gt;18666.6666,"Alto","Medio"))</f>
        <v>Bajo</v>
      </c>
      <c r="AJ1369" s="35" t="str">
        <f>IF(Tabla134[[#This Row],[Years Since Last Promotion]]&lt;1,"Este año","Más de un año")</f>
        <v>Más de un año</v>
      </c>
      <c r="AK1369" s="100">
        <f>SUM(Tabla134[[#This Row],[Years At Company]],Tabla134[[#This Row],[Years With Curr Manager]])</f>
        <v>14</v>
      </c>
      <c r="AL1369" s="35"/>
    </row>
    <row r="1370" spans="1:38">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c r="AH1370" s="35">
        <f>IF(Tabla134[[#This Row],[Business Travel]]="Travel_Frequently",2,IF(Tabla134[[#This Row],[Business Travel]]="Travel_Rarely",1,0))</f>
        <v>1</v>
      </c>
      <c r="AI1370" s="35" t="str">
        <f>IF(Tabla134[[#This Row],[Monthly Income]]&lt;=10333.3333,"Bajo",IF(Tabla134[[#This Row],[Monthly Income]]&gt;18666.6666,"Alto","Medio"))</f>
        <v>Bajo</v>
      </c>
      <c r="AJ1370" s="35" t="str">
        <f>IF(Tabla134[[#This Row],[Years Since Last Promotion]]&lt;1,"Este año","Más de un año")</f>
        <v>Más de un año</v>
      </c>
      <c r="AK1370" s="100">
        <f>SUM(Tabla134[[#This Row],[Years At Company]],Tabla134[[#This Row],[Years With Curr Manager]])</f>
        <v>8</v>
      </c>
      <c r="AL1370" s="35"/>
    </row>
    <row r="1371" spans="1:38">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c r="AH1371" s="35">
        <f>IF(Tabla134[[#This Row],[Business Travel]]="Travel_Frequently",2,IF(Tabla134[[#This Row],[Business Travel]]="Travel_Rarely",1,0))</f>
        <v>1</v>
      </c>
      <c r="AI1371" s="35" t="str">
        <f>IF(Tabla134[[#This Row],[Monthly Income]]&lt;=10333.3333,"Bajo",IF(Tabla134[[#This Row],[Monthly Income]]&gt;18666.6666,"Alto","Medio"))</f>
        <v>Medio</v>
      </c>
      <c r="AJ1371" s="35" t="str">
        <f>IF(Tabla134[[#This Row],[Years Since Last Promotion]]&lt;1,"Este año","Más de un año")</f>
        <v>Este año</v>
      </c>
      <c r="AK1371" s="100">
        <f>SUM(Tabla134[[#This Row],[Years At Company]],Tabla134[[#This Row],[Years With Curr Manager]])</f>
        <v>1</v>
      </c>
      <c r="AL1371" s="35"/>
    </row>
    <row r="1372" spans="1:38">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c r="AH1372" s="35">
        <f>IF(Tabla134[[#This Row],[Business Travel]]="Travel_Frequently",2,IF(Tabla134[[#This Row],[Business Travel]]="Travel_Rarely",1,0))</f>
        <v>1</v>
      </c>
      <c r="AI1372" s="35" t="str">
        <f>IF(Tabla134[[#This Row],[Monthly Income]]&lt;=10333.3333,"Bajo",IF(Tabla134[[#This Row],[Monthly Income]]&gt;18666.6666,"Alto","Medio"))</f>
        <v>Bajo</v>
      </c>
      <c r="AJ1372" s="35" t="str">
        <f>IF(Tabla134[[#This Row],[Years Since Last Promotion]]&lt;1,"Este año","Más de un año")</f>
        <v>Este año</v>
      </c>
      <c r="AK1372" s="100">
        <f>SUM(Tabla134[[#This Row],[Years At Company]],Tabla134[[#This Row],[Years With Curr Manager]])</f>
        <v>9</v>
      </c>
      <c r="AL1372" s="35"/>
    </row>
    <row r="1373" spans="1:38">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c r="AH1373" s="35">
        <f>IF(Tabla134[[#This Row],[Business Travel]]="Travel_Frequently",2,IF(Tabla134[[#This Row],[Business Travel]]="Travel_Rarely",1,0))</f>
        <v>1</v>
      </c>
      <c r="AI1373" s="35" t="str">
        <f>IF(Tabla134[[#This Row],[Monthly Income]]&lt;=10333.3333,"Bajo",IF(Tabla134[[#This Row],[Monthly Income]]&gt;18666.6666,"Alto","Medio"))</f>
        <v>Bajo</v>
      </c>
      <c r="AJ1373" s="35" t="str">
        <f>IF(Tabla134[[#This Row],[Years Since Last Promotion]]&lt;1,"Este año","Más de un año")</f>
        <v>Este año</v>
      </c>
      <c r="AK1373" s="100">
        <f>SUM(Tabla134[[#This Row],[Years At Company]],Tabla134[[#This Row],[Years With Curr Manager]])</f>
        <v>9</v>
      </c>
      <c r="AL1373" s="35"/>
    </row>
    <row r="1374" spans="1:38">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c r="AH1374" s="35">
        <f>IF(Tabla134[[#This Row],[Business Travel]]="Travel_Frequently",2,IF(Tabla134[[#This Row],[Business Travel]]="Travel_Rarely",1,0))</f>
        <v>1</v>
      </c>
      <c r="AI1374" s="35" t="str">
        <f>IF(Tabla134[[#This Row],[Monthly Income]]&lt;=10333.3333,"Bajo",IF(Tabla134[[#This Row],[Monthly Income]]&gt;18666.6666,"Alto","Medio"))</f>
        <v>Bajo</v>
      </c>
      <c r="AJ1374" s="35" t="str">
        <f>IF(Tabla134[[#This Row],[Years Since Last Promotion]]&lt;1,"Este año","Más de un año")</f>
        <v>Este año</v>
      </c>
      <c r="AK1374" s="100">
        <f>SUM(Tabla134[[#This Row],[Years At Company]],Tabla134[[#This Row],[Years With Curr Manager]])</f>
        <v>9</v>
      </c>
      <c r="AL1374" s="35"/>
    </row>
    <row r="1375" spans="1:38">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c r="AH1375" s="35">
        <f>IF(Tabla134[[#This Row],[Business Travel]]="Travel_Frequently",2,IF(Tabla134[[#This Row],[Business Travel]]="Travel_Rarely",1,0))</f>
        <v>1</v>
      </c>
      <c r="AI1375" s="35" t="str">
        <f>IF(Tabla134[[#This Row],[Monthly Income]]&lt;=10333.3333,"Bajo",IF(Tabla134[[#This Row],[Monthly Income]]&gt;18666.6666,"Alto","Medio"))</f>
        <v>Bajo</v>
      </c>
      <c r="AJ1375" s="35" t="str">
        <f>IF(Tabla134[[#This Row],[Years Since Last Promotion]]&lt;1,"Este año","Más de un año")</f>
        <v>Más de un año</v>
      </c>
      <c r="AK1375" s="100">
        <f>SUM(Tabla134[[#This Row],[Years At Company]],Tabla134[[#This Row],[Years With Curr Manager]])</f>
        <v>5</v>
      </c>
      <c r="AL1375" s="35"/>
    </row>
    <row r="1376" spans="1:38">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c r="AH1376" s="35">
        <f>IF(Tabla134[[#This Row],[Business Travel]]="Travel_Frequently",2,IF(Tabla134[[#This Row],[Business Travel]]="Travel_Rarely",1,0))</f>
        <v>1</v>
      </c>
      <c r="AI1376" s="35" t="str">
        <f>IF(Tabla134[[#This Row],[Monthly Income]]&lt;=10333.3333,"Bajo",IF(Tabla134[[#This Row],[Monthly Income]]&gt;18666.6666,"Alto","Medio"))</f>
        <v>Bajo</v>
      </c>
      <c r="AJ1376" s="35" t="str">
        <f>IF(Tabla134[[#This Row],[Years Since Last Promotion]]&lt;1,"Este año","Más de un año")</f>
        <v>Más de un año</v>
      </c>
      <c r="AK1376" s="100">
        <f>SUM(Tabla134[[#This Row],[Years At Company]],Tabla134[[#This Row],[Years With Curr Manager]])</f>
        <v>19</v>
      </c>
      <c r="AL1376" s="35"/>
    </row>
    <row r="1377" spans="1:38">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c r="AH1377" s="35">
        <f>IF(Tabla134[[#This Row],[Business Travel]]="Travel_Frequently",2,IF(Tabla134[[#This Row],[Business Travel]]="Travel_Rarely",1,0))</f>
        <v>1</v>
      </c>
      <c r="AI1377" s="35" t="str">
        <f>IF(Tabla134[[#This Row],[Monthly Income]]&lt;=10333.3333,"Bajo",IF(Tabla134[[#This Row],[Monthly Income]]&gt;18666.6666,"Alto","Medio"))</f>
        <v>Bajo</v>
      </c>
      <c r="AJ1377" s="35" t="str">
        <f>IF(Tabla134[[#This Row],[Years Since Last Promotion]]&lt;1,"Este año","Más de un año")</f>
        <v>Este año</v>
      </c>
      <c r="AK1377" s="100">
        <f>SUM(Tabla134[[#This Row],[Years At Company]],Tabla134[[#This Row],[Years With Curr Manager]])</f>
        <v>9</v>
      </c>
      <c r="AL1377" s="35"/>
    </row>
    <row r="1378" spans="1:38">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c r="AH1378" s="35">
        <f>IF(Tabla134[[#This Row],[Business Travel]]="Travel_Frequently",2,IF(Tabla134[[#This Row],[Business Travel]]="Travel_Rarely",1,0))</f>
        <v>1</v>
      </c>
      <c r="AI1378" s="35" t="str">
        <f>IF(Tabla134[[#This Row],[Monthly Income]]&lt;=10333.3333,"Bajo",IF(Tabla134[[#This Row],[Monthly Income]]&gt;18666.6666,"Alto","Medio"))</f>
        <v>Bajo</v>
      </c>
      <c r="AJ1378" s="35" t="str">
        <f>IF(Tabla134[[#This Row],[Years Since Last Promotion]]&lt;1,"Este año","Más de un año")</f>
        <v>Más de un año</v>
      </c>
      <c r="AK1378" s="100">
        <f>SUM(Tabla134[[#This Row],[Years At Company]],Tabla134[[#This Row],[Years With Curr Manager]])</f>
        <v>20</v>
      </c>
      <c r="AL1378" s="35"/>
    </row>
    <row r="1379" spans="1:38">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c r="AH1379" s="35">
        <f>IF(Tabla134[[#This Row],[Business Travel]]="Travel_Frequently",2,IF(Tabla134[[#This Row],[Business Travel]]="Travel_Rarely",1,0))</f>
        <v>1</v>
      </c>
      <c r="AI1379" s="35" t="str">
        <f>IF(Tabla134[[#This Row],[Monthly Income]]&lt;=10333.3333,"Bajo",IF(Tabla134[[#This Row],[Monthly Income]]&gt;18666.6666,"Alto","Medio"))</f>
        <v>Medio</v>
      </c>
      <c r="AJ1379" s="35" t="str">
        <f>IF(Tabla134[[#This Row],[Years Since Last Promotion]]&lt;1,"Este año","Más de un año")</f>
        <v>Más de un año</v>
      </c>
      <c r="AK1379" s="100">
        <f>SUM(Tabla134[[#This Row],[Years At Company]],Tabla134[[#This Row],[Years With Curr Manager]])</f>
        <v>25</v>
      </c>
      <c r="AL1379" s="35"/>
    </row>
    <row r="1380" spans="1:38">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c r="AH1380" s="35">
        <f>IF(Tabla134[[#This Row],[Business Travel]]="Travel_Frequently",2,IF(Tabla134[[#This Row],[Business Travel]]="Travel_Rarely",1,0))</f>
        <v>1</v>
      </c>
      <c r="AI1380" s="35" t="str">
        <f>IF(Tabla134[[#This Row],[Monthly Income]]&lt;=10333.3333,"Bajo",IF(Tabla134[[#This Row],[Monthly Income]]&gt;18666.6666,"Alto","Medio"))</f>
        <v>Bajo</v>
      </c>
      <c r="AJ1380" s="35" t="str">
        <f>IF(Tabla134[[#This Row],[Years Since Last Promotion]]&lt;1,"Este año","Más de un año")</f>
        <v>Más de un año</v>
      </c>
      <c r="AK1380" s="100">
        <f>SUM(Tabla134[[#This Row],[Years At Company]],Tabla134[[#This Row],[Years With Curr Manager]])</f>
        <v>5</v>
      </c>
      <c r="AL1380" s="35"/>
    </row>
    <row r="1381" spans="1:38">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c r="AH1381" s="35">
        <f>IF(Tabla134[[#This Row],[Business Travel]]="Travel_Frequently",2,IF(Tabla134[[#This Row],[Business Travel]]="Travel_Rarely",1,0))</f>
        <v>1</v>
      </c>
      <c r="AI1381" s="35" t="str">
        <f>IF(Tabla134[[#This Row],[Monthly Income]]&lt;=10333.3333,"Bajo",IF(Tabla134[[#This Row],[Monthly Income]]&gt;18666.6666,"Alto","Medio"))</f>
        <v>Bajo</v>
      </c>
      <c r="AJ1381" s="35" t="str">
        <f>IF(Tabla134[[#This Row],[Years Since Last Promotion]]&lt;1,"Este año","Más de un año")</f>
        <v>Este año</v>
      </c>
      <c r="AK1381" s="100">
        <f>SUM(Tabla134[[#This Row],[Years At Company]],Tabla134[[#This Row],[Years With Curr Manager]])</f>
        <v>8</v>
      </c>
      <c r="AL1381" s="35"/>
    </row>
    <row r="1382" spans="1:38">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c r="AH1382" s="35">
        <f>IF(Tabla134[[#This Row],[Business Travel]]="Travel_Frequently",2,IF(Tabla134[[#This Row],[Business Travel]]="Travel_Rarely",1,0))</f>
        <v>1</v>
      </c>
      <c r="AI1382" s="35" t="str">
        <f>IF(Tabla134[[#This Row],[Monthly Income]]&lt;=10333.3333,"Bajo",IF(Tabla134[[#This Row],[Monthly Income]]&gt;18666.6666,"Alto","Medio"))</f>
        <v>Bajo</v>
      </c>
      <c r="AJ1382" s="35" t="str">
        <f>IF(Tabla134[[#This Row],[Years Since Last Promotion]]&lt;1,"Este año","Más de un año")</f>
        <v>Más de un año</v>
      </c>
      <c r="AK1382" s="100">
        <f>SUM(Tabla134[[#This Row],[Years At Company]],Tabla134[[#This Row],[Years With Curr Manager]])</f>
        <v>28</v>
      </c>
      <c r="AL1382" s="35"/>
    </row>
    <row r="1383" spans="1:38">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c r="AH1383" s="35">
        <f>IF(Tabla134[[#This Row],[Business Travel]]="Travel_Frequently",2,IF(Tabla134[[#This Row],[Business Travel]]="Travel_Rarely",1,0))</f>
        <v>1</v>
      </c>
      <c r="AI1383" s="35" t="str">
        <f>IF(Tabla134[[#This Row],[Monthly Income]]&lt;=10333.3333,"Bajo",IF(Tabla134[[#This Row],[Monthly Income]]&gt;18666.6666,"Alto","Medio"))</f>
        <v>Medio</v>
      </c>
      <c r="AJ1383" s="35" t="str">
        <f>IF(Tabla134[[#This Row],[Years Since Last Promotion]]&lt;1,"Este año","Más de un año")</f>
        <v>Más de un año</v>
      </c>
      <c r="AK1383" s="100">
        <f>SUM(Tabla134[[#This Row],[Years At Company]],Tabla134[[#This Row],[Years With Curr Manager]])</f>
        <v>6</v>
      </c>
      <c r="AL1383" s="35"/>
    </row>
    <row r="1384" spans="1:38">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c r="AH1384" s="35">
        <f>IF(Tabla134[[#This Row],[Business Travel]]="Travel_Frequently",2,IF(Tabla134[[#This Row],[Business Travel]]="Travel_Rarely",1,0))</f>
        <v>1</v>
      </c>
      <c r="AI1384" s="35" t="str">
        <f>IF(Tabla134[[#This Row],[Monthly Income]]&lt;=10333.3333,"Bajo",IF(Tabla134[[#This Row],[Monthly Income]]&gt;18666.6666,"Alto","Medio"))</f>
        <v>Medio</v>
      </c>
      <c r="AJ1384" s="35" t="str">
        <f>IF(Tabla134[[#This Row],[Years Since Last Promotion]]&lt;1,"Este año","Más de un año")</f>
        <v>Este año</v>
      </c>
      <c r="AK1384" s="100">
        <f>SUM(Tabla134[[#This Row],[Years At Company]],Tabla134[[#This Row],[Years With Curr Manager]])</f>
        <v>5</v>
      </c>
      <c r="AL1384" s="35"/>
    </row>
    <row r="1385" spans="1:38">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c r="AH1385" s="35">
        <f>IF(Tabla134[[#This Row],[Business Travel]]="Travel_Frequently",2,IF(Tabla134[[#This Row],[Business Travel]]="Travel_Rarely",1,0))</f>
        <v>1</v>
      </c>
      <c r="AI1385" s="35" t="str">
        <f>IF(Tabla134[[#This Row],[Monthly Income]]&lt;=10333.3333,"Bajo",IF(Tabla134[[#This Row],[Monthly Income]]&gt;18666.6666,"Alto","Medio"))</f>
        <v>Bajo</v>
      </c>
      <c r="AJ1385" s="35" t="str">
        <f>IF(Tabla134[[#This Row],[Years Since Last Promotion]]&lt;1,"Este año","Más de un año")</f>
        <v>Este año</v>
      </c>
      <c r="AK1385" s="100">
        <f>SUM(Tabla134[[#This Row],[Years At Company]],Tabla134[[#This Row],[Years With Curr Manager]])</f>
        <v>1</v>
      </c>
      <c r="AL1385" s="35"/>
    </row>
    <row r="1386" spans="1:38">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c r="AH1386" s="35">
        <f>IF(Tabla134[[#This Row],[Business Travel]]="Travel_Frequently",2,IF(Tabla134[[#This Row],[Business Travel]]="Travel_Rarely",1,0))</f>
        <v>1</v>
      </c>
      <c r="AI1386" s="35" t="str">
        <f>IF(Tabla134[[#This Row],[Monthly Income]]&lt;=10333.3333,"Bajo",IF(Tabla134[[#This Row],[Monthly Income]]&gt;18666.6666,"Alto","Medio"))</f>
        <v>Alto</v>
      </c>
      <c r="AJ1386" s="35" t="str">
        <f>IF(Tabla134[[#This Row],[Years Since Last Promotion]]&lt;1,"Este año","Más de un año")</f>
        <v>Este año</v>
      </c>
      <c r="AK1386" s="100">
        <f>SUM(Tabla134[[#This Row],[Years At Company]],Tabla134[[#This Row],[Years With Curr Manager]])</f>
        <v>2</v>
      </c>
      <c r="AL1386" s="35"/>
    </row>
    <row r="1387" spans="1:38">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c r="AH1387" s="35">
        <f>IF(Tabla134[[#This Row],[Business Travel]]="Travel_Frequently",2,IF(Tabla134[[#This Row],[Business Travel]]="Travel_Rarely",1,0))</f>
        <v>1</v>
      </c>
      <c r="AI1387" s="35" t="str">
        <f>IF(Tabla134[[#This Row],[Monthly Income]]&lt;=10333.3333,"Bajo",IF(Tabla134[[#This Row],[Monthly Income]]&gt;18666.6666,"Alto","Medio"))</f>
        <v>Alto</v>
      </c>
      <c r="AJ1387" s="35" t="str">
        <f>IF(Tabla134[[#This Row],[Years Since Last Promotion]]&lt;1,"Este año","Más de un año")</f>
        <v>Más de un año</v>
      </c>
      <c r="AK1387" s="100">
        <f>SUM(Tabla134[[#This Row],[Years At Company]],Tabla134[[#This Row],[Years With Curr Manager]])</f>
        <v>49</v>
      </c>
      <c r="AL1387" s="35"/>
    </row>
    <row r="1388" spans="1:38">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c r="AH1388" s="35">
        <f>IF(Tabla134[[#This Row],[Business Travel]]="Travel_Frequently",2,IF(Tabla134[[#This Row],[Business Travel]]="Travel_Rarely",1,0))</f>
        <v>1</v>
      </c>
      <c r="AI1388" s="35" t="str">
        <f>IF(Tabla134[[#This Row],[Monthly Income]]&lt;=10333.3333,"Bajo",IF(Tabla134[[#This Row],[Monthly Income]]&gt;18666.6666,"Alto","Medio"))</f>
        <v>Bajo</v>
      </c>
      <c r="AJ1388" s="35" t="str">
        <f>IF(Tabla134[[#This Row],[Years Since Last Promotion]]&lt;1,"Este año","Más de un año")</f>
        <v>Más de un año</v>
      </c>
      <c r="AK1388" s="100">
        <f>SUM(Tabla134[[#This Row],[Years At Company]],Tabla134[[#This Row],[Years With Curr Manager]])</f>
        <v>18</v>
      </c>
      <c r="AL1388" s="35"/>
    </row>
    <row r="1389" spans="1:38">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c r="AH1389" s="35">
        <f>IF(Tabla134[[#This Row],[Business Travel]]="Travel_Frequently",2,IF(Tabla134[[#This Row],[Business Travel]]="Travel_Rarely",1,0))</f>
        <v>1</v>
      </c>
      <c r="AI1389" s="35" t="str">
        <f>IF(Tabla134[[#This Row],[Monthly Income]]&lt;=10333.3333,"Bajo",IF(Tabla134[[#This Row],[Monthly Income]]&gt;18666.6666,"Alto","Medio"))</f>
        <v>Bajo</v>
      </c>
      <c r="AJ1389" s="35" t="str">
        <f>IF(Tabla134[[#This Row],[Years Since Last Promotion]]&lt;1,"Este año","Más de un año")</f>
        <v>Más de un año</v>
      </c>
      <c r="AK1389" s="100">
        <f>SUM(Tabla134[[#This Row],[Years At Company]],Tabla134[[#This Row],[Years With Curr Manager]])</f>
        <v>15</v>
      </c>
      <c r="AL1389" s="35"/>
    </row>
    <row r="1390" spans="1:38">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c r="AH1390" s="35">
        <f>IF(Tabla134[[#This Row],[Business Travel]]="Travel_Frequently",2,IF(Tabla134[[#This Row],[Business Travel]]="Travel_Rarely",1,0))</f>
        <v>0</v>
      </c>
      <c r="AI1390" s="35" t="str">
        <f>IF(Tabla134[[#This Row],[Monthly Income]]&lt;=10333.3333,"Bajo",IF(Tabla134[[#This Row],[Monthly Income]]&gt;18666.6666,"Alto","Medio"))</f>
        <v>Medio</v>
      </c>
      <c r="AJ1390" s="35" t="str">
        <f>IF(Tabla134[[#This Row],[Years Since Last Promotion]]&lt;1,"Este año","Más de un año")</f>
        <v>Este año</v>
      </c>
      <c r="AK1390" s="100">
        <f>SUM(Tabla134[[#This Row],[Years At Company]],Tabla134[[#This Row],[Years With Curr Manager]])</f>
        <v>5</v>
      </c>
      <c r="AL1390" s="35"/>
    </row>
    <row r="1391" spans="1:38">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c r="AH1391" s="35">
        <f>IF(Tabla134[[#This Row],[Business Travel]]="Travel_Frequently",2,IF(Tabla134[[#This Row],[Business Travel]]="Travel_Rarely",1,0))</f>
        <v>0</v>
      </c>
      <c r="AI1391" s="35" t="str">
        <f>IF(Tabla134[[#This Row],[Monthly Income]]&lt;=10333.3333,"Bajo",IF(Tabla134[[#This Row],[Monthly Income]]&gt;18666.6666,"Alto","Medio"))</f>
        <v>Bajo</v>
      </c>
      <c r="AJ1391" s="35" t="str">
        <f>IF(Tabla134[[#This Row],[Years Since Last Promotion]]&lt;1,"Este año","Más de un año")</f>
        <v>Más de un año</v>
      </c>
      <c r="AK1391" s="100">
        <f>SUM(Tabla134[[#This Row],[Years At Company]],Tabla134[[#This Row],[Years With Curr Manager]])</f>
        <v>8</v>
      </c>
      <c r="AL1391" s="35"/>
    </row>
    <row r="1392" spans="1:38">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c r="AH1392" s="35">
        <f>IF(Tabla134[[#This Row],[Business Travel]]="Travel_Frequently",2,IF(Tabla134[[#This Row],[Business Travel]]="Travel_Rarely",1,0))</f>
        <v>1</v>
      </c>
      <c r="AI1392" s="35" t="str">
        <f>IF(Tabla134[[#This Row],[Monthly Income]]&lt;=10333.3333,"Bajo",IF(Tabla134[[#This Row],[Monthly Income]]&gt;18666.6666,"Alto","Medio"))</f>
        <v>Medio</v>
      </c>
      <c r="AJ1392" s="35" t="str">
        <f>IF(Tabla134[[#This Row],[Years Since Last Promotion]]&lt;1,"Este año","Más de un año")</f>
        <v>Más de un año</v>
      </c>
      <c r="AK1392" s="100">
        <f>SUM(Tabla134[[#This Row],[Years At Company]],Tabla134[[#This Row],[Years With Curr Manager]])</f>
        <v>24</v>
      </c>
      <c r="AL1392" s="35"/>
    </row>
    <row r="1393" spans="1:38">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c r="AH1393" s="35">
        <f>IF(Tabla134[[#This Row],[Business Travel]]="Travel_Frequently",2,IF(Tabla134[[#This Row],[Business Travel]]="Travel_Rarely",1,0))</f>
        <v>1</v>
      </c>
      <c r="AI1393" s="35" t="str">
        <f>IF(Tabla134[[#This Row],[Monthly Income]]&lt;=10333.3333,"Bajo",IF(Tabla134[[#This Row],[Monthly Income]]&gt;18666.6666,"Alto","Medio"))</f>
        <v>Alto</v>
      </c>
      <c r="AJ1393" s="35" t="str">
        <f>IF(Tabla134[[#This Row],[Years Since Last Promotion]]&lt;1,"Este año","Más de un año")</f>
        <v>Más de un año</v>
      </c>
      <c r="AK1393" s="100">
        <f>SUM(Tabla134[[#This Row],[Years At Company]],Tabla134[[#This Row],[Years With Curr Manager]])</f>
        <v>14</v>
      </c>
      <c r="AL1393" s="35"/>
    </row>
    <row r="1394" spans="1:38">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c r="AH1394" s="35">
        <f>IF(Tabla134[[#This Row],[Business Travel]]="Travel_Frequently",2,IF(Tabla134[[#This Row],[Business Travel]]="Travel_Rarely",1,0))</f>
        <v>1</v>
      </c>
      <c r="AI1394" s="35" t="str">
        <f>IF(Tabla134[[#This Row],[Monthly Income]]&lt;=10333.3333,"Bajo",IF(Tabla134[[#This Row],[Monthly Income]]&gt;18666.6666,"Alto","Medio"))</f>
        <v>Bajo</v>
      </c>
      <c r="AJ1394" s="35" t="str">
        <f>IF(Tabla134[[#This Row],[Years Since Last Promotion]]&lt;1,"Este año","Más de un año")</f>
        <v>Este año</v>
      </c>
      <c r="AK1394" s="100">
        <f>SUM(Tabla134[[#This Row],[Years At Company]],Tabla134[[#This Row],[Years With Curr Manager]])</f>
        <v>1</v>
      </c>
      <c r="AL1394" s="35"/>
    </row>
    <row r="1395" spans="1:38">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c r="AH1395" s="35">
        <f>IF(Tabla134[[#This Row],[Business Travel]]="Travel_Frequently",2,IF(Tabla134[[#This Row],[Business Travel]]="Travel_Rarely",1,0))</f>
        <v>1</v>
      </c>
      <c r="AI1395" s="35" t="str">
        <f>IF(Tabla134[[#This Row],[Monthly Income]]&lt;=10333.3333,"Bajo",IF(Tabla134[[#This Row],[Monthly Income]]&gt;18666.6666,"Alto","Medio"))</f>
        <v>Bajo</v>
      </c>
      <c r="AJ1395" s="35" t="str">
        <f>IF(Tabla134[[#This Row],[Years Since Last Promotion]]&lt;1,"Este año","Más de un año")</f>
        <v>Este año</v>
      </c>
      <c r="AK1395" s="100">
        <f>SUM(Tabla134[[#This Row],[Years At Company]],Tabla134[[#This Row],[Years With Curr Manager]])</f>
        <v>9</v>
      </c>
      <c r="AL1395" s="35"/>
    </row>
    <row r="1396" spans="1:38">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c r="AH1396" s="35">
        <f>IF(Tabla134[[#This Row],[Business Travel]]="Travel_Frequently",2,IF(Tabla134[[#This Row],[Business Travel]]="Travel_Rarely",1,0))</f>
        <v>1</v>
      </c>
      <c r="AI1396" s="35" t="str">
        <f>IF(Tabla134[[#This Row],[Monthly Income]]&lt;=10333.3333,"Bajo",IF(Tabla134[[#This Row],[Monthly Income]]&gt;18666.6666,"Alto","Medio"))</f>
        <v>Bajo</v>
      </c>
      <c r="AJ1396" s="35" t="str">
        <f>IF(Tabla134[[#This Row],[Years Since Last Promotion]]&lt;1,"Este año","Más de un año")</f>
        <v>Este año</v>
      </c>
      <c r="AK1396" s="100">
        <f>SUM(Tabla134[[#This Row],[Years At Company]],Tabla134[[#This Row],[Years With Curr Manager]])</f>
        <v>7</v>
      </c>
      <c r="AL1396" s="35"/>
    </row>
    <row r="1397" spans="1:38">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c r="AH1397" s="35">
        <f>IF(Tabla134[[#This Row],[Business Travel]]="Travel_Frequently",2,IF(Tabla134[[#This Row],[Business Travel]]="Travel_Rarely",1,0))</f>
        <v>1</v>
      </c>
      <c r="AI1397" s="35" t="str">
        <f>IF(Tabla134[[#This Row],[Monthly Income]]&lt;=10333.3333,"Bajo",IF(Tabla134[[#This Row],[Monthly Income]]&gt;18666.6666,"Alto","Medio"))</f>
        <v>Medio</v>
      </c>
      <c r="AJ1397" s="35" t="str">
        <f>IF(Tabla134[[#This Row],[Years Since Last Promotion]]&lt;1,"Este año","Más de un año")</f>
        <v>Más de un año</v>
      </c>
      <c r="AK1397" s="100">
        <f>SUM(Tabla134[[#This Row],[Years At Company]],Tabla134[[#This Row],[Years With Curr Manager]])</f>
        <v>28</v>
      </c>
      <c r="AL1397" s="35"/>
    </row>
    <row r="1398" spans="1:38">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c r="AH1398" s="35">
        <f>IF(Tabla134[[#This Row],[Business Travel]]="Travel_Frequently",2,IF(Tabla134[[#This Row],[Business Travel]]="Travel_Rarely",1,0))</f>
        <v>1</v>
      </c>
      <c r="AI1398" s="35" t="str">
        <f>IF(Tabla134[[#This Row],[Monthly Income]]&lt;=10333.3333,"Bajo",IF(Tabla134[[#This Row],[Monthly Income]]&gt;18666.6666,"Alto","Medio"))</f>
        <v>Bajo</v>
      </c>
      <c r="AJ1398" s="35" t="str">
        <f>IF(Tabla134[[#This Row],[Years Since Last Promotion]]&lt;1,"Este año","Más de un año")</f>
        <v>Este año</v>
      </c>
      <c r="AK1398" s="100">
        <f>SUM(Tabla134[[#This Row],[Years At Company]],Tabla134[[#This Row],[Years With Curr Manager]])</f>
        <v>9</v>
      </c>
      <c r="AL1398" s="35"/>
    </row>
    <row r="1399" spans="1:38">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c r="AH1399" s="35">
        <f>IF(Tabla134[[#This Row],[Business Travel]]="Travel_Frequently",2,IF(Tabla134[[#This Row],[Business Travel]]="Travel_Rarely",1,0))</f>
        <v>1</v>
      </c>
      <c r="AI1399" s="35" t="str">
        <f>IF(Tabla134[[#This Row],[Monthly Income]]&lt;=10333.3333,"Bajo",IF(Tabla134[[#This Row],[Monthly Income]]&gt;18666.6666,"Alto","Medio"))</f>
        <v>Bajo</v>
      </c>
      <c r="AJ1399" s="35" t="str">
        <f>IF(Tabla134[[#This Row],[Years Since Last Promotion]]&lt;1,"Este año","Más de un año")</f>
        <v>Este año</v>
      </c>
      <c r="AK1399" s="100">
        <f>SUM(Tabla134[[#This Row],[Years At Company]],Tabla134[[#This Row],[Years With Curr Manager]])</f>
        <v>9</v>
      </c>
      <c r="AL1399" s="35"/>
    </row>
    <row r="1400" spans="1:38">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c r="AH1400" s="35">
        <f>IF(Tabla134[[#This Row],[Business Travel]]="Travel_Frequently",2,IF(Tabla134[[#This Row],[Business Travel]]="Travel_Rarely",1,0))</f>
        <v>1</v>
      </c>
      <c r="AI1400" s="35" t="str">
        <f>IF(Tabla134[[#This Row],[Monthly Income]]&lt;=10333.3333,"Bajo",IF(Tabla134[[#This Row],[Monthly Income]]&gt;18666.6666,"Alto","Medio"))</f>
        <v>Bajo</v>
      </c>
      <c r="AJ1400" s="35" t="str">
        <f>IF(Tabla134[[#This Row],[Years Since Last Promotion]]&lt;1,"Este año","Más de un año")</f>
        <v>Más de un año</v>
      </c>
      <c r="AK1400" s="100">
        <f>SUM(Tabla134[[#This Row],[Years At Company]],Tabla134[[#This Row],[Years With Curr Manager]])</f>
        <v>18</v>
      </c>
      <c r="AL1400" s="35"/>
    </row>
    <row r="1401" spans="1:38">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c r="AH1401" s="35">
        <f>IF(Tabla134[[#This Row],[Business Travel]]="Travel_Frequently",2,IF(Tabla134[[#This Row],[Business Travel]]="Travel_Rarely",1,0))</f>
        <v>1</v>
      </c>
      <c r="AI1401" s="35" t="str">
        <f>IF(Tabla134[[#This Row],[Monthly Income]]&lt;=10333.3333,"Bajo",IF(Tabla134[[#This Row],[Monthly Income]]&gt;18666.6666,"Alto","Medio"))</f>
        <v>Bajo</v>
      </c>
      <c r="AJ1401" s="35" t="str">
        <f>IF(Tabla134[[#This Row],[Years Since Last Promotion]]&lt;1,"Este año","Más de un año")</f>
        <v>Más de un año</v>
      </c>
      <c r="AK1401" s="100">
        <f>SUM(Tabla134[[#This Row],[Years At Company]],Tabla134[[#This Row],[Years With Curr Manager]])</f>
        <v>5</v>
      </c>
      <c r="AL1401" s="35"/>
    </row>
    <row r="1402" spans="1:38">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c r="AH1402" s="35">
        <f>IF(Tabla134[[#This Row],[Business Travel]]="Travel_Frequently",2,IF(Tabla134[[#This Row],[Business Travel]]="Travel_Rarely",1,0))</f>
        <v>2</v>
      </c>
      <c r="AI1402" s="35" t="str">
        <f>IF(Tabla134[[#This Row],[Monthly Income]]&lt;=10333.3333,"Bajo",IF(Tabla134[[#This Row],[Monthly Income]]&gt;18666.6666,"Alto","Medio"))</f>
        <v>Bajo</v>
      </c>
      <c r="AJ1402" s="35" t="str">
        <f>IF(Tabla134[[#This Row],[Years Since Last Promotion]]&lt;1,"Este año","Más de un año")</f>
        <v>Más de un año</v>
      </c>
      <c r="AK1402" s="100">
        <f>SUM(Tabla134[[#This Row],[Years At Company]],Tabla134[[#This Row],[Years With Curr Manager]])</f>
        <v>6</v>
      </c>
      <c r="AL1402" s="35"/>
    </row>
    <row r="1403" spans="1:38">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c r="AH1403" s="35">
        <f>IF(Tabla134[[#This Row],[Business Travel]]="Travel_Frequently",2,IF(Tabla134[[#This Row],[Business Travel]]="Travel_Rarely",1,0))</f>
        <v>2</v>
      </c>
      <c r="AI1403" s="35" t="str">
        <f>IF(Tabla134[[#This Row],[Monthly Income]]&lt;=10333.3333,"Bajo",IF(Tabla134[[#This Row],[Monthly Income]]&gt;18666.6666,"Alto","Medio"))</f>
        <v>Bajo</v>
      </c>
      <c r="AJ1403" s="35" t="str">
        <f>IF(Tabla134[[#This Row],[Years Since Last Promotion]]&lt;1,"Este año","Más de un año")</f>
        <v>Este año</v>
      </c>
      <c r="AK1403" s="100">
        <f>SUM(Tabla134[[#This Row],[Years At Company]],Tabla134[[#This Row],[Years With Curr Manager]])</f>
        <v>1</v>
      </c>
      <c r="AL1403" s="35"/>
    </row>
    <row r="1404" spans="1:38">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c r="AH1404" s="35">
        <f>IF(Tabla134[[#This Row],[Business Travel]]="Travel_Frequently",2,IF(Tabla134[[#This Row],[Business Travel]]="Travel_Rarely",1,0))</f>
        <v>2</v>
      </c>
      <c r="AI1404" s="35" t="str">
        <f>IF(Tabla134[[#This Row],[Monthly Income]]&lt;=10333.3333,"Bajo",IF(Tabla134[[#This Row],[Monthly Income]]&gt;18666.6666,"Alto","Medio"))</f>
        <v>Bajo</v>
      </c>
      <c r="AJ1404" s="35" t="str">
        <f>IF(Tabla134[[#This Row],[Years Since Last Promotion]]&lt;1,"Este año","Más de un año")</f>
        <v>Más de un año</v>
      </c>
      <c r="AK1404" s="100">
        <f>SUM(Tabla134[[#This Row],[Years At Company]],Tabla134[[#This Row],[Years With Curr Manager]])</f>
        <v>17</v>
      </c>
      <c r="AL1404" s="35"/>
    </row>
    <row r="1405" spans="1:38">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c r="AH1405" s="35">
        <f>IF(Tabla134[[#This Row],[Business Travel]]="Travel_Frequently",2,IF(Tabla134[[#This Row],[Business Travel]]="Travel_Rarely",1,0))</f>
        <v>2</v>
      </c>
      <c r="AI1405" s="35" t="str">
        <f>IF(Tabla134[[#This Row],[Monthly Income]]&lt;=10333.3333,"Bajo",IF(Tabla134[[#This Row],[Monthly Income]]&gt;18666.6666,"Alto","Medio"))</f>
        <v>Bajo</v>
      </c>
      <c r="AJ1405" s="35" t="str">
        <f>IF(Tabla134[[#This Row],[Years Since Last Promotion]]&lt;1,"Este año","Más de un año")</f>
        <v>Más de un año</v>
      </c>
      <c r="AK1405" s="100">
        <f>SUM(Tabla134[[#This Row],[Years At Company]],Tabla134[[#This Row],[Years With Curr Manager]])</f>
        <v>14</v>
      </c>
      <c r="AL1405" s="35"/>
    </row>
    <row r="1406" spans="1:38">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c r="AH1406" s="35">
        <f>IF(Tabla134[[#This Row],[Business Travel]]="Travel_Frequently",2,IF(Tabla134[[#This Row],[Business Travel]]="Travel_Rarely",1,0))</f>
        <v>2</v>
      </c>
      <c r="AI1406" s="35" t="str">
        <f>IF(Tabla134[[#This Row],[Monthly Income]]&lt;=10333.3333,"Bajo",IF(Tabla134[[#This Row],[Monthly Income]]&gt;18666.6666,"Alto","Medio"))</f>
        <v>Bajo</v>
      </c>
      <c r="AJ1406" s="35" t="str">
        <f>IF(Tabla134[[#This Row],[Years Since Last Promotion]]&lt;1,"Este año","Más de un año")</f>
        <v>Este año</v>
      </c>
      <c r="AK1406" s="100">
        <f>SUM(Tabla134[[#This Row],[Years At Company]],Tabla134[[#This Row],[Years With Curr Manager]])</f>
        <v>5</v>
      </c>
      <c r="AL1406" s="35"/>
    </row>
    <row r="1407" spans="1:38">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c r="AH1407" s="35">
        <f>IF(Tabla134[[#This Row],[Business Travel]]="Travel_Frequently",2,IF(Tabla134[[#This Row],[Business Travel]]="Travel_Rarely",1,0))</f>
        <v>2</v>
      </c>
      <c r="AI1407" s="35" t="str">
        <f>IF(Tabla134[[#This Row],[Monthly Income]]&lt;=10333.3333,"Bajo",IF(Tabla134[[#This Row],[Monthly Income]]&gt;18666.6666,"Alto","Medio"))</f>
        <v>Bajo</v>
      </c>
      <c r="AJ1407" s="35" t="str">
        <f>IF(Tabla134[[#This Row],[Years Since Last Promotion]]&lt;1,"Este año","Más de un año")</f>
        <v>Este año</v>
      </c>
      <c r="AK1407" s="100">
        <f>SUM(Tabla134[[#This Row],[Years At Company]],Tabla134[[#This Row],[Years With Curr Manager]])</f>
        <v>1</v>
      </c>
      <c r="AL1407" s="35"/>
    </row>
    <row r="1408" spans="1:38">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c r="AH1408" s="35">
        <f>IF(Tabla134[[#This Row],[Business Travel]]="Travel_Frequently",2,IF(Tabla134[[#This Row],[Business Travel]]="Travel_Rarely",1,0))</f>
        <v>1</v>
      </c>
      <c r="AI1408" s="35" t="str">
        <f>IF(Tabla134[[#This Row],[Monthly Income]]&lt;=10333.3333,"Bajo",IF(Tabla134[[#This Row],[Monthly Income]]&gt;18666.6666,"Alto","Medio"))</f>
        <v>Bajo</v>
      </c>
      <c r="AJ1408" s="35" t="str">
        <f>IF(Tabla134[[#This Row],[Years Since Last Promotion]]&lt;1,"Este año","Más de un año")</f>
        <v>Más de un año</v>
      </c>
      <c r="AK1408" s="100">
        <f>SUM(Tabla134[[#This Row],[Years At Company]],Tabla134[[#This Row],[Years With Curr Manager]])</f>
        <v>4</v>
      </c>
      <c r="AL1408" s="35"/>
    </row>
    <row r="1409" spans="1:38">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c r="AH1409" s="35">
        <f>IF(Tabla134[[#This Row],[Business Travel]]="Travel_Frequently",2,IF(Tabla134[[#This Row],[Business Travel]]="Travel_Rarely",1,0))</f>
        <v>1</v>
      </c>
      <c r="AI1409" s="35" t="str">
        <f>IF(Tabla134[[#This Row],[Monthly Income]]&lt;=10333.3333,"Bajo",IF(Tabla134[[#This Row],[Monthly Income]]&gt;18666.6666,"Alto","Medio"))</f>
        <v>Bajo</v>
      </c>
      <c r="AJ1409" s="35" t="str">
        <f>IF(Tabla134[[#This Row],[Years Since Last Promotion]]&lt;1,"Este año","Más de un año")</f>
        <v>Más de un año</v>
      </c>
      <c r="AK1409" s="100">
        <f>SUM(Tabla134[[#This Row],[Years At Company]],Tabla134[[#This Row],[Years With Curr Manager]])</f>
        <v>42</v>
      </c>
      <c r="AL1409" s="35"/>
    </row>
    <row r="1410" spans="1:38">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c r="AH1410" s="35">
        <f>IF(Tabla134[[#This Row],[Business Travel]]="Travel_Frequently",2,IF(Tabla134[[#This Row],[Business Travel]]="Travel_Rarely",1,0))</f>
        <v>1</v>
      </c>
      <c r="AI1410" s="35" t="str">
        <f>IF(Tabla134[[#This Row],[Monthly Income]]&lt;=10333.3333,"Bajo",IF(Tabla134[[#This Row],[Monthly Income]]&gt;18666.6666,"Alto","Medio"))</f>
        <v>Bajo</v>
      </c>
      <c r="AJ1410" s="35" t="str">
        <f>IF(Tabla134[[#This Row],[Years Since Last Promotion]]&lt;1,"Este año","Más de un año")</f>
        <v>Este año</v>
      </c>
      <c r="AK1410" s="100">
        <f>SUM(Tabla134[[#This Row],[Years At Company]],Tabla134[[#This Row],[Years With Curr Manager]])</f>
        <v>1</v>
      </c>
      <c r="AL1410" s="35"/>
    </row>
    <row r="1411" spans="1:38">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c r="AH1411" s="35">
        <f>IF(Tabla134[[#This Row],[Business Travel]]="Travel_Frequently",2,IF(Tabla134[[#This Row],[Business Travel]]="Travel_Rarely",1,0))</f>
        <v>1</v>
      </c>
      <c r="AI1411" s="35" t="str">
        <f>IF(Tabla134[[#This Row],[Monthly Income]]&lt;=10333.3333,"Bajo",IF(Tabla134[[#This Row],[Monthly Income]]&gt;18666.6666,"Alto","Medio"))</f>
        <v>Bajo</v>
      </c>
      <c r="AJ1411" s="35" t="str">
        <f>IF(Tabla134[[#This Row],[Years Since Last Promotion]]&lt;1,"Este año","Más de un año")</f>
        <v>Más de un año</v>
      </c>
      <c r="AK1411" s="100">
        <f>SUM(Tabla134[[#This Row],[Years At Company]],Tabla134[[#This Row],[Years With Curr Manager]])</f>
        <v>4</v>
      </c>
      <c r="AL1411" s="35"/>
    </row>
    <row r="1412" spans="1:38">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c r="AH1412" s="35">
        <f>IF(Tabla134[[#This Row],[Business Travel]]="Travel_Frequently",2,IF(Tabla134[[#This Row],[Business Travel]]="Travel_Rarely",1,0))</f>
        <v>2</v>
      </c>
      <c r="AI1412" s="35" t="str">
        <f>IF(Tabla134[[#This Row],[Monthly Income]]&lt;=10333.3333,"Bajo",IF(Tabla134[[#This Row],[Monthly Income]]&gt;18666.6666,"Alto","Medio"))</f>
        <v>Bajo</v>
      </c>
      <c r="AJ1412" s="35" t="str">
        <f>IF(Tabla134[[#This Row],[Years Since Last Promotion]]&lt;1,"Este año","Más de un año")</f>
        <v>Este año</v>
      </c>
      <c r="AK1412" s="100">
        <f>SUM(Tabla134[[#This Row],[Years At Company]],Tabla134[[#This Row],[Years With Curr Manager]])</f>
        <v>14</v>
      </c>
      <c r="AL1412" s="35"/>
    </row>
    <row r="1413" spans="1:38">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c r="AH1413" s="35">
        <f>IF(Tabla134[[#This Row],[Business Travel]]="Travel_Frequently",2,IF(Tabla134[[#This Row],[Business Travel]]="Travel_Rarely",1,0))</f>
        <v>2</v>
      </c>
      <c r="AI1413" s="35" t="str">
        <f>IF(Tabla134[[#This Row],[Monthly Income]]&lt;=10333.3333,"Bajo",IF(Tabla134[[#This Row],[Monthly Income]]&gt;18666.6666,"Alto","Medio"))</f>
        <v>Bajo</v>
      </c>
      <c r="AJ1413" s="35" t="str">
        <f>IF(Tabla134[[#This Row],[Years Since Last Promotion]]&lt;1,"Este año","Más de un año")</f>
        <v>Este año</v>
      </c>
      <c r="AK1413" s="100">
        <f>SUM(Tabla134[[#This Row],[Years At Company]],Tabla134[[#This Row],[Years With Curr Manager]])</f>
        <v>0</v>
      </c>
      <c r="AL1413" s="35"/>
    </row>
    <row r="1414" spans="1:38">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c r="AH1414" s="35">
        <f>IF(Tabla134[[#This Row],[Business Travel]]="Travel_Frequently",2,IF(Tabla134[[#This Row],[Business Travel]]="Travel_Rarely",1,0))</f>
        <v>2</v>
      </c>
      <c r="AI1414" s="35" t="str">
        <f>IF(Tabla134[[#This Row],[Monthly Income]]&lt;=10333.3333,"Bajo",IF(Tabla134[[#This Row],[Monthly Income]]&gt;18666.6666,"Alto","Medio"))</f>
        <v>Bajo</v>
      </c>
      <c r="AJ1414" s="35" t="str">
        <f>IF(Tabla134[[#This Row],[Years Since Last Promotion]]&lt;1,"Este año","Más de un año")</f>
        <v>Este año</v>
      </c>
      <c r="AK1414" s="100">
        <f>SUM(Tabla134[[#This Row],[Years At Company]],Tabla134[[#This Row],[Years With Curr Manager]])</f>
        <v>7</v>
      </c>
      <c r="AL1414" s="35"/>
    </row>
    <row r="1415" spans="1:38">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c r="AH1415" s="35">
        <f>IF(Tabla134[[#This Row],[Business Travel]]="Travel_Frequently",2,IF(Tabla134[[#This Row],[Business Travel]]="Travel_Rarely",1,0))</f>
        <v>2</v>
      </c>
      <c r="AI1415" s="35" t="str">
        <f>IF(Tabla134[[#This Row],[Monthly Income]]&lt;=10333.3333,"Bajo",IF(Tabla134[[#This Row],[Monthly Income]]&gt;18666.6666,"Alto","Medio"))</f>
        <v>Medio</v>
      </c>
      <c r="AJ1415" s="35" t="str">
        <f>IF(Tabla134[[#This Row],[Years Since Last Promotion]]&lt;1,"Este año","Más de un año")</f>
        <v>Más de un año</v>
      </c>
      <c r="AK1415" s="100">
        <f>SUM(Tabla134[[#This Row],[Years At Company]],Tabla134[[#This Row],[Years With Curr Manager]])</f>
        <v>33</v>
      </c>
      <c r="AL1415" s="35"/>
    </row>
    <row r="1416" spans="1:38">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c r="AH1416" s="35">
        <f>IF(Tabla134[[#This Row],[Business Travel]]="Travel_Frequently",2,IF(Tabla134[[#This Row],[Business Travel]]="Travel_Rarely",1,0))</f>
        <v>2</v>
      </c>
      <c r="AI1416" s="35" t="str">
        <f>IF(Tabla134[[#This Row],[Monthly Income]]&lt;=10333.3333,"Bajo",IF(Tabla134[[#This Row],[Monthly Income]]&gt;18666.6666,"Alto","Medio"))</f>
        <v>Bajo</v>
      </c>
      <c r="AJ1416" s="35" t="str">
        <f>IF(Tabla134[[#This Row],[Years Since Last Promotion]]&lt;1,"Este año","Más de un año")</f>
        <v>Más de un año</v>
      </c>
      <c r="AK1416" s="100">
        <f>SUM(Tabla134[[#This Row],[Years At Company]],Tabla134[[#This Row],[Years With Curr Manager]])</f>
        <v>5</v>
      </c>
      <c r="AL1416" s="35"/>
    </row>
    <row r="1417" spans="1:38">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c r="AH1417" s="35">
        <f>IF(Tabla134[[#This Row],[Business Travel]]="Travel_Frequently",2,IF(Tabla134[[#This Row],[Business Travel]]="Travel_Rarely",1,0))</f>
        <v>2</v>
      </c>
      <c r="AI1417" s="35" t="str">
        <f>IF(Tabla134[[#This Row],[Monthly Income]]&lt;=10333.3333,"Bajo",IF(Tabla134[[#This Row],[Monthly Income]]&gt;18666.6666,"Alto","Medio"))</f>
        <v>Bajo</v>
      </c>
      <c r="AJ1417" s="35" t="str">
        <f>IF(Tabla134[[#This Row],[Years Since Last Promotion]]&lt;1,"Este año","Más de un año")</f>
        <v>Más de un año</v>
      </c>
      <c r="AK1417" s="100">
        <f>SUM(Tabla134[[#This Row],[Years At Company]],Tabla134[[#This Row],[Years With Curr Manager]])</f>
        <v>1</v>
      </c>
      <c r="AL1417" s="35"/>
    </row>
    <row r="1418" spans="1:38">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c r="AH1418" s="35">
        <f>IF(Tabla134[[#This Row],[Business Travel]]="Travel_Frequently",2,IF(Tabla134[[#This Row],[Business Travel]]="Travel_Rarely",1,0))</f>
        <v>2</v>
      </c>
      <c r="AI1418" s="35" t="str">
        <f>IF(Tabla134[[#This Row],[Monthly Income]]&lt;=10333.3333,"Bajo",IF(Tabla134[[#This Row],[Monthly Income]]&gt;18666.6666,"Alto","Medio"))</f>
        <v>Bajo</v>
      </c>
      <c r="AJ1418" s="35" t="str">
        <f>IF(Tabla134[[#This Row],[Years Since Last Promotion]]&lt;1,"Este año","Más de un año")</f>
        <v>Este año</v>
      </c>
      <c r="AK1418" s="100">
        <f>SUM(Tabla134[[#This Row],[Years At Company]],Tabla134[[#This Row],[Years With Curr Manager]])</f>
        <v>1</v>
      </c>
      <c r="AL1418" s="35"/>
    </row>
    <row r="1419" spans="1:38">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c r="AH1419" s="35">
        <f>IF(Tabla134[[#This Row],[Business Travel]]="Travel_Frequently",2,IF(Tabla134[[#This Row],[Business Travel]]="Travel_Rarely",1,0))</f>
        <v>1</v>
      </c>
      <c r="AI1419" s="35" t="str">
        <f>IF(Tabla134[[#This Row],[Monthly Income]]&lt;=10333.3333,"Bajo",IF(Tabla134[[#This Row],[Monthly Income]]&gt;18666.6666,"Alto","Medio"))</f>
        <v>Bajo</v>
      </c>
      <c r="AJ1419" s="35" t="str">
        <f>IF(Tabla134[[#This Row],[Years Since Last Promotion]]&lt;1,"Este año","Más de un año")</f>
        <v>Este año</v>
      </c>
      <c r="AK1419" s="100">
        <f>SUM(Tabla134[[#This Row],[Years At Company]],Tabla134[[#This Row],[Years With Curr Manager]])</f>
        <v>1</v>
      </c>
      <c r="AL1419" s="35"/>
    </row>
    <row r="1420" spans="1:38">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c r="AH1420" s="35">
        <f>IF(Tabla134[[#This Row],[Business Travel]]="Travel_Frequently",2,IF(Tabla134[[#This Row],[Business Travel]]="Travel_Rarely",1,0))</f>
        <v>1</v>
      </c>
      <c r="AI1420" s="35" t="str">
        <f>IF(Tabla134[[#This Row],[Monthly Income]]&lt;=10333.3333,"Bajo",IF(Tabla134[[#This Row],[Monthly Income]]&gt;18666.6666,"Alto","Medio"))</f>
        <v>Bajo</v>
      </c>
      <c r="AJ1420" s="35" t="str">
        <f>IF(Tabla134[[#This Row],[Years Since Last Promotion]]&lt;1,"Este año","Más de un año")</f>
        <v>Este año</v>
      </c>
      <c r="AK1420" s="100">
        <f>SUM(Tabla134[[#This Row],[Years At Company]],Tabla134[[#This Row],[Years With Curr Manager]])</f>
        <v>1</v>
      </c>
      <c r="AL1420" s="35"/>
    </row>
    <row r="1421" spans="1:38">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c r="AH1421" s="35">
        <f>IF(Tabla134[[#This Row],[Business Travel]]="Travel_Frequently",2,IF(Tabla134[[#This Row],[Business Travel]]="Travel_Rarely",1,0))</f>
        <v>1</v>
      </c>
      <c r="AI1421" s="35" t="str">
        <f>IF(Tabla134[[#This Row],[Monthly Income]]&lt;=10333.3333,"Bajo",IF(Tabla134[[#This Row],[Monthly Income]]&gt;18666.6666,"Alto","Medio"))</f>
        <v>Bajo</v>
      </c>
      <c r="AJ1421" s="35" t="str">
        <f>IF(Tabla134[[#This Row],[Years Since Last Promotion]]&lt;1,"Este año","Más de un año")</f>
        <v>Este año</v>
      </c>
      <c r="AK1421" s="100">
        <f>SUM(Tabla134[[#This Row],[Years At Company]],Tabla134[[#This Row],[Years With Curr Manager]])</f>
        <v>7</v>
      </c>
      <c r="AL1421" s="35"/>
    </row>
    <row r="1422" spans="1:38">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c r="AH1422" s="35">
        <f>IF(Tabla134[[#This Row],[Business Travel]]="Travel_Frequently",2,IF(Tabla134[[#This Row],[Business Travel]]="Travel_Rarely",1,0))</f>
        <v>1</v>
      </c>
      <c r="AI1422" s="35" t="str">
        <f>IF(Tabla134[[#This Row],[Monthly Income]]&lt;=10333.3333,"Bajo",IF(Tabla134[[#This Row],[Monthly Income]]&gt;18666.6666,"Alto","Medio"))</f>
        <v>Bajo</v>
      </c>
      <c r="AJ1422" s="35" t="str">
        <f>IF(Tabla134[[#This Row],[Years Since Last Promotion]]&lt;1,"Este año","Más de un año")</f>
        <v>Más de un año</v>
      </c>
      <c r="AK1422" s="100">
        <f>SUM(Tabla134[[#This Row],[Years At Company]],Tabla134[[#This Row],[Years With Curr Manager]])</f>
        <v>18</v>
      </c>
      <c r="AL1422" s="35"/>
    </row>
    <row r="1423" spans="1:38">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c r="AH1423" s="35">
        <f>IF(Tabla134[[#This Row],[Business Travel]]="Travel_Frequently",2,IF(Tabla134[[#This Row],[Business Travel]]="Travel_Rarely",1,0))</f>
        <v>1</v>
      </c>
      <c r="AI1423" s="35" t="str">
        <f>IF(Tabla134[[#This Row],[Monthly Income]]&lt;=10333.3333,"Bajo",IF(Tabla134[[#This Row],[Monthly Income]]&gt;18666.6666,"Alto","Medio"))</f>
        <v>Bajo</v>
      </c>
      <c r="AJ1423" s="35" t="str">
        <f>IF(Tabla134[[#This Row],[Years Since Last Promotion]]&lt;1,"Este año","Más de un año")</f>
        <v>Más de un año</v>
      </c>
      <c r="AK1423" s="100">
        <f>SUM(Tabla134[[#This Row],[Years At Company]],Tabla134[[#This Row],[Years With Curr Manager]])</f>
        <v>9</v>
      </c>
      <c r="AL1423" s="35"/>
    </row>
    <row r="1424" spans="1:38">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c r="AH1424" s="35">
        <f>IF(Tabla134[[#This Row],[Business Travel]]="Travel_Frequently",2,IF(Tabla134[[#This Row],[Business Travel]]="Travel_Rarely",1,0))</f>
        <v>1</v>
      </c>
      <c r="AI1424" s="35" t="str">
        <f>IF(Tabla134[[#This Row],[Monthly Income]]&lt;=10333.3333,"Bajo",IF(Tabla134[[#This Row],[Monthly Income]]&gt;18666.6666,"Alto","Medio"))</f>
        <v>Bajo</v>
      </c>
      <c r="AJ1424" s="35" t="str">
        <f>IF(Tabla134[[#This Row],[Years Since Last Promotion]]&lt;1,"Este año","Más de un año")</f>
        <v>Este año</v>
      </c>
      <c r="AK1424" s="100">
        <f>SUM(Tabla134[[#This Row],[Years At Company]],Tabla134[[#This Row],[Years With Curr Manager]])</f>
        <v>16</v>
      </c>
      <c r="AL1424" s="35"/>
    </row>
    <row r="1425" spans="1:38">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c r="AH1425" s="35">
        <f>IF(Tabla134[[#This Row],[Business Travel]]="Travel_Frequently",2,IF(Tabla134[[#This Row],[Business Travel]]="Travel_Rarely",1,0))</f>
        <v>1</v>
      </c>
      <c r="AI1425" s="35" t="str">
        <f>IF(Tabla134[[#This Row],[Monthly Income]]&lt;=10333.3333,"Bajo",IF(Tabla134[[#This Row],[Monthly Income]]&gt;18666.6666,"Alto","Medio"))</f>
        <v>Bajo</v>
      </c>
      <c r="AJ1425" s="35" t="str">
        <f>IF(Tabla134[[#This Row],[Years Since Last Promotion]]&lt;1,"Este año","Más de un año")</f>
        <v>Más de un año</v>
      </c>
      <c r="AK1425" s="100">
        <f>SUM(Tabla134[[#This Row],[Years At Company]],Tabla134[[#This Row],[Years With Curr Manager]])</f>
        <v>4</v>
      </c>
      <c r="AL1425" s="35"/>
    </row>
    <row r="1426" spans="1:38">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c r="AH1426" s="35">
        <f>IF(Tabla134[[#This Row],[Business Travel]]="Travel_Frequently",2,IF(Tabla134[[#This Row],[Business Travel]]="Travel_Rarely",1,0))</f>
        <v>1</v>
      </c>
      <c r="AI1426" s="35" t="str">
        <f>IF(Tabla134[[#This Row],[Monthly Income]]&lt;=10333.3333,"Bajo",IF(Tabla134[[#This Row],[Monthly Income]]&gt;18666.6666,"Alto","Medio"))</f>
        <v>Bajo</v>
      </c>
      <c r="AJ1426" s="35" t="str">
        <f>IF(Tabla134[[#This Row],[Years Since Last Promotion]]&lt;1,"Este año","Más de un año")</f>
        <v>Más de un año</v>
      </c>
      <c r="AK1426" s="100">
        <f>SUM(Tabla134[[#This Row],[Years At Company]],Tabla134[[#This Row],[Years With Curr Manager]])</f>
        <v>5</v>
      </c>
      <c r="AL1426" s="35"/>
    </row>
    <row r="1427" spans="1:38">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c r="AH1427" s="35">
        <f>IF(Tabla134[[#This Row],[Business Travel]]="Travel_Frequently",2,IF(Tabla134[[#This Row],[Business Travel]]="Travel_Rarely",1,0))</f>
        <v>1</v>
      </c>
      <c r="AI1427" s="35" t="str">
        <f>IF(Tabla134[[#This Row],[Monthly Income]]&lt;=10333.3333,"Bajo",IF(Tabla134[[#This Row],[Monthly Income]]&gt;18666.6666,"Alto","Medio"))</f>
        <v>Bajo</v>
      </c>
      <c r="AJ1427" s="35" t="str">
        <f>IF(Tabla134[[#This Row],[Years Since Last Promotion]]&lt;1,"Este año","Más de un año")</f>
        <v>Este año</v>
      </c>
      <c r="AK1427" s="100">
        <f>SUM(Tabla134[[#This Row],[Years At Company]],Tabla134[[#This Row],[Years With Curr Manager]])</f>
        <v>18</v>
      </c>
      <c r="AL1427" s="35"/>
    </row>
    <row r="1428" spans="1:38">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c r="AH1428" s="35">
        <f>IF(Tabla134[[#This Row],[Business Travel]]="Travel_Frequently",2,IF(Tabla134[[#This Row],[Business Travel]]="Travel_Rarely",1,0))</f>
        <v>1</v>
      </c>
      <c r="AI1428" s="35" t="str">
        <f>IF(Tabla134[[#This Row],[Monthly Income]]&lt;=10333.3333,"Bajo",IF(Tabla134[[#This Row],[Monthly Income]]&gt;18666.6666,"Alto","Medio"))</f>
        <v>Bajo</v>
      </c>
      <c r="AJ1428" s="35" t="str">
        <f>IF(Tabla134[[#This Row],[Years Since Last Promotion]]&lt;1,"Este año","Más de un año")</f>
        <v>Este año</v>
      </c>
      <c r="AK1428" s="100">
        <f>SUM(Tabla134[[#This Row],[Years At Company]],Tabla134[[#This Row],[Years With Curr Manager]])</f>
        <v>1</v>
      </c>
      <c r="AL1428" s="35"/>
    </row>
    <row r="1429" spans="1:38">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c r="AH1429" s="35">
        <f>IF(Tabla134[[#This Row],[Business Travel]]="Travel_Frequently",2,IF(Tabla134[[#This Row],[Business Travel]]="Travel_Rarely",1,0))</f>
        <v>1</v>
      </c>
      <c r="AI1429" s="35" t="str">
        <f>IF(Tabla134[[#This Row],[Monthly Income]]&lt;=10333.3333,"Bajo",IF(Tabla134[[#This Row],[Monthly Income]]&gt;18666.6666,"Alto","Medio"))</f>
        <v>Bajo</v>
      </c>
      <c r="AJ1429" s="35" t="str">
        <f>IF(Tabla134[[#This Row],[Years Since Last Promotion]]&lt;1,"Este año","Más de un año")</f>
        <v>Más de un año</v>
      </c>
      <c r="AK1429" s="100">
        <f>SUM(Tabla134[[#This Row],[Years At Company]],Tabla134[[#This Row],[Years With Curr Manager]])</f>
        <v>10</v>
      </c>
      <c r="AL1429" s="35"/>
    </row>
    <row r="1430" spans="1:38">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c r="AH1430" s="35">
        <f>IF(Tabla134[[#This Row],[Business Travel]]="Travel_Frequently",2,IF(Tabla134[[#This Row],[Business Travel]]="Travel_Rarely",1,0))</f>
        <v>1</v>
      </c>
      <c r="AI1430" s="35" t="str">
        <f>IF(Tabla134[[#This Row],[Monthly Income]]&lt;=10333.3333,"Bajo",IF(Tabla134[[#This Row],[Monthly Income]]&gt;18666.6666,"Alto","Medio"))</f>
        <v>Bajo</v>
      </c>
      <c r="AJ1430" s="35" t="str">
        <f>IF(Tabla134[[#This Row],[Years Since Last Promotion]]&lt;1,"Este año","Más de un año")</f>
        <v>Más de un año</v>
      </c>
      <c r="AK1430" s="100">
        <f>SUM(Tabla134[[#This Row],[Years At Company]],Tabla134[[#This Row],[Years With Curr Manager]])</f>
        <v>5</v>
      </c>
      <c r="AL1430" s="35"/>
    </row>
    <row r="1431" spans="1:38">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c r="AH1431" s="35">
        <f>IF(Tabla134[[#This Row],[Business Travel]]="Travel_Frequently",2,IF(Tabla134[[#This Row],[Business Travel]]="Travel_Rarely",1,0))</f>
        <v>1</v>
      </c>
      <c r="AI1431" s="35" t="str">
        <f>IF(Tabla134[[#This Row],[Monthly Income]]&lt;=10333.3333,"Bajo",IF(Tabla134[[#This Row],[Monthly Income]]&gt;18666.6666,"Alto","Medio"))</f>
        <v>Bajo</v>
      </c>
      <c r="AJ1431" s="35" t="str">
        <f>IF(Tabla134[[#This Row],[Years Since Last Promotion]]&lt;1,"Este año","Más de un año")</f>
        <v>Más de un año</v>
      </c>
      <c r="AK1431" s="100">
        <f>SUM(Tabla134[[#This Row],[Years At Company]],Tabla134[[#This Row],[Years With Curr Manager]])</f>
        <v>13</v>
      </c>
      <c r="AL1431" s="35"/>
    </row>
    <row r="1432" spans="1:38">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c r="AH1432" s="35">
        <f>IF(Tabla134[[#This Row],[Business Travel]]="Travel_Frequently",2,IF(Tabla134[[#This Row],[Business Travel]]="Travel_Rarely",1,0))</f>
        <v>1</v>
      </c>
      <c r="AI1432" s="35" t="str">
        <f>IF(Tabla134[[#This Row],[Monthly Income]]&lt;=10333.3333,"Bajo",IF(Tabla134[[#This Row],[Monthly Income]]&gt;18666.6666,"Alto","Medio"))</f>
        <v>Bajo</v>
      </c>
      <c r="AJ1432" s="35" t="str">
        <f>IF(Tabla134[[#This Row],[Years Since Last Promotion]]&lt;1,"Este año","Más de un año")</f>
        <v>Más de un año</v>
      </c>
      <c r="AK1432" s="100">
        <f>SUM(Tabla134[[#This Row],[Years At Company]],Tabla134[[#This Row],[Years With Curr Manager]])</f>
        <v>17</v>
      </c>
      <c r="AL1432" s="35"/>
    </row>
    <row r="1433" spans="1:38">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c r="AH1433" s="35">
        <f>IF(Tabla134[[#This Row],[Business Travel]]="Travel_Frequently",2,IF(Tabla134[[#This Row],[Business Travel]]="Travel_Rarely",1,0))</f>
        <v>1</v>
      </c>
      <c r="AI1433" s="35" t="str">
        <f>IF(Tabla134[[#This Row],[Monthly Income]]&lt;=10333.3333,"Bajo",IF(Tabla134[[#This Row],[Monthly Income]]&gt;18666.6666,"Alto","Medio"))</f>
        <v>Bajo</v>
      </c>
      <c r="AJ1433" s="35" t="str">
        <f>IF(Tabla134[[#This Row],[Years Since Last Promotion]]&lt;1,"Este año","Más de un año")</f>
        <v>Este año</v>
      </c>
      <c r="AK1433" s="100">
        <f>SUM(Tabla134[[#This Row],[Years At Company]],Tabla134[[#This Row],[Years With Curr Manager]])</f>
        <v>1</v>
      </c>
      <c r="AL1433" s="35"/>
    </row>
    <row r="1434" spans="1:38">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c r="AH1434" s="35">
        <f>IF(Tabla134[[#This Row],[Business Travel]]="Travel_Frequently",2,IF(Tabla134[[#This Row],[Business Travel]]="Travel_Rarely",1,0))</f>
        <v>1</v>
      </c>
      <c r="AI1434" s="35" t="str">
        <f>IF(Tabla134[[#This Row],[Monthly Income]]&lt;=10333.3333,"Bajo",IF(Tabla134[[#This Row],[Monthly Income]]&gt;18666.6666,"Alto","Medio"))</f>
        <v>Bajo</v>
      </c>
      <c r="AJ1434" s="35" t="str">
        <f>IF(Tabla134[[#This Row],[Years Since Last Promotion]]&lt;1,"Este año","Más de un año")</f>
        <v>Este año</v>
      </c>
      <c r="AK1434" s="100">
        <f>SUM(Tabla134[[#This Row],[Years At Company]],Tabla134[[#This Row],[Years With Curr Manager]])</f>
        <v>0</v>
      </c>
      <c r="AL1434" s="35"/>
    </row>
    <row r="1435" spans="1:38">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c r="AH1435" s="35">
        <f>IF(Tabla134[[#This Row],[Business Travel]]="Travel_Frequently",2,IF(Tabla134[[#This Row],[Business Travel]]="Travel_Rarely",1,0))</f>
        <v>1</v>
      </c>
      <c r="AI1435" s="35" t="str">
        <f>IF(Tabla134[[#This Row],[Monthly Income]]&lt;=10333.3333,"Bajo",IF(Tabla134[[#This Row],[Monthly Income]]&gt;18666.6666,"Alto","Medio"))</f>
        <v>Bajo</v>
      </c>
      <c r="AJ1435" s="35" t="str">
        <f>IF(Tabla134[[#This Row],[Years Since Last Promotion]]&lt;1,"Este año","Más de un año")</f>
        <v>Más de un año</v>
      </c>
      <c r="AK1435" s="100">
        <f>SUM(Tabla134[[#This Row],[Years At Company]],Tabla134[[#This Row],[Years With Curr Manager]])</f>
        <v>1</v>
      </c>
      <c r="AL1435" s="35"/>
    </row>
    <row r="1436" spans="1:38">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c r="AH1436" s="35">
        <f>IF(Tabla134[[#This Row],[Business Travel]]="Travel_Frequently",2,IF(Tabla134[[#This Row],[Business Travel]]="Travel_Rarely",1,0))</f>
        <v>1</v>
      </c>
      <c r="AI1436" s="35" t="str">
        <f>IF(Tabla134[[#This Row],[Monthly Income]]&lt;=10333.3333,"Bajo",IF(Tabla134[[#This Row],[Monthly Income]]&gt;18666.6666,"Alto","Medio"))</f>
        <v>Bajo</v>
      </c>
      <c r="AJ1436" s="35" t="str">
        <f>IF(Tabla134[[#This Row],[Years Since Last Promotion]]&lt;1,"Este año","Más de un año")</f>
        <v>Este año</v>
      </c>
      <c r="AK1436" s="100">
        <f>SUM(Tabla134[[#This Row],[Years At Company]],Tabla134[[#This Row],[Years With Curr Manager]])</f>
        <v>1</v>
      </c>
      <c r="AL1436" s="35"/>
    </row>
    <row r="1437" spans="1:38">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c r="AH1437" s="35">
        <f>IF(Tabla134[[#This Row],[Business Travel]]="Travel_Frequently",2,IF(Tabla134[[#This Row],[Business Travel]]="Travel_Rarely",1,0))</f>
        <v>2</v>
      </c>
      <c r="AI1437" s="35" t="str">
        <f>IF(Tabla134[[#This Row],[Monthly Income]]&lt;=10333.3333,"Bajo",IF(Tabla134[[#This Row],[Monthly Income]]&gt;18666.6666,"Alto","Medio"))</f>
        <v>Bajo</v>
      </c>
      <c r="AJ1437" s="35" t="str">
        <f>IF(Tabla134[[#This Row],[Years Since Last Promotion]]&lt;1,"Este año","Más de un año")</f>
        <v>Este año</v>
      </c>
      <c r="AK1437" s="100">
        <f>SUM(Tabla134[[#This Row],[Years At Company]],Tabla134[[#This Row],[Years With Curr Manager]])</f>
        <v>7</v>
      </c>
      <c r="AL1437" s="35"/>
    </row>
    <row r="1438" spans="1:38">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c r="AH1438" s="35">
        <f>IF(Tabla134[[#This Row],[Business Travel]]="Travel_Frequently",2,IF(Tabla134[[#This Row],[Business Travel]]="Travel_Rarely",1,0))</f>
        <v>2</v>
      </c>
      <c r="AI1438" s="35" t="str">
        <f>IF(Tabla134[[#This Row],[Monthly Income]]&lt;=10333.3333,"Bajo",IF(Tabla134[[#This Row],[Monthly Income]]&gt;18666.6666,"Alto","Medio"))</f>
        <v>Bajo</v>
      </c>
      <c r="AJ1438" s="35" t="str">
        <f>IF(Tabla134[[#This Row],[Years Since Last Promotion]]&lt;1,"Este año","Más de un año")</f>
        <v>Más de un año</v>
      </c>
      <c r="AK1438" s="100">
        <f>SUM(Tabla134[[#This Row],[Years At Company]],Tabla134[[#This Row],[Years With Curr Manager]])</f>
        <v>15</v>
      </c>
      <c r="AL1438" s="35"/>
    </row>
    <row r="1439" spans="1:38">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c r="AH1439" s="35">
        <f>IF(Tabla134[[#This Row],[Business Travel]]="Travel_Frequently",2,IF(Tabla134[[#This Row],[Business Travel]]="Travel_Rarely",1,0))</f>
        <v>2</v>
      </c>
      <c r="AI1439" s="35" t="str">
        <f>IF(Tabla134[[#This Row],[Monthly Income]]&lt;=10333.3333,"Bajo",IF(Tabla134[[#This Row],[Monthly Income]]&gt;18666.6666,"Alto","Medio"))</f>
        <v>Bajo</v>
      </c>
      <c r="AJ1439" s="35" t="str">
        <f>IF(Tabla134[[#This Row],[Years Since Last Promotion]]&lt;1,"Este año","Más de un año")</f>
        <v>Más de un año</v>
      </c>
      <c r="AK1439" s="100">
        <f>SUM(Tabla134[[#This Row],[Years At Company]],Tabla134[[#This Row],[Years With Curr Manager]])</f>
        <v>16</v>
      </c>
      <c r="AL1439" s="35"/>
    </row>
    <row r="1440" spans="1:38">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c r="AH1440" s="35">
        <f>IF(Tabla134[[#This Row],[Business Travel]]="Travel_Frequently",2,IF(Tabla134[[#This Row],[Business Travel]]="Travel_Rarely",1,0))</f>
        <v>2</v>
      </c>
      <c r="AI1440" s="35" t="str">
        <f>IF(Tabla134[[#This Row],[Monthly Income]]&lt;=10333.3333,"Bajo",IF(Tabla134[[#This Row],[Monthly Income]]&gt;18666.6666,"Alto","Medio"))</f>
        <v>Bajo</v>
      </c>
      <c r="AJ1440" s="35" t="str">
        <f>IF(Tabla134[[#This Row],[Years Since Last Promotion]]&lt;1,"Este año","Más de un año")</f>
        <v>Este año</v>
      </c>
      <c r="AK1440" s="100">
        <f>SUM(Tabla134[[#This Row],[Years At Company]],Tabla134[[#This Row],[Years With Curr Manager]])</f>
        <v>0</v>
      </c>
      <c r="AL1440" s="35"/>
    </row>
    <row r="1441" spans="1:38">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c r="AH1441" s="35">
        <f>IF(Tabla134[[#This Row],[Business Travel]]="Travel_Frequently",2,IF(Tabla134[[#This Row],[Business Travel]]="Travel_Rarely",1,0))</f>
        <v>1</v>
      </c>
      <c r="AI1441" s="35" t="str">
        <f>IF(Tabla134[[#This Row],[Monthly Income]]&lt;=10333.3333,"Bajo",IF(Tabla134[[#This Row],[Monthly Income]]&gt;18666.6666,"Alto","Medio"))</f>
        <v>Bajo</v>
      </c>
      <c r="AJ1441" s="35" t="str">
        <f>IF(Tabla134[[#This Row],[Years Since Last Promotion]]&lt;1,"Este año","Más de un año")</f>
        <v>Más de un año</v>
      </c>
      <c r="AK1441" s="100">
        <f>SUM(Tabla134[[#This Row],[Years At Company]],Tabla134[[#This Row],[Years With Curr Manager]])</f>
        <v>9</v>
      </c>
      <c r="AL1441" s="35"/>
    </row>
    <row r="1442" spans="1:38">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c r="AH1442" s="35">
        <f>IF(Tabla134[[#This Row],[Business Travel]]="Travel_Frequently",2,IF(Tabla134[[#This Row],[Business Travel]]="Travel_Rarely",1,0))</f>
        <v>1</v>
      </c>
      <c r="AI1442" s="35" t="str">
        <f>IF(Tabla134[[#This Row],[Monthly Income]]&lt;=10333.3333,"Bajo",IF(Tabla134[[#This Row],[Monthly Income]]&gt;18666.6666,"Alto","Medio"))</f>
        <v>Bajo</v>
      </c>
      <c r="AJ1442" s="35" t="str">
        <f>IF(Tabla134[[#This Row],[Years Since Last Promotion]]&lt;1,"Este año","Más de un año")</f>
        <v>Este año</v>
      </c>
      <c r="AK1442" s="100">
        <f>SUM(Tabla134[[#This Row],[Years At Company]],Tabla134[[#This Row],[Years With Curr Manager]])</f>
        <v>1</v>
      </c>
      <c r="AL1442" s="35"/>
    </row>
    <row r="1443" spans="1:38">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c r="AH1443" s="35">
        <f>IF(Tabla134[[#This Row],[Business Travel]]="Travel_Frequently",2,IF(Tabla134[[#This Row],[Business Travel]]="Travel_Rarely",1,0))</f>
        <v>1</v>
      </c>
      <c r="AI1443" s="35" t="str">
        <f>IF(Tabla134[[#This Row],[Monthly Income]]&lt;=10333.3333,"Bajo",IF(Tabla134[[#This Row],[Monthly Income]]&gt;18666.6666,"Alto","Medio"))</f>
        <v>Bajo</v>
      </c>
      <c r="AJ1443" s="35" t="str">
        <f>IF(Tabla134[[#This Row],[Years Since Last Promotion]]&lt;1,"Este año","Más de un año")</f>
        <v>Este año</v>
      </c>
      <c r="AK1443" s="100">
        <f>SUM(Tabla134[[#This Row],[Years At Company]],Tabla134[[#This Row],[Years With Curr Manager]])</f>
        <v>1</v>
      </c>
      <c r="AL1443" s="35"/>
    </row>
    <row r="1444" spans="1:38">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c r="AH1444" s="35">
        <f>IF(Tabla134[[#This Row],[Business Travel]]="Travel_Frequently",2,IF(Tabla134[[#This Row],[Business Travel]]="Travel_Rarely",1,0))</f>
        <v>1</v>
      </c>
      <c r="AI1444" s="35" t="str">
        <f>IF(Tabla134[[#This Row],[Monthly Income]]&lt;=10333.3333,"Bajo",IF(Tabla134[[#This Row],[Monthly Income]]&gt;18666.6666,"Alto","Medio"))</f>
        <v>Bajo</v>
      </c>
      <c r="AJ1444" s="35" t="str">
        <f>IF(Tabla134[[#This Row],[Years Since Last Promotion]]&lt;1,"Este año","Más de un año")</f>
        <v>Más de un año</v>
      </c>
      <c r="AK1444" s="100">
        <f>SUM(Tabla134[[#This Row],[Years At Company]],Tabla134[[#This Row],[Years With Curr Manager]])</f>
        <v>4</v>
      </c>
      <c r="AL1444" s="35"/>
    </row>
    <row r="1445" spans="1:38">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c r="AH1445" s="35">
        <f>IF(Tabla134[[#This Row],[Business Travel]]="Travel_Frequently",2,IF(Tabla134[[#This Row],[Business Travel]]="Travel_Rarely",1,0))</f>
        <v>2</v>
      </c>
      <c r="AI1445" s="35" t="str">
        <f>IF(Tabla134[[#This Row],[Monthly Income]]&lt;=10333.3333,"Bajo",IF(Tabla134[[#This Row],[Monthly Income]]&gt;18666.6666,"Alto","Medio"))</f>
        <v>Bajo</v>
      </c>
      <c r="AJ1445" s="35" t="str">
        <f>IF(Tabla134[[#This Row],[Years Since Last Promotion]]&lt;1,"Este año","Más de un año")</f>
        <v>Más de un año</v>
      </c>
      <c r="AK1445" s="100">
        <f>SUM(Tabla134[[#This Row],[Years At Company]],Tabla134[[#This Row],[Years With Curr Manager]])</f>
        <v>8</v>
      </c>
      <c r="AL1445" s="35"/>
    </row>
    <row r="1446" spans="1:38">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c r="AH1446" s="35">
        <f>IF(Tabla134[[#This Row],[Business Travel]]="Travel_Frequently",2,IF(Tabla134[[#This Row],[Business Travel]]="Travel_Rarely",1,0))</f>
        <v>2</v>
      </c>
      <c r="AI1446" s="35" t="str">
        <f>IF(Tabla134[[#This Row],[Monthly Income]]&lt;=10333.3333,"Bajo",IF(Tabla134[[#This Row],[Monthly Income]]&gt;18666.6666,"Alto","Medio"))</f>
        <v>Bajo</v>
      </c>
      <c r="AJ1446" s="35" t="str">
        <f>IF(Tabla134[[#This Row],[Years Since Last Promotion]]&lt;1,"Este año","Más de un año")</f>
        <v>Más de un año</v>
      </c>
      <c r="AK1446" s="100">
        <f>SUM(Tabla134[[#This Row],[Years At Company]],Tabla134[[#This Row],[Years With Curr Manager]])</f>
        <v>4</v>
      </c>
      <c r="AL1446" s="35"/>
    </row>
    <row r="1447" spans="1:38">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c r="AH1447" s="35">
        <f>IF(Tabla134[[#This Row],[Business Travel]]="Travel_Frequently",2,IF(Tabla134[[#This Row],[Business Travel]]="Travel_Rarely",1,0))</f>
        <v>2</v>
      </c>
      <c r="AI1447" s="35" t="str">
        <f>IF(Tabla134[[#This Row],[Monthly Income]]&lt;=10333.3333,"Bajo",IF(Tabla134[[#This Row],[Monthly Income]]&gt;18666.6666,"Alto","Medio"))</f>
        <v>Bajo</v>
      </c>
      <c r="AJ1447" s="35" t="str">
        <f>IF(Tabla134[[#This Row],[Years Since Last Promotion]]&lt;1,"Este año","Más de un año")</f>
        <v>Este año</v>
      </c>
      <c r="AK1447" s="100">
        <f>SUM(Tabla134[[#This Row],[Years At Company]],Tabla134[[#This Row],[Years With Curr Manager]])</f>
        <v>1</v>
      </c>
      <c r="AL1447" s="35"/>
    </row>
    <row r="1448" spans="1:38">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c r="AH1448" s="35">
        <f>IF(Tabla134[[#This Row],[Business Travel]]="Travel_Frequently",2,IF(Tabla134[[#This Row],[Business Travel]]="Travel_Rarely",1,0))</f>
        <v>2</v>
      </c>
      <c r="AI1448" s="35" t="str">
        <f>IF(Tabla134[[#This Row],[Monthly Income]]&lt;=10333.3333,"Bajo",IF(Tabla134[[#This Row],[Monthly Income]]&gt;18666.6666,"Alto","Medio"))</f>
        <v>Bajo</v>
      </c>
      <c r="AJ1448" s="35" t="str">
        <f>IF(Tabla134[[#This Row],[Years Since Last Promotion]]&lt;1,"Este año","Más de un año")</f>
        <v>Este año</v>
      </c>
      <c r="AK1448" s="100">
        <f>SUM(Tabla134[[#This Row],[Years At Company]],Tabla134[[#This Row],[Years With Curr Manager]])</f>
        <v>0</v>
      </c>
      <c r="AL1448" s="35"/>
    </row>
    <row r="1449" spans="1:38">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c r="AH1449" s="35">
        <f>IF(Tabla134[[#This Row],[Business Travel]]="Travel_Frequently",2,IF(Tabla134[[#This Row],[Business Travel]]="Travel_Rarely",1,0))</f>
        <v>2</v>
      </c>
      <c r="AI1449" s="35" t="str">
        <f>IF(Tabla134[[#This Row],[Monthly Income]]&lt;=10333.3333,"Bajo",IF(Tabla134[[#This Row],[Monthly Income]]&gt;18666.6666,"Alto","Medio"))</f>
        <v>Bajo</v>
      </c>
      <c r="AJ1449" s="35" t="str">
        <f>IF(Tabla134[[#This Row],[Years Since Last Promotion]]&lt;1,"Este año","Más de un año")</f>
        <v>Este año</v>
      </c>
      <c r="AK1449" s="100">
        <f>SUM(Tabla134[[#This Row],[Years At Company]],Tabla134[[#This Row],[Years With Curr Manager]])</f>
        <v>18</v>
      </c>
      <c r="AL1449" s="35"/>
    </row>
    <row r="1450" spans="1:38">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c r="AH1450" s="35">
        <f>IF(Tabla134[[#This Row],[Business Travel]]="Travel_Frequently",2,IF(Tabla134[[#This Row],[Business Travel]]="Travel_Rarely",1,0))</f>
        <v>1</v>
      </c>
      <c r="AI1450" s="35" t="str">
        <f>IF(Tabla134[[#This Row],[Monthly Income]]&lt;=10333.3333,"Bajo",IF(Tabla134[[#This Row],[Monthly Income]]&gt;18666.6666,"Alto","Medio"))</f>
        <v>Bajo</v>
      </c>
      <c r="AJ1450" s="35" t="str">
        <f>IF(Tabla134[[#This Row],[Years Since Last Promotion]]&lt;1,"Este año","Más de un año")</f>
        <v>Más de un año</v>
      </c>
      <c r="AK1450" s="100">
        <f>SUM(Tabla134[[#This Row],[Years At Company]],Tabla134[[#This Row],[Years With Curr Manager]])</f>
        <v>2</v>
      </c>
      <c r="AL1450" s="35"/>
    </row>
    <row r="1451" spans="1:38">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c r="AH1451" s="35">
        <f>IF(Tabla134[[#This Row],[Business Travel]]="Travel_Frequently",2,IF(Tabla134[[#This Row],[Business Travel]]="Travel_Rarely",1,0))</f>
        <v>1</v>
      </c>
      <c r="AI1451" s="35" t="str">
        <f>IF(Tabla134[[#This Row],[Monthly Income]]&lt;=10333.3333,"Bajo",IF(Tabla134[[#This Row],[Monthly Income]]&gt;18666.6666,"Alto","Medio"))</f>
        <v>Bajo</v>
      </c>
      <c r="AJ1451" s="35" t="str">
        <f>IF(Tabla134[[#This Row],[Years Since Last Promotion]]&lt;1,"Este año","Más de un año")</f>
        <v>Más de un año</v>
      </c>
      <c r="AK1451" s="100">
        <f>SUM(Tabla134[[#This Row],[Years At Company]],Tabla134[[#This Row],[Years With Curr Manager]])</f>
        <v>4</v>
      </c>
      <c r="AL1451" s="35"/>
    </row>
    <row r="1452" spans="1:38">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c r="AH1452" s="35">
        <f>IF(Tabla134[[#This Row],[Business Travel]]="Travel_Frequently",2,IF(Tabla134[[#This Row],[Business Travel]]="Travel_Rarely",1,0))</f>
        <v>1</v>
      </c>
      <c r="AI1452" s="35" t="str">
        <f>IF(Tabla134[[#This Row],[Monthly Income]]&lt;=10333.3333,"Bajo",IF(Tabla134[[#This Row],[Monthly Income]]&gt;18666.6666,"Alto","Medio"))</f>
        <v>Bajo</v>
      </c>
      <c r="AJ1452" s="35" t="str">
        <f>IF(Tabla134[[#This Row],[Years Since Last Promotion]]&lt;1,"Este año","Más de un año")</f>
        <v>Este año</v>
      </c>
      <c r="AK1452" s="100">
        <f>SUM(Tabla134[[#This Row],[Years At Company]],Tabla134[[#This Row],[Years With Curr Manager]])</f>
        <v>1</v>
      </c>
      <c r="AL1452" s="35"/>
    </row>
    <row r="1453" spans="1:38">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c r="AH1453" s="35">
        <f>IF(Tabla134[[#This Row],[Business Travel]]="Travel_Frequently",2,IF(Tabla134[[#This Row],[Business Travel]]="Travel_Rarely",1,0))</f>
        <v>1</v>
      </c>
      <c r="AI1453" s="35" t="str">
        <f>IF(Tabla134[[#This Row],[Monthly Income]]&lt;=10333.3333,"Bajo",IF(Tabla134[[#This Row],[Monthly Income]]&gt;18666.6666,"Alto","Medio"))</f>
        <v>Bajo</v>
      </c>
      <c r="AJ1453" s="35" t="str">
        <f>IF(Tabla134[[#This Row],[Years Since Last Promotion]]&lt;1,"Este año","Más de un año")</f>
        <v>Este año</v>
      </c>
      <c r="AK1453" s="100">
        <f>SUM(Tabla134[[#This Row],[Years At Company]],Tabla134[[#This Row],[Years With Curr Manager]])</f>
        <v>7</v>
      </c>
      <c r="AL1453" s="35"/>
    </row>
    <row r="1454" spans="1:38">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c r="AH1454" s="35">
        <f>IF(Tabla134[[#This Row],[Business Travel]]="Travel_Frequently",2,IF(Tabla134[[#This Row],[Business Travel]]="Travel_Rarely",1,0))</f>
        <v>1</v>
      </c>
      <c r="AI1454" s="35" t="str">
        <f>IF(Tabla134[[#This Row],[Monthly Income]]&lt;=10333.3333,"Bajo",IF(Tabla134[[#This Row],[Monthly Income]]&gt;18666.6666,"Alto","Medio"))</f>
        <v>Bajo</v>
      </c>
      <c r="AJ1454" s="35" t="str">
        <f>IF(Tabla134[[#This Row],[Years Since Last Promotion]]&lt;1,"Este año","Más de un año")</f>
        <v>Más de un año</v>
      </c>
      <c r="AK1454" s="100">
        <f>SUM(Tabla134[[#This Row],[Years At Company]],Tabla134[[#This Row],[Years With Curr Manager]])</f>
        <v>7</v>
      </c>
      <c r="AL1454" s="35"/>
    </row>
    <row r="1455" spans="1:38">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c r="AH1455" s="35">
        <f>IF(Tabla134[[#This Row],[Business Travel]]="Travel_Frequently",2,IF(Tabla134[[#This Row],[Business Travel]]="Travel_Rarely",1,0))</f>
        <v>1</v>
      </c>
      <c r="AI1455" s="35" t="str">
        <f>IF(Tabla134[[#This Row],[Monthly Income]]&lt;=10333.3333,"Bajo",IF(Tabla134[[#This Row],[Monthly Income]]&gt;18666.6666,"Alto","Medio"))</f>
        <v>Medio</v>
      </c>
      <c r="AJ1455" s="35" t="str">
        <f>IF(Tabla134[[#This Row],[Years Since Last Promotion]]&lt;1,"Este año","Más de un año")</f>
        <v>Más de un año</v>
      </c>
      <c r="AK1455" s="100">
        <f>SUM(Tabla134[[#This Row],[Years At Company]],Tabla134[[#This Row],[Years With Curr Manager]])</f>
        <v>3</v>
      </c>
      <c r="AL1455" s="35"/>
    </row>
    <row r="1456" spans="1:38">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c r="AH1456" s="35">
        <f>IF(Tabla134[[#This Row],[Business Travel]]="Travel_Frequently",2,IF(Tabla134[[#This Row],[Business Travel]]="Travel_Rarely",1,0))</f>
        <v>1</v>
      </c>
      <c r="AI1456" s="35" t="str">
        <f>IF(Tabla134[[#This Row],[Monthly Income]]&lt;=10333.3333,"Bajo",IF(Tabla134[[#This Row],[Monthly Income]]&gt;18666.6666,"Alto","Medio"))</f>
        <v>Bajo</v>
      </c>
      <c r="AJ1456" s="35" t="str">
        <f>IF(Tabla134[[#This Row],[Years Since Last Promotion]]&lt;1,"Este año","Más de un año")</f>
        <v>Más de un año</v>
      </c>
      <c r="AK1456" s="100">
        <f>SUM(Tabla134[[#This Row],[Years At Company]],Tabla134[[#This Row],[Years With Curr Manager]])</f>
        <v>4</v>
      </c>
      <c r="AL1456" s="35"/>
    </row>
    <row r="1457" spans="1:38">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c r="AH1457" s="35">
        <f>IF(Tabla134[[#This Row],[Business Travel]]="Travel_Frequently",2,IF(Tabla134[[#This Row],[Business Travel]]="Travel_Rarely",1,0))</f>
        <v>1</v>
      </c>
      <c r="AI1457" s="35" t="str">
        <f>IF(Tabla134[[#This Row],[Monthly Income]]&lt;=10333.3333,"Bajo",IF(Tabla134[[#This Row],[Monthly Income]]&gt;18666.6666,"Alto","Medio"))</f>
        <v>Bajo</v>
      </c>
      <c r="AJ1457" s="35" t="str">
        <f>IF(Tabla134[[#This Row],[Years Since Last Promotion]]&lt;1,"Este año","Más de un año")</f>
        <v>Más de un año</v>
      </c>
      <c r="AK1457" s="100">
        <f>SUM(Tabla134[[#This Row],[Years At Company]],Tabla134[[#This Row],[Years With Curr Manager]])</f>
        <v>4</v>
      </c>
      <c r="AL1457" s="35"/>
    </row>
    <row r="1458" spans="1:38">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c r="AH1458" s="35">
        <f>IF(Tabla134[[#This Row],[Business Travel]]="Travel_Frequently",2,IF(Tabla134[[#This Row],[Business Travel]]="Travel_Rarely",1,0))</f>
        <v>1</v>
      </c>
      <c r="AI1458" s="35" t="str">
        <f>IF(Tabla134[[#This Row],[Monthly Income]]&lt;=10333.3333,"Bajo",IF(Tabla134[[#This Row],[Monthly Income]]&gt;18666.6666,"Alto","Medio"))</f>
        <v>Medio</v>
      </c>
      <c r="AJ1458" s="35" t="str">
        <f>IF(Tabla134[[#This Row],[Years Since Last Promotion]]&lt;1,"Este año","Más de un año")</f>
        <v>Más de un año</v>
      </c>
      <c r="AK1458" s="100">
        <f>SUM(Tabla134[[#This Row],[Years At Company]],Tabla134[[#This Row],[Years With Curr Manager]])</f>
        <v>4</v>
      </c>
      <c r="AL1458" s="35"/>
    </row>
    <row r="1459" spans="1:38">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c r="AH1459" s="35">
        <f>IF(Tabla134[[#This Row],[Business Travel]]="Travel_Frequently",2,IF(Tabla134[[#This Row],[Business Travel]]="Travel_Rarely",1,0))</f>
        <v>1</v>
      </c>
      <c r="AI1459" s="35" t="str">
        <f>IF(Tabla134[[#This Row],[Monthly Income]]&lt;=10333.3333,"Bajo",IF(Tabla134[[#This Row],[Monthly Income]]&gt;18666.6666,"Alto","Medio"))</f>
        <v>Bajo</v>
      </c>
      <c r="AJ1459" s="35" t="str">
        <f>IF(Tabla134[[#This Row],[Years Since Last Promotion]]&lt;1,"Este año","Más de un año")</f>
        <v>Más de un año</v>
      </c>
      <c r="AK1459" s="100">
        <f>SUM(Tabla134[[#This Row],[Years At Company]],Tabla134[[#This Row],[Years With Curr Manager]])</f>
        <v>4</v>
      </c>
      <c r="AL1459" s="35"/>
    </row>
    <row r="1460" spans="1:38">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c r="AH1460" s="35">
        <f>IF(Tabla134[[#This Row],[Business Travel]]="Travel_Frequently",2,IF(Tabla134[[#This Row],[Business Travel]]="Travel_Rarely",1,0))</f>
        <v>1</v>
      </c>
      <c r="AI1460" s="35" t="str">
        <f>IF(Tabla134[[#This Row],[Monthly Income]]&lt;=10333.3333,"Bajo",IF(Tabla134[[#This Row],[Monthly Income]]&gt;18666.6666,"Alto","Medio"))</f>
        <v>Bajo</v>
      </c>
      <c r="AJ1460" s="35" t="str">
        <f>IF(Tabla134[[#This Row],[Years Since Last Promotion]]&lt;1,"Este año","Más de un año")</f>
        <v>Más de un año</v>
      </c>
      <c r="AK1460" s="100">
        <f>SUM(Tabla134[[#This Row],[Years At Company]],Tabla134[[#This Row],[Years With Curr Manager]])</f>
        <v>17</v>
      </c>
      <c r="AL1460" s="35"/>
    </row>
    <row r="1461" spans="1:38">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c r="AH1461" s="35">
        <f>IF(Tabla134[[#This Row],[Business Travel]]="Travel_Frequently",2,IF(Tabla134[[#This Row],[Business Travel]]="Travel_Rarely",1,0))</f>
        <v>1</v>
      </c>
      <c r="AI1461" s="35" t="str">
        <f>IF(Tabla134[[#This Row],[Monthly Income]]&lt;=10333.3333,"Bajo",IF(Tabla134[[#This Row],[Monthly Income]]&gt;18666.6666,"Alto","Medio"))</f>
        <v>Bajo</v>
      </c>
      <c r="AJ1461" s="35" t="str">
        <f>IF(Tabla134[[#This Row],[Years Since Last Promotion]]&lt;1,"Este año","Más de un año")</f>
        <v>Más de un año</v>
      </c>
      <c r="AK1461" s="100">
        <f>SUM(Tabla134[[#This Row],[Years At Company]],Tabla134[[#This Row],[Years With Curr Manager]])</f>
        <v>16</v>
      </c>
      <c r="AL1461" s="35"/>
    </row>
    <row r="1462" spans="1:38">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c r="AH1462" s="35">
        <f>IF(Tabla134[[#This Row],[Business Travel]]="Travel_Frequently",2,IF(Tabla134[[#This Row],[Business Travel]]="Travel_Rarely",1,0))</f>
        <v>1</v>
      </c>
      <c r="AI1462" s="35" t="str">
        <f>IF(Tabla134[[#This Row],[Monthly Income]]&lt;=10333.3333,"Bajo",IF(Tabla134[[#This Row],[Monthly Income]]&gt;18666.6666,"Alto","Medio"))</f>
        <v>Bajo</v>
      </c>
      <c r="AJ1462" s="35" t="str">
        <f>IF(Tabla134[[#This Row],[Years Since Last Promotion]]&lt;1,"Este año","Más de un año")</f>
        <v>Este año</v>
      </c>
      <c r="AK1462" s="100">
        <f>SUM(Tabla134[[#This Row],[Years At Company]],Tabla134[[#This Row],[Years With Curr Manager]])</f>
        <v>15</v>
      </c>
      <c r="AL1462" s="35"/>
    </row>
    <row r="1463" spans="1:38">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c r="AH1463" s="35">
        <f>IF(Tabla134[[#This Row],[Business Travel]]="Travel_Frequently",2,IF(Tabla134[[#This Row],[Business Travel]]="Travel_Rarely",1,0))</f>
        <v>2</v>
      </c>
      <c r="AI1463" s="35" t="str">
        <f>IF(Tabla134[[#This Row],[Monthly Income]]&lt;=10333.3333,"Bajo",IF(Tabla134[[#This Row],[Monthly Income]]&gt;18666.6666,"Alto","Medio"))</f>
        <v>Bajo</v>
      </c>
      <c r="AJ1463" s="35" t="str">
        <f>IF(Tabla134[[#This Row],[Years Since Last Promotion]]&lt;1,"Este año","Más de un año")</f>
        <v>Más de un año</v>
      </c>
      <c r="AK1463" s="100">
        <f>SUM(Tabla134[[#This Row],[Years At Company]],Tabla134[[#This Row],[Years With Curr Manager]])</f>
        <v>7</v>
      </c>
      <c r="AL1463" s="35"/>
    </row>
    <row r="1464" spans="1:38">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c r="AH1464" s="35">
        <f>IF(Tabla134[[#This Row],[Business Travel]]="Travel_Frequently",2,IF(Tabla134[[#This Row],[Business Travel]]="Travel_Rarely",1,0))</f>
        <v>0</v>
      </c>
      <c r="AI1464" s="35" t="str">
        <f>IF(Tabla134[[#This Row],[Monthly Income]]&lt;=10333.3333,"Bajo",IF(Tabla134[[#This Row],[Monthly Income]]&gt;18666.6666,"Alto","Medio"))</f>
        <v>Bajo</v>
      </c>
      <c r="AJ1464" s="35" t="str">
        <f>IF(Tabla134[[#This Row],[Years Since Last Promotion]]&lt;1,"Este año","Más de un año")</f>
        <v>Este año</v>
      </c>
      <c r="AK1464" s="100">
        <f>SUM(Tabla134[[#This Row],[Years At Company]],Tabla134[[#This Row],[Years With Curr Manager]])</f>
        <v>1</v>
      </c>
      <c r="AL1464" s="35"/>
    </row>
    <row r="1465" spans="1:38">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c r="AH1465" s="35">
        <f>IF(Tabla134[[#This Row],[Business Travel]]="Travel_Frequently",2,IF(Tabla134[[#This Row],[Business Travel]]="Travel_Rarely",1,0))</f>
        <v>1</v>
      </c>
      <c r="AI1465" s="35" t="str">
        <f>IF(Tabla134[[#This Row],[Monthly Income]]&lt;=10333.3333,"Bajo",IF(Tabla134[[#This Row],[Monthly Income]]&gt;18666.6666,"Alto","Medio"))</f>
        <v>Bajo</v>
      </c>
      <c r="AJ1465" s="35" t="str">
        <f>IF(Tabla134[[#This Row],[Years Since Last Promotion]]&lt;1,"Este año","Más de un año")</f>
        <v>Más de un año</v>
      </c>
      <c r="AK1465" s="100">
        <f>SUM(Tabla134[[#This Row],[Years At Company]],Tabla134[[#This Row],[Years With Curr Manager]])</f>
        <v>25</v>
      </c>
      <c r="AL1465" s="35"/>
    </row>
    <row r="1466" spans="1:38">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c r="AH1466" s="35">
        <f>IF(Tabla134[[#This Row],[Business Travel]]="Travel_Frequently",2,IF(Tabla134[[#This Row],[Business Travel]]="Travel_Rarely",1,0))</f>
        <v>1</v>
      </c>
      <c r="AI1466" s="35" t="str">
        <f>IF(Tabla134[[#This Row],[Monthly Income]]&lt;=10333.3333,"Bajo",IF(Tabla134[[#This Row],[Monthly Income]]&gt;18666.6666,"Alto","Medio"))</f>
        <v>Bajo</v>
      </c>
      <c r="AJ1466" s="35" t="str">
        <f>IF(Tabla134[[#This Row],[Years Since Last Promotion]]&lt;1,"Este año","Más de un año")</f>
        <v>Este año</v>
      </c>
      <c r="AK1466" s="100">
        <f>SUM(Tabla134[[#This Row],[Years At Company]],Tabla134[[#This Row],[Years With Curr Manager]])</f>
        <v>0</v>
      </c>
      <c r="AL1466" s="35"/>
    </row>
    <row r="1467" spans="1:38">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c r="AH1467" s="35">
        <f>IF(Tabla134[[#This Row],[Business Travel]]="Travel_Frequently",2,IF(Tabla134[[#This Row],[Business Travel]]="Travel_Rarely",1,0))</f>
        <v>0</v>
      </c>
      <c r="AI1467" s="35" t="str">
        <f>IF(Tabla134[[#This Row],[Monthly Income]]&lt;=10333.3333,"Bajo",IF(Tabla134[[#This Row],[Monthly Income]]&gt;18666.6666,"Alto","Medio"))</f>
        <v>Bajo</v>
      </c>
      <c r="AJ1467" s="35" t="str">
        <f>IF(Tabla134[[#This Row],[Years Since Last Promotion]]&lt;1,"Este año","Más de un año")</f>
        <v>Más de un año</v>
      </c>
      <c r="AK1467" s="100">
        <f>SUM(Tabla134[[#This Row],[Years At Company]],Tabla134[[#This Row],[Years With Curr Manager]])</f>
        <v>5</v>
      </c>
      <c r="AL1467" s="35"/>
    </row>
    <row r="1468" spans="1:38">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c r="AH1468" s="35">
        <f>IF(Tabla134[[#This Row],[Business Travel]]="Travel_Frequently",2,IF(Tabla134[[#This Row],[Business Travel]]="Travel_Rarely",1,0))</f>
        <v>2</v>
      </c>
      <c r="AI1468" s="35" t="str">
        <f>IF(Tabla134[[#This Row],[Monthly Income]]&lt;=10333.3333,"Bajo",IF(Tabla134[[#This Row],[Monthly Income]]&gt;18666.6666,"Alto","Medio"))</f>
        <v>Bajo</v>
      </c>
      <c r="AJ1468" s="35" t="str">
        <f>IF(Tabla134[[#This Row],[Years Since Last Promotion]]&lt;1,"Este año","Más de un año")</f>
        <v>Más de un año</v>
      </c>
      <c r="AK1468" s="100">
        <f>SUM(Tabla134[[#This Row],[Years At Company]],Tabla134[[#This Row],[Years With Curr Manager]])</f>
        <v>1</v>
      </c>
      <c r="AL1468" s="35"/>
    </row>
    <row r="1469" spans="1:38">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c r="AH1469" s="35">
        <f>IF(Tabla134[[#This Row],[Business Travel]]="Travel_Frequently",2,IF(Tabla134[[#This Row],[Business Travel]]="Travel_Rarely",1,0))</f>
        <v>2</v>
      </c>
      <c r="AI1469" s="35" t="str">
        <f>IF(Tabla134[[#This Row],[Monthly Income]]&lt;=10333.3333,"Bajo",IF(Tabla134[[#This Row],[Monthly Income]]&gt;18666.6666,"Alto","Medio"))</f>
        <v>Bajo</v>
      </c>
      <c r="AJ1469" s="35" t="str">
        <f>IF(Tabla134[[#This Row],[Years Since Last Promotion]]&lt;1,"Este año","Más de un año")</f>
        <v>Más de un año</v>
      </c>
      <c r="AK1469" s="100">
        <f>SUM(Tabla134[[#This Row],[Years At Company]],Tabla134[[#This Row],[Years With Curr Manager]])</f>
        <v>18</v>
      </c>
      <c r="AL1469" s="35"/>
    </row>
    <row r="1470" spans="1:38">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c r="AH1470" s="35">
        <f>IF(Tabla134[[#This Row],[Business Travel]]="Travel_Frequently",2,IF(Tabla134[[#This Row],[Business Travel]]="Travel_Rarely",1,0))</f>
        <v>1</v>
      </c>
      <c r="AI1470" s="35" t="str">
        <f>IF(Tabla134[[#This Row],[Monthly Income]]&lt;=10333.3333,"Bajo",IF(Tabla134[[#This Row],[Monthly Income]]&gt;18666.6666,"Alto","Medio"))</f>
        <v>Bajo</v>
      </c>
      <c r="AJ1470" s="35" t="str">
        <f>IF(Tabla134[[#This Row],[Years Since Last Promotion]]&lt;1,"Este año","Más de un año")</f>
        <v>Este año</v>
      </c>
      <c r="AK1470" s="100">
        <f>SUM(Tabla134[[#This Row],[Years At Company]],Tabla134[[#This Row],[Years With Curr Manager]])</f>
        <v>1</v>
      </c>
      <c r="AL1470" s="35"/>
    </row>
    <row r="1471" spans="1:38">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c r="AH1471" s="35">
        <f>IF(Tabla134[[#This Row],[Business Travel]]="Travel_Frequently",2,IF(Tabla134[[#This Row],[Business Travel]]="Travel_Rarely",1,0))</f>
        <v>1</v>
      </c>
      <c r="AI1471" s="35" t="str">
        <f>IF(Tabla134[[#This Row],[Monthly Income]]&lt;=10333.3333,"Bajo",IF(Tabla134[[#This Row],[Monthly Income]]&gt;18666.6666,"Alto","Medio"))</f>
        <v>Bajo</v>
      </c>
      <c r="AJ1471" s="35" t="str">
        <f>IF(Tabla134[[#This Row],[Years Since Last Promotion]]&lt;1,"Este año","Más de un año")</f>
        <v>Este año</v>
      </c>
      <c r="AK1471" s="100">
        <f>SUM(Tabla134[[#This Row],[Years At Company]],Tabla134[[#This Row],[Years With Curr Manager]])</f>
        <v>5</v>
      </c>
      <c r="AL1471" s="3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workbookViewId="0">
      <selection activeCell="A17" sqref="A1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row r="49" spans="2:3">
      <c r="B49" s="98" t="s">
        <v>2058</v>
      </c>
    </row>
    <row r="50" spans="2:3">
      <c r="B50" s="34" t="s">
        <v>2059</v>
      </c>
    </row>
    <row r="51" spans="2:3">
      <c r="B51" s="97"/>
    </row>
    <row r="52" spans="2:3">
      <c r="B52" s="34" t="s">
        <v>2060</v>
      </c>
    </row>
    <row r="53" spans="2:3">
      <c r="B53" s="34" t="s">
        <v>2061</v>
      </c>
    </row>
    <row r="54" spans="2:3">
      <c r="B54" s="34"/>
    </row>
    <row r="55" spans="2:3">
      <c r="B55" s="59" t="s">
        <v>1847</v>
      </c>
      <c r="C55" s="60" t="s">
        <v>1895</v>
      </c>
    </row>
    <row r="56" spans="2:3">
      <c r="B56" s="61" t="s">
        <v>2065</v>
      </c>
      <c r="C56" s="61">
        <v>512</v>
      </c>
    </row>
    <row r="57" spans="2:3">
      <c r="B57" s="61" t="s">
        <v>2066</v>
      </c>
      <c r="C57" s="61">
        <v>472</v>
      </c>
    </row>
    <row r="58" spans="2:3">
      <c r="B58" s="61" t="s">
        <v>2067</v>
      </c>
      <c r="C58" s="61">
        <v>486</v>
      </c>
    </row>
    <row r="59" spans="2:3">
      <c r="B59" s="60" t="s">
        <v>1622</v>
      </c>
      <c r="C59" s="61">
        <v>1470</v>
      </c>
    </row>
    <row r="62" spans="2:3">
      <c r="B62" s="34"/>
    </row>
    <row r="63" spans="2:3">
      <c r="B63" s="34"/>
    </row>
    <row r="64" spans="2:3">
      <c r="B64" s="34" t="s">
        <v>2062</v>
      </c>
    </row>
    <row r="65" spans="2:2">
      <c r="B65" s="34" t="s">
        <v>2063</v>
      </c>
    </row>
    <row r="66" spans="2:2">
      <c r="B66" s="34" t="s">
        <v>2064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datos y empresa</vt:lpstr>
      <vt:lpstr>Problema</vt:lpstr>
      <vt:lpstr>Relaciones</vt:lpstr>
      <vt:lpstr>Estadísticos </vt:lpstr>
      <vt:lpstr>Correlación</vt:lpstr>
      <vt:lpstr>Duplicados y Nulos</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2024-10-30T15:36:44Z</dcterms:modified>
</cp:coreProperties>
</file>