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46.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08E76288-BDA4-4812-A883-126BDE3B3AC7}" xr6:coauthVersionLast="47" xr6:coauthVersionMax="47" xr10:uidLastSave="{00000000-0000-0000-0000-000000000000}"/>
  <bookViews>
    <workbookView xWindow="-98" yWindow="-98" windowWidth="21795" windowHeight="12975" firstSheet="1" activeTab="4"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atos limpios" sheetId="13" r:id="rId6"/>
    <sheet name="datos " sheetId="2" r:id="rId7"/>
    <sheet name="Datos correlación" sheetId="12" r:id="rId8"/>
    <sheet name="Trabajo realizado" sheetId="5" r:id="rId9"/>
    <sheet name="HR IBM" sheetId="1" r:id="rId10"/>
  </sheets>
  <definedNames>
    <definedName name="_xlnm._FilterDatabase" localSheetId="0" hidden="1">'Descripción datos y empresa'!$B$14:$C$45</definedName>
    <definedName name="_xlnm._FilterDatabase" localSheetId="9" hidden="1">'HR IBM'!$AG$1:$AG$1473</definedName>
  </definedNames>
  <calcPr calcId="191029"/>
  <pivotCaches>
    <pivotCache cacheId="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9" i="14" l="1"/>
  <c r="C25" i="14"/>
  <c r="C21" i="14"/>
  <c r="AK2" i="13" l="1"/>
  <c r="AK3" i="13"/>
  <c r="AK4"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K1001" i="13"/>
  <c r="AK1002" i="13"/>
  <c r="AK1003" i="13"/>
  <c r="AK1004" i="13"/>
  <c r="AK1005" i="13"/>
  <c r="AK1006" i="13"/>
  <c r="AK1007" i="13"/>
  <c r="AK1008" i="13"/>
  <c r="AK1009" i="13"/>
  <c r="AK1010" i="13"/>
  <c r="AK1011" i="13"/>
  <c r="AK1012" i="13"/>
  <c r="AK1013" i="13"/>
  <c r="AK1014" i="13"/>
  <c r="AK1015" i="13"/>
  <c r="AK1016" i="13"/>
  <c r="AK1017" i="13"/>
  <c r="AK1018" i="13"/>
  <c r="AK1019" i="13"/>
  <c r="AK1020" i="13"/>
  <c r="AK1021" i="13"/>
  <c r="AK1022" i="13"/>
  <c r="AK1023" i="13"/>
  <c r="AK1024" i="13"/>
  <c r="AK1025" i="13"/>
  <c r="AK1026" i="13"/>
  <c r="AK1027" i="13"/>
  <c r="AK1028" i="13"/>
  <c r="AK1029" i="13"/>
  <c r="AK1030" i="13"/>
  <c r="AK1031" i="13"/>
  <c r="AK1032" i="13"/>
  <c r="AK1033" i="13"/>
  <c r="AK1034" i="13"/>
  <c r="AK1035" i="13"/>
  <c r="AK1036" i="13"/>
  <c r="AK1037" i="13"/>
  <c r="AK1038" i="13"/>
  <c r="AK1039" i="13"/>
  <c r="AK1040" i="13"/>
  <c r="AK1041" i="13"/>
  <c r="AK1042" i="13"/>
  <c r="AK1043" i="13"/>
  <c r="AK1044" i="13"/>
  <c r="AK1045" i="13"/>
  <c r="AK1046" i="13"/>
  <c r="AK1047" i="13"/>
  <c r="AK1048" i="13"/>
  <c r="AK1049" i="13"/>
  <c r="AK1050" i="13"/>
  <c r="AK1051" i="13"/>
  <c r="AK1052" i="13"/>
  <c r="AK1053" i="13"/>
  <c r="AK1054" i="13"/>
  <c r="AK1055" i="13"/>
  <c r="AK1056" i="13"/>
  <c r="AK1057" i="13"/>
  <c r="AK1058" i="13"/>
  <c r="AK1059" i="13"/>
  <c r="AK1060" i="13"/>
  <c r="AK1061" i="13"/>
  <c r="AK1062" i="13"/>
  <c r="AK1063" i="13"/>
  <c r="AK1064" i="13"/>
  <c r="AK1065" i="13"/>
  <c r="AK1066" i="13"/>
  <c r="AK1067" i="13"/>
  <c r="AK1068" i="13"/>
  <c r="AK1069" i="13"/>
  <c r="AK1070" i="13"/>
  <c r="AK1071" i="13"/>
  <c r="AK1072" i="13"/>
  <c r="AK1073" i="13"/>
  <c r="AK1074" i="13"/>
  <c r="AK1075" i="13"/>
  <c r="AK1076" i="13"/>
  <c r="AK1077" i="13"/>
  <c r="AK1078" i="13"/>
  <c r="AK1079" i="13"/>
  <c r="AK1080" i="13"/>
  <c r="AK1081" i="13"/>
  <c r="AK1082" i="13"/>
  <c r="AK1083" i="13"/>
  <c r="AK1084" i="13"/>
  <c r="AK1085" i="13"/>
  <c r="AK1086" i="13"/>
  <c r="AK1087" i="13"/>
  <c r="AK1088" i="13"/>
  <c r="AK1089" i="13"/>
  <c r="AK1090" i="13"/>
  <c r="AK1091" i="13"/>
  <c r="AK1092" i="13"/>
  <c r="AK1093" i="13"/>
  <c r="AK1094" i="13"/>
  <c r="AK1095" i="13"/>
  <c r="AK1096" i="13"/>
  <c r="AK1097" i="13"/>
  <c r="AK1098" i="13"/>
  <c r="AK1099" i="13"/>
  <c r="AK1100" i="13"/>
  <c r="AK1101" i="13"/>
  <c r="AK1102" i="13"/>
  <c r="AK1103" i="13"/>
  <c r="AK1104" i="13"/>
  <c r="AK1105" i="13"/>
  <c r="AK1106" i="13"/>
  <c r="AK1107" i="13"/>
  <c r="AK1108" i="13"/>
  <c r="AK1109" i="13"/>
  <c r="AK1110" i="13"/>
  <c r="AK1111" i="13"/>
  <c r="AK1112" i="13"/>
  <c r="AK1113" i="13"/>
  <c r="AK1114" i="13"/>
  <c r="AK1115" i="13"/>
  <c r="AK1116" i="13"/>
  <c r="AK1117" i="13"/>
  <c r="AK1118" i="13"/>
  <c r="AK1119" i="13"/>
  <c r="AK1120" i="13"/>
  <c r="AK1121" i="13"/>
  <c r="AK1122" i="13"/>
  <c r="AK1123" i="13"/>
  <c r="AK1124" i="13"/>
  <c r="AK1125" i="13"/>
  <c r="AK1126" i="13"/>
  <c r="AK1127" i="13"/>
  <c r="AK1128" i="13"/>
  <c r="AK1129" i="13"/>
  <c r="AK1130" i="13"/>
  <c r="AK1131" i="13"/>
  <c r="AK1132" i="13"/>
  <c r="AK1133" i="13"/>
  <c r="AK1134" i="13"/>
  <c r="AK1135" i="13"/>
  <c r="AK1136" i="13"/>
  <c r="AK1137" i="13"/>
  <c r="AK1138" i="13"/>
  <c r="AK1139" i="13"/>
  <c r="AK1140" i="13"/>
  <c r="AK1141" i="13"/>
  <c r="AK1142" i="13"/>
  <c r="AK1143" i="13"/>
  <c r="AK1144" i="13"/>
  <c r="AK1145" i="13"/>
  <c r="AK1146" i="13"/>
  <c r="AK1147" i="13"/>
  <c r="AK1148" i="13"/>
  <c r="AK1149" i="13"/>
  <c r="AK1150" i="13"/>
  <c r="AK1151" i="13"/>
  <c r="AK1152" i="13"/>
  <c r="AK1153" i="13"/>
  <c r="AK1154" i="13"/>
  <c r="AK1155" i="13"/>
  <c r="AK1156" i="13"/>
  <c r="AK1157" i="13"/>
  <c r="AK1158" i="13"/>
  <c r="AK1159" i="13"/>
  <c r="AK1160" i="13"/>
  <c r="AK1161" i="13"/>
  <c r="AK1162" i="13"/>
  <c r="AK1163" i="13"/>
  <c r="AK1164" i="13"/>
  <c r="AK1165" i="13"/>
  <c r="AK1166" i="13"/>
  <c r="AK1167" i="13"/>
  <c r="AK1168" i="13"/>
  <c r="AK1169" i="13"/>
  <c r="AK1170" i="13"/>
  <c r="AK1171" i="13"/>
  <c r="AK1172" i="13"/>
  <c r="AK1173" i="13"/>
  <c r="AK1174" i="13"/>
  <c r="AK1175" i="13"/>
  <c r="AK1176" i="13"/>
  <c r="AK1177" i="13"/>
  <c r="AK1178" i="13"/>
  <c r="AK1179" i="13"/>
  <c r="AK1180" i="13"/>
  <c r="AK1181" i="13"/>
  <c r="AK1182" i="13"/>
  <c r="AK1183" i="13"/>
  <c r="AK1184" i="13"/>
  <c r="AK1185" i="13"/>
  <c r="AK1186" i="13"/>
  <c r="AK1187" i="13"/>
  <c r="AK1188" i="13"/>
  <c r="AK1189" i="13"/>
  <c r="AK1190" i="13"/>
  <c r="AK1191" i="13"/>
  <c r="AK1192" i="13"/>
  <c r="AK1193" i="13"/>
  <c r="AK1194" i="13"/>
  <c r="AK1195" i="13"/>
  <c r="AK1196" i="13"/>
  <c r="AK1197" i="13"/>
  <c r="AK1198" i="13"/>
  <c r="AK1199" i="13"/>
  <c r="AK1200" i="13"/>
  <c r="AK1201" i="13"/>
  <c r="AK1202" i="13"/>
  <c r="AK1203" i="13"/>
  <c r="AK1204" i="13"/>
  <c r="AK1205" i="13"/>
  <c r="AK1206" i="13"/>
  <c r="AK1207" i="13"/>
  <c r="AK1208" i="13"/>
  <c r="AK1209" i="13"/>
  <c r="AK1210" i="13"/>
  <c r="AK1211" i="13"/>
  <c r="AK1212" i="13"/>
  <c r="AK1213" i="13"/>
  <c r="AK1214" i="13"/>
  <c r="AK1215" i="13"/>
  <c r="AK1216" i="13"/>
  <c r="AK1217" i="13"/>
  <c r="AK1218" i="13"/>
  <c r="AK1219" i="13"/>
  <c r="AK1220" i="13"/>
  <c r="AK1221" i="13"/>
  <c r="AK1222" i="13"/>
  <c r="AK1223" i="13"/>
  <c r="AK1224" i="13"/>
  <c r="AK1225" i="13"/>
  <c r="AK1226" i="13"/>
  <c r="AK1227" i="13"/>
  <c r="AK1228" i="13"/>
  <c r="AK1229" i="13"/>
  <c r="AK1230" i="13"/>
  <c r="AK1231" i="13"/>
  <c r="AK1232" i="13"/>
  <c r="AK1233" i="13"/>
  <c r="AK1234" i="13"/>
  <c r="AK1235" i="13"/>
  <c r="AK1236" i="13"/>
  <c r="AK1237" i="13"/>
  <c r="AK1238" i="13"/>
  <c r="AK1239" i="13"/>
  <c r="AK1240" i="13"/>
  <c r="AK1241" i="13"/>
  <c r="AK1242" i="13"/>
  <c r="AK1243" i="13"/>
  <c r="AK1244" i="13"/>
  <c r="AK1245" i="13"/>
  <c r="AK1246" i="13"/>
  <c r="AK1247" i="13"/>
  <c r="AK1248" i="13"/>
  <c r="AK1249" i="13"/>
  <c r="AK1250" i="13"/>
  <c r="AK1251" i="13"/>
  <c r="AK1252" i="13"/>
  <c r="AK1253" i="13"/>
  <c r="AK1254" i="13"/>
  <c r="AK1255" i="13"/>
  <c r="AK1256" i="13"/>
  <c r="AK1257" i="13"/>
  <c r="AK1258" i="13"/>
  <c r="AK1259" i="13"/>
  <c r="AK1260" i="13"/>
  <c r="AK1261" i="13"/>
  <c r="AK1262" i="13"/>
  <c r="AK1263" i="13"/>
  <c r="AK1264" i="13"/>
  <c r="AK1265" i="13"/>
  <c r="AK1266" i="13"/>
  <c r="AK1267" i="13"/>
  <c r="AK1268" i="13"/>
  <c r="AK1269" i="13"/>
  <c r="AK1270" i="13"/>
  <c r="AK1271" i="13"/>
  <c r="AK1272" i="13"/>
  <c r="AK1273" i="13"/>
  <c r="AK1274" i="13"/>
  <c r="AK1275" i="13"/>
  <c r="AK1276" i="13"/>
  <c r="AK1277" i="13"/>
  <c r="AK1278" i="13"/>
  <c r="AK1279" i="13"/>
  <c r="AK1280" i="13"/>
  <c r="AK1281" i="13"/>
  <c r="AK1282" i="13"/>
  <c r="AK1283" i="13"/>
  <c r="AK1284" i="13"/>
  <c r="AK1285" i="13"/>
  <c r="AK1286" i="13"/>
  <c r="AK1287" i="13"/>
  <c r="AK1288" i="13"/>
  <c r="AK1289" i="13"/>
  <c r="AK1290" i="13"/>
  <c r="AK1291" i="13"/>
  <c r="AK1292" i="13"/>
  <c r="AK1293" i="13"/>
  <c r="AK1294" i="13"/>
  <c r="AK1295" i="13"/>
  <c r="AK1296" i="13"/>
  <c r="AK1297" i="13"/>
  <c r="AK1298" i="13"/>
  <c r="AK1299" i="13"/>
  <c r="AK1300" i="13"/>
  <c r="AK1301" i="13"/>
  <c r="AK1302" i="13"/>
  <c r="AK1303" i="13"/>
  <c r="AK1304" i="13"/>
  <c r="AK1305" i="13"/>
  <c r="AK1306" i="13"/>
  <c r="AK1307" i="13"/>
  <c r="AK1308" i="13"/>
  <c r="AK1309" i="13"/>
  <c r="AK1310" i="13"/>
  <c r="AK1311" i="13"/>
  <c r="AK1312" i="13"/>
  <c r="AK1313" i="13"/>
  <c r="AK1314" i="13"/>
  <c r="AK1315" i="13"/>
  <c r="AK1316" i="13"/>
  <c r="AK1317" i="13"/>
  <c r="AK1318" i="13"/>
  <c r="AK1319" i="13"/>
  <c r="AK1320" i="13"/>
  <c r="AK1321" i="13"/>
  <c r="AK1322" i="13"/>
  <c r="AK1323" i="13"/>
  <c r="AK1324" i="13"/>
  <c r="AK1325" i="13"/>
  <c r="AK1326" i="13"/>
  <c r="AK1327" i="13"/>
  <c r="AK1328" i="13"/>
  <c r="AK1329" i="13"/>
  <c r="AK1330" i="13"/>
  <c r="AK1331" i="13"/>
  <c r="AK1332" i="13"/>
  <c r="AK1333" i="13"/>
  <c r="AK1334" i="13"/>
  <c r="AK1335" i="13"/>
  <c r="AK1336" i="13"/>
  <c r="AK1337" i="13"/>
  <c r="AK1338" i="13"/>
  <c r="AK1339" i="13"/>
  <c r="AK1340" i="13"/>
  <c r="AK1341" i="13"/>
  <c r="AK1342" i="13"/>
  <c r="AK1343" i="13"/>
  <c r="AK1344" i="13"/>
  <c r="AK1345" i="13"/>
  <c r="AK1346" i="13"/>
  <c r="AK1347" i="13"/>
  <c r="AK1348" i="13"/>
  <c r="AK1349" i="13"/>
  <c r="AK1350" i="13"/>
  <c r="AK1351" i="13"/>
  <c r="AK1352" i="13"/>
  <c r="AK1353" i="13"/>
  <c r="AK1354" i="13"/>
  <c r="AK1355" i="13"/>
  <c r="AK1356" i="13"/>
  <c r="AK1357" i="13"/>
  <c r="AK1358" i="13"/>
  <c r="AK1359" i="13"/>
  <c r="AK1360" i="13"/>
  <c r="AK1361" i="13"/>
  <c r="AK1362" i="13"/>
  <c r="AK1363" i="13"/>
  <c r="AK1364" i="13"/>
  <c r="AK1365" i="13"/>
  <c r="AK1366" i="13"/>
  <c r="AK1367" i="13"/>
  <c r="AK1368" i="13"/>
  <c r="AK1369" i="13"/>
  <c r="AK1370" i="13"/>
  <c r="AK1371" i="13"/>
  <c r="AK1372" i="13"/>
  <c r="AK1373" i="13"/>
  <c r="AK1374" i="13"/>
  <c r="AK1375" i="13"/>
  <c r="AK1376" i="13"/>
  <c r="AK1377" i="13"/>
  <c r="AK1378" i="13"/>
  <c r="AK1379" i="13"/>
  <c r="AK1380" i="13"/>
  <c r="AK1381" i="13"/>
  <c r="AK1382" i="13"/>
  <c r="AK1383" i="13"/>
  <c r="AK1384" i="13"/>
  <c r="AK1385" i="13"/>
  <c r="AK1386" i="13"/>
  <c r="AK1387" i="13"/>
  <c r="AK1388" i="13"/>
  <c r="AK1389" i="13"/>
  <c r="AK1390" i="13"/>
  <c r="AK1391" i="13"/>
  <c r="AK1392" i="13"/>
  <c r="AK1393" i="13"/>
  <c r="AK1394" i="13"/>
  <c r="AK1395" i="13"/>
  <c r="AK1396" i="13"/>
  <c r="AK1397" i="13"/>
  <c r="AK1398" i="13"/>
  <c r="AK1399" i="13"/>
  <c r="AK1400" i="13"/>
  <c r="AK1401" i="13"/>
  <c r="AK1402" i="13"/>
  <c r="AK1403" i="13"/>
  <c r="AK1404" i="13"/>
  <c r="AK1405" i="13"/>
  <c r="AK1406" i="13"/>
  <c r="AK1407" i="13"/>
  <c r="AK1408" i="13"/>
  <c r="AK1409" i="13"/>
  <c r="AK1410" i="13"/>
  <c r="AK1411" i="13"/>
  <c r="AK1412" i="13"/>
  <c r="AK1413" i="13"/>
  <c r="AK1414" i="13"/>
  <c r="AK1415" i="13"/>
  <c r="AK1416" i="13"/>
  <c r="AK1417" i="13"/>
  <c r="AK1418" i="13"/>
  <c r="AK1419" i="13"/>
  <c r="AK1420" i="13"/>
  <c r="AK1421" i="13"/>
  <c r="AK1422" i="13"/>
  <c r="AK1423" i="13"/>
  <c r="AK1424" i="13"/>
  <c r="AK1425" i="13"/>
  <c r="AK1426" i="13"/>
  <c r="AK1427" i="13"/>
  <c r="AK1428" i="13"/>
  <c r="AK1429" i="13"/>
  <c r="AK1430" i="13"/>
  <c r="AK1431" i="13"/>
  <c r="AK1432" i="13"/>
  <c r="AK1433" i="13"/>
  <c r="AK1434" i="13"/>
  <c r="AK1435" i="13"/>
  <c r="AK1436" i="13"/>
  <c r="AK1437" i="13"/>
  <c r="AK1438" i="13"/>
  <c r="AK1439" i="13"/>
  <c r="AK1440" i="13"/>
  <c r="AK1441" i="13"/>
  <c r="AK1442" i="13"/>
  <c r="AK1443" i="13"/>
  <c r="AK1444" i="13"/>
  <c r="AK1445" i="13"/>
  <c r="AK1446" i="13"/>
  <c r="AK1447" i="13"/>
  <c r="AK1448" i="13"/>
  <c r="AK1449" i="13"/>
  <c r="AK1450" i="13"/>
  <c r="AK1451" i="13"/>
  <c r="AK1452" i="13"/>
  <c r="AK1453" i="13"/>
  <c r="AK1454" i="13"/>
  <c r="AK1455" i="13"/>
  <c r="AK1456" i="13"/>
  <c r="AK1457" i="13"/>
  <c r="AK1458" i="13"/>
  <c r="AK1459" i="13"/>
  <c r="AK1460" i="13"/>
  <c r="AK1461" i="13"/>
  <c r="AK1462" i="13"/>
  <c r="AK1463" i="13"/>
  <c r="AK1464" i="13"/>
  <c r="AK1465" i="13"/>
  <c r="AK1466" i="13"/>
  <c r="AK1467" i="13"/>
  <c r="AK1468" i="13"/>
  <c r="AK1469" i="13"/>
  <c r="AK1470" i="13"/>
  <c r="AK1471" i="13"/>
  <c r="AJ2" i="13"/>
  <c r="AJ3" i="13"/>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142" i="13"/>
  <c r="AJ143" i="13"/>
  <c r="AJ144" i="13"/>
  <c r="AJ145" i="13"/>
  <c r="AJ146" i="13"/>
  <c r="AJ147" i="13"/>
  <c r="AJ148" i="13"/>
  <c r="AJ149" i="13"/>
  <c r="AJ150" i="13"/>
  <c r="AJ151" i="13"/>
  <c r="AJ152" i="13"/>
  <c r="AJ153" i="13"/>
  <c r="AJ154" i="13"/>
  <c r="AJ155" i="13"/>
  <c r="AJ156" i="13"/>
  <c r="AJ157" i="13"/>
  <c r="AJ158" i="13"/>
  <c r="AJ159" i="13"/>
  <c r="AJ160" i="13"/>
  <c r="AJ161" i="13"/>
  <c r="AJ162" i="13"/>
  <c r="AJ163" i="13"/>
  <c r="AJ164" i="13"/>
  <c r="AJ165" i="13"/>
  <c r="AJ166" i="13"/>
  <c r="AJ167" i="13"/>
  <c r="AJ168" i="13"/>
  <c r="AJ169" i="13"/>
  <c r="AJ170" i="13"/>
  <c r="AJ171" i="13"/>
  <c r="AJ172" i="13"/>
  <c r="AJ173" i="13"/>
  <c r="AJ174" i="13"/>
  <c r="AJ175" i="13"/>
  <c r="AJ176" i="13"/>
  <c r="AJ177" i="13"/>
  <c r="AJ178" i="13"/>
  <c r="AJ179" i="13"/>
  <c r="AJ180" i="13"/>
  <c r="AJ181" i="13"/>
  <c r="AJ182" i="13"/>
  <c r="AJ183" i="13"/>
  <c r="AJ184" i="13"/>
  <c r="AJ185" i="13"/>
  <c r="AJ186" i="13"/>
  <c r="AJ187" i="13"/>
  <c r="AJ188" i="13"/>
  <c r="AJ189" i="13"/>
  <c r="AJ190" i="13"/>
  <c r="AJ191" i="13"/>
  <c r="AJ192" i="13"/>
  <c r="AJ193" i="13"/>
  <c r="AJ194" i="13"/>
  <c r="AJ195" i="13"/>
  <c r="AJ196" i="13"/>
  <c r="AJ197" i="13"/>
  <c r="AJ198" i="13"/>
  <c r="AJ199" i="13"/>
  <c r="AJ200" i="13"/>
  <c r="AJ201" i="13"/>
  <c r="AJ202" i="13"/>
  <c r="AJ203" i="13"/>
  <c r="AJ204" i="13"/>
  <c r="AJ205" i="13"/>
  <c r="AJ206" i="13"/>
  <c r="AJ207" i="13"/>
  <c r="AJ208" i="13"/>
  <c r="AJ209" i="13"/>
  <c r="AJ210" i="13"/>
  <c r="AJ211" i="13"/>
  <c r="AJ212" i="13"/>
  <c r="AJ213" i="13"/>
  <c r="AJ214" i="13"/>
  <c r="AJ215" i="13"/>
  <c r="AJ216" i="13"/>
  <c r="AJ217" i="13"/>
  <c r="AJ218" i="13"/>
  <c r="AJ219" i="13"/>
  <c r="AJ220" i="13"/>
  <c r="AJ221" i="13"/>
  <c r="AJ222" i="13"/>
  <c r="AJ223" i="13"/>
  <c r="AJ224" i="13"/>
  <c r="AJ225" i="13"/>
  <c r="AJ226" i="13"/>
  <c r="AJ227" i="13"/>
  <c r="AJ228" i="13"/>
  <c r="AJ229" i="13"/>
  <c r="AJ230" i="13"/>
  <c r="AJ231" i="13"/>
  <c r="AJ232" i="13"/>
  <c r="AJ233" i="13"/>
  <c r="AJ234" i="13"/>
  <c r="AJ235" i="13"/>
  <c r="AJ236" i="13"/>
  <c r="AJ237" i="13"/>
  <c r="AJ238" i="13"/>
  <c r="AJ239" i="13"/>
  <c r="AJ240" i="13"/>
  <c r="AJ241" i="13"/>
  <c r="AJ242" i="13"/>
  <c r="AJ243" i="13"/>
  <c r="AJ244" i="13"/>
  <c r="AJ245" i="13"/>
  <c r="AJ246" i="13"/>
  <c r="AJ247" i="13"/>
  <c r="AJ248" i="13"/>
  <c r="AJ249" i="13"/>
  <c r="AJ250" i="13"/>
  <c r="AJ251" i="13"/>
  <c r="AJ252" i="13"/>
  <c r="AJ253" i="13"/>
  <c r="AJ254" i="13"/>
  <c r="AJ255" i="13"/>
  <c r="AJ256" i="13"/>
  <c r="AJ257" i="13"/>
  <c r="AJ258" i="13"/>
  <c r="AJ259" i="13"/>
  <c r="AJ260" i="13"/>
  <c r="AJ261" i="13"/>
  <c r="AJ262" i="13"/>
  <c r="AJ263" i="13"/>
  <c r="AJ264" i="13"/>
  <c r="AJ265" i="13"/>
  <c r="AJ266" i="13"/>
  <c r="AJ267" i="13"/>
  <c r="AJ268" i="13"/>
  <c r="AJ269" i="13"/>
  <c r="AJ270" i="13"/>
  <c r="AJ271" i="13"/>
  <c r="AJ272" i="13"/>
  <c r="AJ273" i="13"/>
  <c r="AJ274" i="13"/>
  <c r="AJ275" i="13"/>
  <c r="AJ276" i="13"/>
  <c r="AJ277" i="13"/>
  <c r="AJ278" i="13"/>
  <c r="AJ279" i="13"/>
  <c r="AJ280" i="13"/>
  <c r="AJ281" i="13"/>
  <c r="AJ282" i="13"/>
  <c r="AJ283" i="13"/>
  <c r="AJ284" i="13"/>
  <c r="AJ285" i="13"/>
  <c r="AJ286" i="13"/>
  <c r="AJ287" i="13"/>
  <c r="AJ288" i="13"/>
  <c r="AJ289" i="13"/>
  <c r="AJ290" i="13"/>
  <c r="AJ291" i="13"/>
  <c r="AJ292" i="13"/>
  <c r="AJ293" i="13"/>
  <c r="AJ294" i="13"/>
  <c r="AJ295" i="13"/>
  <c r="AJ296" i="13"/>
  <c r="AJ297" i="13"/>
  <c r="AJ298" i="13"/>
  <c r="AJ299" i="13"/>
  <c r="AJ300" i="13"/>
  <c r="AJ301" i="13"/>
  <c r="AJ302" i="13"/>
  <c r="AJ303" i="13"/>
  <c r="AJ304" i="13"/>
  <c r="AJ305" i="13"/>
  <c r="AJ306" i="13"/>
  <c r="AJ307" i="13"/>
  <c r="AJ308" i="13"/>
  <c r="AJ309" i="13"/>
  <c r="AJ310" i="13"/>
  <c r="AJ311" i="13"/>
  <c r="AJ312" i="13"/>
  <c r="AJ313" i="13"/>
  <c r="AJ314" i="13"/>
  <c r="AJ315" i="13"/>
  <c r="AJ316" i="13"/>
  <c r="AJ317" i="13"/>
  <c r="AJ318" i="13"/>
  <c r="AJ319" i="13"/>
  <c r="AJ320" i="13"/>
  <c r="AJ321" i="13"/>
  <c r="AJ322" i="13"/>
  <c r="AJ323" i="13"/>
  <c r="AJ324" i="13"/>
  <c r="AJ325" i="13"/>
  <c r="AJ326" i="13"/>
  <c r="AJ327" i="13"/>
  <c r="AJ328" i="13"/>
  <c r="AJ329" i="13"/>
  <c r="AJ330" i="13"/>
  <c r="AJ331" i="13"/>
  <c r="AJ332" i="13"/>
  <c r="AJ333" i="13"/>
  <c r="AJ334" i="13"/>
  <c r="AJ335" i="13"/>
  <c r="AJ336" i="13"/>
  <c r="AJ337" i="13"/>
  <c r="AJ338" i="13"/>
  <c r="AJ339" i="13"/>
  <c r="AJ340" i="13"/>
  <c r="AJ341" i="13"/>
  <c r="AJ342" i="13"/>
  <c r="AJ343" i="13"/>
  <c r="AJ344" i="13"/>
  <c r="AJ345" i="13"/>
  <c r="AJ346" i="13"/>
  <c r="AJ347" i="13"/>
  <c r="AJ348" i="13"/>
  <c r="AJ349" i="13"/>
  <c r="AJ350" i="13"/>
  <c r="AJ351" i="13"/>
  <c r="AJ352" i="13"/>
  <c r="AJ353" i="13"/>
  <c r="AJ354" i="13"/>
  <c r="AJ355" i="13"/>
  <c r="AJ356" i="13"/>
  <c r="AJ357" i="13"/>
  <c r="AJ358" i="13"/>
  <c r="AJ359" i="13"/>
  <c r="AJ360" i="13"/>
  <c r="AJ361" i="13"/>
  <c r="AJ362" i="13"/>
  <c r="AJ363" i="13"/>
  <c r="AJ364" i="13"/>
  <c r="AJ365" i="13"/>
  <c r="AJ366" i="13"/>
  <c r="AJ367" i="13"/>
  <c r="AJ368" i="13"/>
  <c r="AJ369" i="13"/>
  <c r="AJ370" i="13"/>
  <c r="AJ371" i="13"/>
  <c r="AJ372" i="13"/>
  <c r="AJ373" i="13"/>
  <c r="AJ374" i="13"/>
  <c r="AJ375" i="13"/>
  <c r="AJ376" i="13"/>
  <c r="AJ377" i="13"/>
  <c r="AJ378" i="13"/>
  <c r="AJ379" i="13"/>
  <c r="AJ380" i="13"/>
  <c r="AJ381" i="13"/>
  <c r="AJ382" i="13"/>
  <c r="AJ383" i="13"/>
  <c r="AJ384" i="13"/>
  <c r="AJ385" i="13"/>
  <c r="AJ386" i="13"/>
  <c r="AJ387" i="13"/>
  <c r="AJ388" i="13"/>
  <c r="AJ389" i="13"/>
  <c r="AJ390" i="13"/>
  <c r="AJ391" i="13"/>
  <c r="AJ392" i="13"/>
  <c r="AJ393" i="13"/>
  <c r="AJ394" i="13"/>
  <c r="AJ395" i="13"/>
  <c r="AJ396" i="13"/>
  <c r="AJ397" i="13"/>
  <c r="AJ398" i="13"/>
  <c r="AJ399" i="13"/>
  <c r="AJ400" i="13"/>
  <c r="AJ401" i="13"/>
  <c r="AJ402" i="13"/>
  <c r="AJ403" i="13"/>
  <c r="AJ404" i="13"/>
  <c r="AJ405" i="13"/>
  <c r="AJ406" i="13"/>
  <c r="AJ407" i="13"/>
  <c r="AJ408" i="13"/>
  <c r="AJ409" i="13"/>
  <c r="AJ410" i="13"/>
  <c r="AJ411" i="13"/>
  <c r="AJ412" i="13"/>
  <c r="AJ413" i="13"/>
  <c r="AJ414" i="13"/>
  <c r="AJ415" i="13"/>
  <c r="AJ416" i="13"/>
  <c r="AJ417" i="13"/>
  <c r="AJ418" i="13"/>
  <c r="AJ419" i="13"/>
  <c r="AJ420" i="13"/>
  <c r="AJ421" i="13"/>
  <c r="AJ422" i="13"/>
  <c r="AJ423" i="13"/>
  <c r="AJ424" i="13"/>
  <c r="AJ425" i="13"/>
  <c r="AJ426" i="13"/>
  <c r="AJ427" i="13"/>
  <c r="AJ428" i="13"/>
  <c r="AJ429" i="13"/>
  <c r="AJ430" i="13"/>
  <c r="AJ431" i="13"/>
  <c r="AJ432" i="13"/>
  <c r="AJ433" i="13"/>
  <c r="AJ434" i="13"/>
  <c r="AJ435" i="13"/>
  <c r="AJ436" i="13"/>
  <c r="AJ437" i="13"/>
  <c r="AJ438" i="13"/>
  <c r="AJ439" i="13"/>
  <c r="AJ440" i="13"/>
  <c r="AJ441" i="13"/>
  <c r="AJ442" i="13"/>
  <c r="AJ443" i="13"/>
  <c r="AJ444" i="13"/>
  <c r="AJ445" i="13"/>
  <c r="AJ446" i="13"/>
  <c r="AJ447" i="13"/>
  <c r="AJ448" i="13"/>
  <c r="AJ449" i="13"/>
  <c r="AJ450" i="13"/>
  <c r="AJ451" i="13"/>
  <c r="AJ452" i="13"/>
  <c r="AJ453" i="13"/>
  <c r="AJ454" i="13"/>
  <c r="AJ455" i="13"/>
  <c r="AJ456" i="13"/>
  <c r="AJ457" i="13"/>
  <c r="AJ458" i="13"/>
  <c r="AJ459" i="13"/>
  <c r="AJ460" i="13"/>
  <c r="AJ461" i="13"/>
  <c r="AJ462" i="13"/>
  <c r="AJ463" i="13"/>
  <c r="AJ464" i="13"/>
  <c r="AJ465" i="13"/>
  <c r="AJ466" i="13"/>
  <c r="AJ467" i="13"/>
  <c r="AJ468" i="13"/>
  <c r="AJ469" i="13"/>
  <c r="AJ470" i="13"/>
  <c r="AJ471" i="13"/>
  <c r="AJ472" i="13"/>
  <c r="AJ473" i="13"/>
  <c r="AJ474" i="13"/>
  <c r="AJ475" i="13"/>
  <c r="AJ476" i="13"/>
  <c r="AJ477" i="13"/>
  <c r="AJ478" i="13"/>
  <c r="AJ479" i="13"/>
  <c r="AJ480" i="13"/>
  <c r="AJ481" i="13"/>
  <c r="AJ482" i="13"/>
  <c r="AJ483" i="13"/>
  <c r="AJ484" i="13"/>
  <c r="AJ485" i="13"/>
  <c r="AJ486" i="13"/>
  <c r="AJ487" i="13"/>
  <c r="AJ488" i="13"/>
  <c r="AJ489" i="13"/>
  <c r="AJ490" i="13"/>
  <c r="AJ491" i="13"/>
  <c r="AJ492" i="13"/>
  <c r="AJ493" i="13"/>
  <c r="AJ494" i="13"/>
  <c r="AJ495" i="13"/>
  <c r="AJ496" i="13"/>
  <c r="AJ497" i="13"/>
  <c r="AJ498" i="13"/>
  <c r="AJ499" i="13"/>
  <c r="AJ500" i="13"/>
  <c r="AJ501" i="13"/>
  <c r="AJ502" i="13"/>
  <c r="AJ503" i="13"/>
  <c r="AJ504" i="13"/>
  <c r="AJ505" i="13"/>
  <c r="AJ506" i="13"/>
  <c r="AJ507" i="13"/>
  <c r="AJ508" i="13"/>
  <c r="AJ509" i="13"/>
  <c r="AJ510" i="13"/>
  <c r="AJ511" i="13"/>
  <c r="AJ512" i="13"/>
  <c r="AJ513" i="13"/>
  <c r="AJ514" i="13"/>
  <c r="AJ515" i="13"/>
  <c r="AJ516" i="13"/>
  <c r="AJ517" i="13"/>
  <c r="AJ518" i="13"/>
  <c r="AJ519" i="13"/>
  <c r="AJ520" i="13"/>
  <c r="AJ521" i="13"/>
  <c r="AJ522" i="13"/>
  <c r="AJ523" i="13"/>
  <c r="AJ524" i="13"/>
  <c r="AJ525" i="13"/>
  <c r="AJ526" i="13"/>
  <c r="AJ527" i="13"/>
  <c r="AJ528" i="13"/>
  <c r="AJ529" i="13"/>
  <c r="AJ530" i="13"/>
  <c r="AJ531" i="13"/>
  <c r="AJ532" i="13"/>
  <c r="AJ533" i="13"/>
  <c r="AJ534" i="13"/>
  <c r="AJ535" i="13"/>
  <c r="AJ536" i="13"/>
  <c r="AJ537" i="13"/>
  <c r="AJ538" i="13"/>
  <c r="AJ539" i="13"/>
  <c r="AJ540" i="13"/>
  <c r="AJ541" i="13"/>
  <c r="AJ542" i="13"/>
  <c r="AJ543" i="13"/>
  <c r="AJ544" i="13"/>
  <c r="AJ545" i="13"/>
  <c r="AJ546" i="13"/>
  <c r="AJ547" i="13"/>
  <c r="AJ548" i="13"/>
  <c r="AJ549" i="13"/>
  <c r="AJ550" i="13"/>
  <c r="AJ551" i="13"/>
  <c r="AJ552" i="13"/>
  <c r="AJ553" i="13"/>
  <c r="AJ554" i="13"/>
  <c r="AJ555" i="13"/>
  <c r="AJ556" i="13"/>
  <c r="AJ557" i="13"/>
  <c r="AJ558" i="13"/>
  <c r="AJ559" i="13"/>
  <c r="AJ560" i="13"/>
  <c r="AJ561" i="13"/>
  <c r="AJ562" i="13"/>
  <c r="AJ563" i="13"/>
  <c r="AJ564" i="13"/>
  <c r="AJ565" i="13"/>
  <c r="AJ566" i="13"/>
  <c r="AJ567" i="13"/>
  <c r="AJ568" i="13"/>
  <c r="AJ569" i="13"/>
  <c r="AJ570" i="13"/>
  <c r="AJ571" i="13"/>
  <c r="AJ572" i="13"/>
  <c r="AJ573" i="13"/>
  <c r="AJ574" i="13"/>
  <c r="AJ575" i="13"/>
  <c r="AJ576" i="13"/>
  <c r="AJ577" i="13"/>
  <c r="AJ578" i="13"/>
  <c r="AJ579" i="13"/>
  <c r="AJ580" i="13"/>
  <c r="AJ581" i="13"/>
  <c r="AJ582" i="13"/>
  <c r="AJ583" i="13"/>
  <c r="AJ584" i="13"/>
  <c r="AJ585" i="13"/>
  <c r="AJ586" i="13"/>
  <c r="AJ587" i="13"/>
  <c r="AJ588" i="13"/>
  <c r="AJ589" i="13"/>
  <c r="AJ590" i="13"/>
  <c r="AJ591" i="13"/>
  <c r="AJ592" i="13"/>
  <c r="AJ593" i="13"/>
  <c r="AJ594" i="13"/>
  <c r="AJ595" i="13"/>
  <c r="AJ596" i="13"/>
  <c r="AJ597" i="13"/>
  <c r="AJ598" i="13"/>
  <c r="AJ599" i="13"/>
  <c r="AJ600" i="13"/>
  <c r="AJ601" i="13"/>
  <c r="AJ602" i="13"/>
  <c r="AJ603" i="13"/>
  <c r="AJ604" i="13"/>
  <c r="AJ605" i="13"/>
  <c r="AJ606" i="13"/>
  <c r="AJ607" i="13"/>
  <c r="AJ608" i="13"/>
  <c r="AJ609" i="13"/>
  <c r="AJ610" i="13"/>
  <c r="AJ611" i="13"/>
  <c r="AJ612" i="13"/>
  <c r="AJ613" i="13"/>
  <c r="AJ614" i="13"/>
  <c r="AJ615" i="13"/>
  <c r="AJ616" i="13"/>
  <c r="AJ617" i="13"/>
  <c r="AJ618" i="13"/>
  <c r="AJ619" i="13"/>
  <c r="AJ620" i="13"/>
  <c r="AJ621" i="13"/>
  <c r="AJ622" i="13"/>
  <c r="AJ623" i="13"/>
  <c r="AJ624" i="13"/>
  <c r="AJ625" i="13"/>
  <c r="AJ626" i="13"/>
  <c r="AJ627" i="13"/>
  <c r="AJ628" i="13"/>
  <c r="AJ629" i="13"/>
  <c r="AJ630" i="13"/>
  <c r="AJ631" i="13"/>
  <c r="AJ632" i="13"/>
  <c r="AJ633" i="13"/>
  <c r="AJ634" i="13"/>
  <c r="AJ635" i="13"/>
  <c r="AJ636" i="13"/>
  <c r="AJ637" i="13"/>
  <c r="AJ638" i="13"/>
  <c r="AJ639" i="13"/>
  <c r="AJ640" i="13"/>
  <c r="AJ641" i="13"/>
  <c r="AJ642" i="13"/>
  <c r="AJ643" i="13"/>
  <c r="AJ644" i="13"/>
  <c r="AJ645" i="13"/>
  <c r="AJ646" i="13"/>
  <c r="AJ647" i="13"/>
  <c r="AJ648" i="13"/>
  <c r="AJ649" i="13"/>
  <c r="AJ650" i="13"/>
  <c r="AJ651" i="13"/>
  <c r="AJ652" i="13"/>
  <c r="AJ653" i="13"/>
  <c r="AJ654" i="13"/>
  <c r="AJ655" i="13"/>
  <c r="AJ656" i="13"/>
  <c r="AJ657" i="13"/>
  <c r="AJ658" i="13"/>
  <c r="AJ659" i="13"/>
  <c r="AJ660" i="13"/>
  <c r="AJ661" i="13"/>
  <c r="AJ662" i="13"/>
  <c r="AJ663" i="13"/>
  <c r="AJ664" i="13"/>
  <c r="AJ665" i="13"/>
  <c r="AJ666" i="13"/>
  <c r="AJ667" i="13"/>
  <c r="AJ668" i="13"/>
  <c r="AJ669" i="13"/>
  <c r="AJ670" i="13"/>
  <c r="AJ671" i="13"/>
  <c r="AJ672" i="13"/>
  <c r="AJ673" i="13"/>
  <c r="AJ674" i="13"/>
  <c r="AJ675" i="13"/>
  <c r="AJ676" i="13"/>
  <c r="AJ677" i="13"/>
  <c r="AJ678" i="13"/>
  <c r="AJ679" i="13"/>
  <c r="AJ680" i="13"/>
  <c r="AJ681" i="13"/>
  <c r="AJ682" i="13"/>
  <c r="AJ683" i="13"/>
  <c r="AJ684" i="13"/>
  <c r="AJ685" i="13"/>
  <c r="AJ686" i="13"/>
  <c r="AJ687" i="13"/>
  <c r="AJ688" i="13"/>
  <c r="AJ689" i="13"/>
  <c r="AJ690" i="13"/>
  <c r="AJ691" i="13"/>
  <c r="AJ692" i="13"/>
  <c r="AJ693" i="13"/>
  <c r="AJ694" i="13"/>
  <c r="AJ695" i="13"/>
  <c r="AJ696" i="13"/>
  <c r="AJ697" i="13"/>
  <c r="AJ698" i="13"/>
  <c r="AJ699" i="13"/>
  <c r="AJ700" i="13"/>
  <c r="AJ701" i="13"/>
  <c r="AJ702" i="13"/>
  <c r="AJ703" i="13"/>
  <c r="AJ704" i="13"/>
  <c r="AJ705" i="13"/>
  <c r="AJ706" i="13"/>
  <c r="AJ707" i="13"/>
  <c r="AJ708" i="13"/>
  <c r="AJ709" i="13"/>
  <c r="AJ710" i="13"/>
  <c r="AJ711" i="13"/>
  <c r="AJ712" i="13"/>
  <c r="AJ713" i="13"/>
  <c r="AJ714" i="13"/>
  <c r="AJ715" i="13"/>
  <c r="AJ716" i="13"/>
  <c r="AJ717" i="13"/>
  <c r="AJ718" i="13"/>
  <c r="AJ719" i="13"/>
  <c r="AJ720" i="13"/>
  <c r="AJ721" i="13"/>
  <c r="AJ722" i="13"/>
  <c r="AJ723" i="13"/>
  <c r="AJ724" i="13"/>
  <c r="AJ725" i="13"/>
  <c r="AJ726" i="13"/>
  <c r="AJ727" i="13"/>
  <c r="AJ728" i="13"/>
  <c r="AJ729" i="13"/>
  <c r="AJ730" i="13"/>
  <c r="AJ731" i="13"/>
  <c r="AJ732" i="13"/>
  <c r="AJ733" i="13"/>
  <c r="AJ734" i="13"/>
  <c r="AJ735" i="13"/>
  <c r="AJ736" i="13"/>
  <c r="AJ737" i="13"/>
  <c r="AJ738" i="13"/>
  <c r="AJ739" i="13"/>
  <c r="AJ740" i="13"/>
  <c r="AJ741" i="13"/>
  <c r="AJ742" i="13"/>
  <c r="AJ743" i="13"/>
  <c r="AJ744" i="13"/>
  <c r="AJ745" i="13"/>
  <c r="AJ746" i="13"/>
  <c r="AJ747" i="13"/>
  <c r="AJ748" i="13"/>
  <c r="AJ749" i="13"/>
  <c r="AJ750" i="13"/>
  <c r="AJ751" i="13"/>
  <c r="AJ752" i="13"/>
  <c r="AJ753" i="13"/>
  <c r="AJ754" i="13"/>
  <c r="AJ755" i="13"/>
  <c r="AJ756" i="13"/>
  <c r="AJ757" i="13"/>
  <c r="AJ758" i="13"/>
  <c r="AJ759" i="13"/>
  <c r="AJ760" i="13"/>
  <c r="AJ761" i="13"/>
  <c r="AJ762" i="13"/>
  <c r="AJ763" i="13"/>
  <c r="AJ764" i="13"/>
  <c r="AJ765" i="13"/>
  <c r="AJ766" i="13"/>
  <c r="AJ767" i="13"/>
  <c r="AJ768" i="13"/>
  <c r="AJ769" i="13"/>
  <c r="AJ770" i="13"/>
  <c r="AJ771" i="13"/>
  <c r="AJ772" i="13"/>
  <c r="AJ773" i="13"/>
  <c r="AJ774" i="13"/>
  <c r="AJ775" i="13"/>
  <c r="AJ776" i="13"/>
  <c r="AJ777" i="13"/>
  <c r="AJ778" i="13"/>
  <c r="AJ779" i="13"/>
  <c r="AJ780" i="13"/>
  <c r="AJ781" i="13"/>
  <c r="AJ782" i="13"/>
  <c r="AJ783" i="13"/>
  <c r="AJ784" i="13"/>
  <c r="AJ785" i="13"/>
  <c r="AJ786" i="13"/>
  <c r="AJ787" i="13"/>
  <c r="AJ788" i="13"/>
  <c r="AJ789" i="13"/>
  <c r="AJ790" i="13"/>
  <c r="AJ791" i="13"/>
  <c r="AJ792" i="13"/>
  <c r="AJ793" i="13"/>
  <c r="AJ794" i="13"/>
  <c r="AJ795" i="13"/>
  <c r="AJ796" i="13"/>
  <c r="AJ797" i="13"/>
  <c r="AJ798" i="13"/>
  <c r="AJ799" i="13"/>
  <c r="AJ800" i="13"/>
  <c r="AJ801" i="13"/>
  <c r="AJ802" i="13"/>
  <c r="AJ803" i="13"/>
  <c r="AJ804" i="13"/>
  <c r="AJ805" i="13"/>
  <c r="AJ806" i="13"/>
  <c r="AJ807" i="13"/>
  <c r="AJ808" i="13"/>
  <c r="AJ809" i="13"/>
  <c r="AJ810" i="13"/>
  <c r="AJ811" i="13"/>
  <c r="AJ812" i="13"/>
  <c r="AJ813" i="13"/>
  <c r="AJ814" i="13"/>
  <c r="AJ815" i="13"/>
  <c r="AJ816" i="13"/>
  <c r="AJ817" i="13"/>
  <c r="AJ818" i="13"/>
  <c r="AJ819" i="13"/>
  <c r="AJ820" i="13"/>
  <c r="AJ821" i="13"/>
  <c r="AJ822" i="13"/>
  <c r="AJ823" i="13"/>
  <c r="AJ824" i="13"/>
  <c r="AJ825" i="13"/>
  <c r="AJ826" i="13"/>
  <c r="AJ827" i="13"/>
  <c r="AJ828" i="13"/>
  <c r="AJ829" i="13"/>
  <c r="AJ830" i="13"/>
  <c r="AJ831" i="13"/>
  <c r="AJ832" i="13"/>
  <c r="AJ833" i="13"/>
  <c r="AJ834" i="13"/>
  <c r="AJ835" i="13"/>
  <c r="AJ836" i="13"/>
  <c r="AJ837" i="13"/>
  <c r="AJ838" i="13"/>
  <c r="AJ839" i="13"/>
  <c r="AJ840" i="13"/>
  <c r="AJ841" i="13"/>
  <c r="AJ842" i="13"/>
  <c r="AJ843" i="13"/>
  <c r="AJ844" i="13"/>
  <c r="AJ845" i="13"/>
  <c r="AJ846" i="13"/>
  <c r="AJ847" i="13"/>
  <c r="AJ848" i="13"/>
  <c r="AJ849" i="13"/>
  <c r="AJ850" i="13"/>
  <c r="AJ851" i="13"/>
  <c r="AJ852" i="13"/>
  <c r="AJ853" i="13"/>
  <c r="AJ854" i="13"/>
  <c r="AJ855" i="13"/>
  <c r="AJ856" i="13"/>
  <c r="AJ857" i="13"/>
  <c r="AJ858" i="13"/>
  <c r="AJ859" i="13"/>
  <c r="AJ860" i="13"/>
  <c r="AJ861" i="13"/>
  <c r="AJ862" i="13"/>
  <c r="AJ863" i="13"/>
  <c r="AJ864" i="13"/>
  <c r="AJ865" i="13"/>
  <c r="AJ866" i="13"/>
  <c r="AJ867" i="13"/>
  <c r="AJ868" i="13"/>
  <c r="AJ869" i="13"/>
  <c r="AJ870" i="13"/>
  <c r="AJ871" i="13"/>
  <c r="AJ872" i="13"/>
  <c r="AJ873" i="13"/>
  <c r="AJ874" i="13"/>
  <c r="AJ875" i="13"/>
  <c r="AJ876" i="13"/>
  <c r="AJ877" i="13"/>
  <c r="AJ878" i="13"/>
  <c r="AJ879" i="13"/>
  <c r="AJ880" i="13"/>
  <c r="AJ881" i="13"/>
  <c r="AJ882" i="13"/>
  <c r="AJ883" i="13"/>
  <c r="AJ884" i="13"/>
  <c r="AJ885" i="13"/>
  <c r="AJ886" i="13"/>
  <c r="AJ887" i="13"/>
  <c r="AJ888" i="13"/>
  <c r="AJ889" i="13"/>
  <c r="AJ890" i="13"/>
  <c r="AJ891" i="13"/>
  <c r="AJ892" i="13"/>
  <c r="AJ893" i="13"/>
  <c r="AJ894" i="13"/>
  <c r="AJ895" i="13"/>
  <c r="AJ896" i="13"/>
  <c r="AJ897" i="13"/>
  <c r="AJ898" i="13"/>
  <c r="AJ899" i="13"/>
  <c r="AJ900" i="13"/>
  <c r="AJ901" i="13"/>
  <c r="AJ902" i="13"/>
  <c r="AJ903" i="13"/>
  <c r="AJ904" i="13"/>
  <c r="AJ905" i="13"/>
  <c r="AJ906" i="13"/>
  <c r="AJ907" i="13"/>
  <c r="AJ908" i="13"/>
  <c r="AJ909" i="13"/>
  <c r="AJ910" i="13"/>
  <c r="AJ911" i="13"/>
  <c r="AJ912" i="13"/>
  <c r="AJ913" i="13"/>
  <c r="AJ914" i="13"/>
  <c r="AJ915" i="13"/>
  <c r="AJ916" i="13"/>
  <c r="AJ917" i="13"/>
  <c r="AJ918" i="13"/>
  <c r="AJ919" i="13"/>
  <c r="AJ920" i="13"/>
  <c r="AJ921" i="13"/>
  <c r="AJ922" i="13"/>
  <c r="AJ923" i="13"/>
  <c r="AJ924" i="13"/>
  <c r="AJ925" i="13"/>
  <c r="AJ926" i="13"/>
  <c r="AJ927" i="13"/>
  <c r="AJ928" i="13"/>
  <c r="AJ929" i="13"/>
  <c r="AJ930" i="13"/>
  <c r="AJ931" i="13"/>
  <c r="AJ932" i="13"/>
  <c r="AJ933" i="13"/>
  <c r="AJ934" i="13"/>
  <c r="AJ935" i="13"/>
  <c r="AJ936" i="13"/>
  <c r="AJ937" i="13"/>
  <c r="AJ938" i="13"/>
  <c r="AJ939" i="13"/>
  <c r="AJ940" i="13"/>
  <c r="AJ941" i="13"/>
  <c r="AJ942" i="13"/>
  <c r="AJ943" i="13"/>
  <c r="AJ944" i="13"/>
  <c r="AJ945" i="13"/>
  <c r="AJ946" i="13"/>
  <c r="AJ947" i="13"/>
  <c r="AJ948" i="13"/>
  <c r="AJ949" i="13"/>
  <c r="AJ950" i="13"/>
  <c r="AJ951" i="13"/>
  <c r="AJ952" i="13"/>
  <c r="AJ953" i="13"/>
  <c r="AJ954" i="13"/>
  <c r="AJ955" i="13"/>
  <c r="AJ956" i="13"/>
  <c r="AJ957" i="13"/>
  <c r="AJ958" i="13"/>
  <c r="AJ959" i="13"/>
  <c r="AJ960" i="13"/>
  <c r="AJ961" i="13"/>
  <c r="AJ962" i="13"/>
  <c r="AJ963" i="13"/>
  <c r="AJ964" i="13"/>
  <c r="AJ965" i="13"/>
  <c r="AJ966" i="13"/>
  <c r="AJ967" i="13"/>
  <c r="AJ968" i="13"/>
  <c r="AJ969" i="13"/>
  <c r="AJ970" i="13"/>
  <c r="AJ971" i="13"/>
  <c r="AJ972" i="13"/>
  <c r="AJ973" i="13"/>
  <c r="AJ974" i="13"/>
  <c r="AJ975" i="13"/>
  <c r="AJ976" i="13"/>
  <c r="AJ977" i="13"/>
  <c r="AJ978" i="13"/>
  <c r="AJ979" i="13"/>
  <c r="AJ980" i="13"/>
  <c r="AJ981" i="13"/>
  <c r="AJ982" i="13"/>
  <c r="AJ983" i="13"/>
  <c r="AJ984" i="13"/>
  <c r="AJ985" i="13"/>
  <c r="AJ986" i="13"/>
  <c r="AJ987" i="13"/>
  <c r="AJ988" i="13"/>
  <c r="AJ989" i="13"/>
  <c r="AJ990" i="13"/>
  <c r="AJ991" i="13"/>
  <c r="AJ992" i="13"/>
  <c r="AJ993" i="13"/>
  <c r="AJ994" i="13"/>
  <c r="AJ995" i="13"/>
  <c r="AJ996" i="13"/>
  <c r="AJ997" i="13"/>
  <c r="AJ998" i="13"/>
  <c r="AJ999" i="13"/>
  <c r="AJ1000" i="13"/>
  <c r="AJ1001" i="13"/>
  <c r="AJ1002" i="13"/>
  <c r="AJ1003" i="13"/>
  <c r="AJ1004" i="13"/>
  <c r="AJ1005" i="13"/>
  <c r="AJ1006" i="13"/>
  <c r="AJ1007" i="13"/>
  <c r="AJ1008" i="13"/>
  <c r="AJ1009" i="13"/>
  <c r="AJ1010" i="13"/>
  <c r="AJ1011" i="13"/>
  <c r="AJ1012" i="13"/>
  <c r="AJ1013" i="13"/>
  <c r="AJ1014" i="13"/>
  <c r="AJ1015" i="13"/>
  <c r="AJ1016" i="13"/>
  <c r="AJ1017" i="13"/>
  <c r="AJ1018" i="13"/>
  <c r="AJ1019" i="13"/>
  <c r="AJ1020" i="13"/>
  <c r="AJ1021" i="13"/>
  <c r="AJ1022" i="13"/>
  <c r="AJ1023" i="13"/>
  <c r="AJ1024" i="13"/>
  <c r="AJ1025" i="13"/>
  <c r="AJ1026" i="13"/>
  <c r="AJ1027" i="13"/>
  <c r="AJ1028" i="13"/>
  <c r="AJ1029" i="13"/>
  <c r="AJ1030" i="13"/>
  <c r="AJ1031" i="13"/>
  <c r="AJ1032" i="13"/>
  <c r="AJ1033" i="13"/>
  <c r="AJ1034" i="13"/>
  <c r="AJ1035" i="13"/>
  <c r="AJ1036" i="13"/>
  <c r="AJ1037" i="13"/>
  <c r="AJ1038" i="13"/>
  <c r="AJ1039" i="13"/>
  <c r="AJ1040" i="13"/>
  <c r="AJ1041" i="13"/>
  <c r="AJ1042" i="13"/>
  <c r="AJ1043" i="13"/>
  <c r="AJ1044" i="13"/>
  <c r="AJ1045" i="13"/>
  <c r="AJ1046" i="13"/>
  <c r="AJ1047" i="13"/>
  <c r="AJ1048" i="13"/>
  <c r="AJ1049" i="13"/>
  <c r="AJ1050" i="13"/>
  <c r="AJ1051" i="13"/>
  <c r="AJ1052" i="13"/>
  <c r="AJ1053" i="13"/>
  <c r="AJ1054" i="13"/>
  <c r="AJ1055" i="13"/>
  <c r="AJ1056" i="13"/>
  <c r="AJ1057" i="13"/>
  <c r="AJ1058" i="13"/>
  <c r="AJ1059" i="13"/>
  <c r="AJ1060" i="13"/>
  <c r="AJ1061" i="13"/>
  <c r="AJ1062" i="13"/>
  <c r="AJ1063" i="13"/>
  <c r="AJ1064" i="13"/>
  <c r="AJ1065" i="13"/>
  <c r="AJ1066" i="13"/>
  <c r="AJ1067" i="13"/>
  <c r="AJ1068" i="13"/>
  <c r="AJ1069" i="13"/>
  <c r="AJ1070" i="13"/>
  <c r="AJ1071" i="13"/>
  <c r="AJ1072" i="13"/>
  <c r="AJ1073" i="13"/>
  <c r="AJ1074" i="13"/>
  <c r="AJ1075" i="13"/>
  <c r="AJ1076" i="13"/>
  <c r="AJ1077" i="13"/>
  <c r="AJ1078" i="13"/>
  <c r="AJ1079" i="13"/>
  <c r="AJ1080" i="13"/>
  <c r="AJ1081" i="13"/>
  <c r="AJ1082" i="13"/>
  <c r="AJ1083" i="13"/>
  <c r="AJ1084" i="13"/>
  <c r="AJ1085" i="13"/>
  <c r="AJ1086" i="13"/>
  <c r="AJ1087" i="13"/>
  <c r="AJ1088" i="13"/>
  <c r="AJ1089" i="13"/>
  <c r="AJ1090" i="13"/>
  <c r="AJ1091" i="13"/>
  <c r="AJ1092" i="13"/>
  <c r="AJ1093" i="13"/>
  <c r="AJ1094" i="13"/>
  <c r="AJ1095" i="13"/>
  <c r="AJ1096" i="13"/>
  <c r="AJ1097" i="13"/>
  <c r="AJ1098" i="13"/>
  <c r="AJ1099" i="13"/>
  <c r="AJ1100" i="13"/>
  <c r="AJ1101" i="13"/>
  <c r="AJ1102" i="13"/>
  <c r="AJ1103" i="13"/>
  <c r="AJ1104" i="13"/>
  <c r="AJ1105" i="13"/>
  <c r="AJ1106" i="13"/>
  <c r="AJ1107" i="13"/>
  <c r="AJ1108" i="13"/>
  <c r="AJ1109" i="13"/>
  <c r="AJ1110" i="13"/>
  <c r="AJ1111" i="13"/>
  <c r="AJ1112" i="13"/>
  <c r="AJ1113" i="13"/>
  <c r="AJ1114" i="13"/>
  <c r="AJ1115" i="13"/>
  <c r="AJ1116" i="13"/>
  <c r="AJ1117" i="13"/>
  <c r="AJ1118" i="13"/>
  <c r="AJ1119" i="13"/>
  <c r="AJ1120" i="13"/>
  <c r="AJ1121" i="13"/>
  <c r="AJ1122" i="13"/>
  <c r="AJ1123" i="13"/>
  <c r="AJ1124" i="13"/>
  <c r="AJ1125" i="13"/>
  <c r="AJ1126" i="13"/>
  <c r="AJ1127" i="13"/>
  <c r="AJ1128" i="13"/>
  <c r="AJ1129" i="13"/>
  <c r="AJ1130" i="13"/>
  <c r="AJ1131" i="13"/>
  <c r="AJ1132" i="13"/>
  <c r="AJ1133" i="13"/>
  <c r="AJ1134" i="13"/>
  <c r="AJ1135" i="13"/>
  <c r="AJ1136" i="13"/>
  <c r="AJ1137" i="13"/>
  <c r="AJ1138" i="13"/>
  <c r="AJ1139" i="13"/>
  <c r="AJ1140" i="13"/>
  <c r="AJ1141" i="13"/>
  <c r="AJ1142" i="13"/>
  <c r="AJ1143" i="13"/>
  <c r="AJ1144" i="13"/>
  <c r="AJ1145" i="13"/>
  <c r="AJ1146" i="13"/>
  <c r="AJ1147" i="13"/>
  <c r="AJ1148" i="13"/>
  <c r="AJ1149" i="13"/>
  <c r="AJ1150" i="13"/>
  <c r="AJ1151" i="13"/>
  <c r="AJ1152" i="13"/>
  <c r="AJ1153" i="13"/>
  <c r="AJ1154" i="13"/>
  <c r="AJ1155" i="13"/>
  <c r="AJ1156" i="13"/>
  <c r="AJ1157" i="13"/>
  <c r="AJ1158" i="13"/>
  <c r="AJ1159" i="13"/>
  <c r="AJ1160" i="13"/>
  <c r="AJ1161" i="13"/>
  <c r="AJ1162" i="13"/>
  <c r="AJ1163" i="13"/>
  <c r="AJ1164" i="13"/>
  <c r="AJ1165" i="13"/>
  <c r="AJ1166" i="13"/>
  <c r="AJ1167" i="13"/>
  <c r="AJ1168" i="13"/>
  <c r="AJ1169" i="13"/>
  <c r="AJ1170" i="13"/>
  <c r="AJ1171" i="13"/>
  <c r="AJ1172" i="13"/>
  <c r="AJ1173" i="13"/>
  <c r="AJ1174" i="13"/>
  <c r="AJ1175" i="13"/>
  <c r="AJ1176" i="13"/>
  <c r="AJ1177" i="13"/>
  <c r="AJ1178" i="13"/>
  <c r="AJ1179" i="13"/>
  <c r="AJ1180" i="13"/>
  <c r="AJ1181" i="13"/>
  <c r="AJ1182" i="13"/>
  <c r="AJ1183" i="13"/>
  <c r="AJ1184" i="13"/>
  <c r="AJ1185" i="13"/>
  <c r="AJ1186" i="13"/>
  <c r="AJ1187" i="13"/>
  <c r="AJ1188" i="13"/>
  <c r="AJ1189" i="13"/>
  <c r="AJ1190" i="13"/>
  <c r="AJ1191" i="13"/>
  <c r="AJ1192" i="13"/>
  <c r="AJ1193" i="13"/>
  <c r="AJ1194" i="13"/>
  <c r="AJ1195" i="13"/>
  <c r="AJ1196" i="13"/>
  <c r="AJ1197" i="13"/>
  <c r="AJ1198" i="13"/>
  <c r="AJ1199" i="13"/>
  <c r="AJ1200" i="13"/>
  <c r="AJ1201" i="13"/>
  <c r="AJ1202" i="13"/>
  <c r="AJ1203" i="13"/>
  <c r="AJ1204" i="13"/>
  <c r="AJ1205" i="13"/>
  <c r="AJ1206" i="13"/>
  <c r="AJ1207" i="13"/>
  <c r="AJ1208" i="13"/>
  <c r="AJ1209" i="13"/>
  <c r="AJ1210" i="13"/>
  <c r="AJ1211" i="13"/>
  <c r="AJ1212" i="13"/>
  <c r="AJ1213" i="13"/>
  <c r="AJ1214" i="13"/>
  <c r="AJ1215" i="13"/>
  <c r="AJ1216" i="13"/>
  <c r="AJ1217" i="13"/>
  <c r="AJ1218" i="13"/>
  <c r="AJ1219" i="13"/>
  <c r="AJ1220" i="13"/>
  <c r="AJ1221" i="13"/>
  <c r="AJ1222" i="13"/>
  <c r="AJ1223" i="13"/>
  <c r="AJ1224" i="13"/>
  <c r="AJ1225" i="13"/>
  <c r="AJ1226" i="13"/>
  <c r="AJ1227" i="13"/>
  <c r="AJ1228" i="13"/>
  <c r="AJ1229" i="13"/>
  <c r="AJ1230" i="13"/>
  <c r="AJ1231" i="13"/>
  <c r="AJ1232" i="13"/>
  <c r="AJ1233" i="13"/>
  <c r="AJ1234" i="13"/>
  <c r="AJ1235" i="13"/>
  <c r="AJ1236" i="13"/>
  <c r="AJ1237" i="13"/>
  <c r="AJ1238" i="13"/>
  <c r="AJ1239" i="13"/>
  <c r="AJ1240" i="13"/>
  <c r="AJ1241" i="13"/>
  <c r="AJ1242" i="13"/>
  <c r="AJ1243" i="13"/>
  <c r="AJ1244" i="13"/>
  <c r="AJ1245" i="13"/>
  <c r="AJ1246" i="13"/>
  <c r="AJ1247" i="13"/>
  <c r="AJ1248" i="13"/>
  <c r="AJ1249" i="13"/>
  <c r="AJ1250" i="13"/>
  <c r="AJ1251" i="13"/>
  <c r="AJ1252" i="13"/>
  <c r="AJ1253" i="13"/>
  <c r="AJ1254" i="13"/>
  <c r="AJ1255" i="13"/>
  <c r="AJ1256" i="13"/>
  <c r="AJ1257" i="13"/>
  <c r="AJ1258" i="13"/>
  <c r="AJ1259" i="13"/>
  <c r="AJ1260" i="13"/>
  <c r="AJ1261" i="13"/>
  <c r="AJ1262" i="13"/>
  <c r="AJ1263" i="13"/>
  <c r="AJ1264" i="13"/>
  <c r="AJ1265" i="13"/>
  <c r="AJ1266" i="13"/>
  <c r="AJ1267" i="13"/>
  <c r="AJ1268" i="13"/>
  <c r="AJ1269" i="13"/>
  <c r="AJ1270" i="13"/>
  <c r="AJ1271" i="13"/>
  <c r="AJ1272" i="13"/>
  <c r="AJ1273" i="13"/>
  <c r="AJ1274" i="13"/>
  <c r="AJ1275" i="13"/>
  <c r="AJ1276" i="13"/>
  <c r="AJ1277" i="13"/>
  <c r="AJ1278" i="13"/>
  <c r="AJ1279" i="13"/>
  <c r="AJ1280" i="13"/>
  <c r="AJ1281" i="13"/>
  <c r="AJ1282" i="13"/>
  <c r="AJ1283" i="13"/>
  <c r="AJ1284" i="13"/>
  <c r="AJ1285" i="13"/>
  <c r="AJ1286" i="13"/>
  <c r="AJ1287" i="13"/>
  <c r="AJ1288" i="13"/>
  <c r="AJ1289" i="13"/>
  <c r="AJ1290" i="13"/>
  <c r="AJ1291" i="13"/>
  <c r="AJ1292" i="13"/>
  <c r="AJ1293" i="13"/>
  <c r="AJ1294" i="13"/>
  <c r="AJ1295" i="13"/>
  <c r="AJ1296" i="13"/>
  <c r="AJ1297" i="13"/>
  <c r="AJ1298" i="13"/>
  <c r="AJ1299" i="13"/>
  <c r="AJ1300" i="13"/>
  <c r="AJ1301" i="13"/>
  <c r="AJ1302" i="13"/>
  <c r="AJ1303" i="13"/>
  <c r="AJ1304" i="13"/>
  <c r="AJ1305" i="13"/>
  <c r="AJ1306" i="13"/>
  <c r="AJ1307" i="13"/>
  <c r="AJ1308" i="13"/>
  <c r="AJ1309" i="13"/>
  <c r="AJ1310" i="13"/>
  <c r="AJ1311" i="13"/>
  <c r="AJ1312" i="13"/>
  <c r="AJ1313" i="13"/>
  <c r="AJ1314" i="13"/>
  <c r="AJ1315" i="13"/>
  <c r="AJ1316" i="13"/>
  <c r="AJ1317" i="13"/>
  <c r="AJ1318" i="13"/>
  <c r="AJ1319" i="13"/>
  <c r="AJ1320" i="13"/>
  <c r="AJ1321" i="13"/>
  <c r="AJ1322" i="13"/>
  <c r="AJ1323" i="13"/>
  <c r="AJ1324" i="13"/>
  <c r="AJ1325" i="13"/>
  <c r="AJ1326" i="13"/>
  <c r="AJ1327" i="13"/>
  <c r="AJ1328" i="13"/>
  <c r="AJ1329" i="13"/>
  <c r="AJ1330" i="13"/>
  <c r="AJ1331" i="13"/>
  <c r="AJ1332" i="13"/>
  <c r="AJ1333" i="13"/>
  <c r="AJ1334" i="13"/>
  <c r="AJ1335" i="13"/>
  <c r="AJ1336" i="13"/>
  <c r="AJ1337" i="13"/>
  <c r="AJ1338" i="13"/>
  <c r="AJ1339" i="13"/>
  <c r="AJ1340" i="13"/>
  <c r="AJ1341" i="13"/>
  <c r="AJ1342" i="13"/>
  <c r="AJ1343" i="13"/>
  <c r="AJ1344" i="13"/>
  <c r="AJ1345" i="13"/>
  <c r="AJ1346" i="13"/>
  <c r="AJ1347" i="13"/>
  <c r="AJ1348" i="13"/>
  <c r="AJ1349" i="13"/>
  <c r="AJ1350" i="13"/>
  <c r="AJ1351" i="13"/>
  <c r="AJ1352" i="13"/>
  <c r="AJ1353" i="13"/>
  <c r="AJ1354" i="13"/>
  <c r="AJ1355" i="13"/>
  <c r="AJ1356" i="13"/>
  <c r="AJ1357" i="13"/>
  <c r="AJ1358" i="13"/>
  <c r="AJ1359" i="13"/>
  <c r="AJ1360" i="13"/>
  <c r="AJ1361" i="13"/>
  <c r="AJ1362" i="13"/>
  <c r="AJ1363" i="13"/>
  <c r="AJ1364" i="13"/>
  <c r="AJ1365" i="13"/>
  <c r="AJ1366" i="13"/>
  <c r="AJ1367" i="13"/>
  <c r="AJ1368" i="13"/>
  <c r="AJ1369" i="13"/>
  <c r="AJ1370" i="13"/>
  <c r="AJ1371" i="13"/>
  <c r="AJ1372" i="13"/>
  <c r="AJ1373" i="13"/>
  <c r="AJ1374" i="13"/>
  <c r="AJ1375" i="13"/>
  <c r="AJ1376" i="13"/>
  <c r="AJ1377" i="13"/>
  <c r="AJ1378" i="13"/>
  <c r="AJ1379" i="13"/>
  <c r="AJ1380" i="13"/>
  <c r="AJ1381" i="13"/>
  <c r="AJ1382" i="13"/>
  <c r="AJ1383" i="13"/>
  <c r="AJ1384" i="13"/>
  <c r="AJ1385" i="13"/>
  <c r="AJ1386" i="13"/>
  <c r="AJ1387" i="13"/>
  <c r="AJ1388" i="13"/>
  <c r="AJ1389" i="13"/>
  <c r="AJ1390" i="13"/>
  <c r="AJ1391" i="13"/>
  <c r="AJ1392" i="13"/>
  <c r="AJ1393" i="13"/>
  <c r="AJ1394" i="13"/>
  <c r="AJ1395" i="13"/>
  <c r="AJ1396" i="13"/>
  <c r="AJ1397" i="13"/>
  <c r="AJ1398" i="13"/>
  <c r="AJ1399" i="13"/>
  <c r="AJ1400" i="13"/>
  <c r="AJ1401" i="13"/>
  <c r="AJ1402" i="13"/>
  <c r="AJ1403" i="13"/>
  <c r="AJ1404" i="13"/>
  <c r="AJ1405" i="13"/>
  <c r="AJ1406" i="13"/>
  <c r="AJ1407" i="13"/>
  <c r="AJ1408" i="13"/>
  <c r="AJ1409" i="13"/>
  <c r="AJ1410" i="13"/>
  <c r="AJ1411" i="13"/>
  <c r="AJ1412" i="13"/>
  <c r="AJ1413" i="13"/>
  <c r="AJ1414" i="13"/>
  <c r="AJ1415" i="13"/>
  <c r="AJ1416" i="13"/>
  <c r="AJ1417" i="13"/>
  <c r="AJ1418" i="13"/>
  <c r="AJ1419" i="13"/>
  <c r="AJ1420" i="13"/>
  <c r="AJ1421" i="13"/>
  <c r="AJ1422" i="13"/>
  <c r="AJ1423" i="13"/>
  <c r="AJ1424" i="13"/>
  <c r="AJ1425" i="13"/>
  <c r="AJ1426" i="13"/>
  <c r="AJ1427" i="13"/>
  <c r="AJ1428" i="13"/>
  <c r="AJ1429" i="13"/>
  <c r="AJ1430" i="13"/>
  <c r="AJ1431" i="13"/>
  <c r="AJ1432" i="13"/>
  <c r="AJ1433" i="13"/>
  <c r="AJ1434" i="13"/>
  <c r="AJ1435" i="13"/>
  <c r="AJ1436" i="13"/>
  <c r="AJ1437" i="13"/>
  <c r="AJ1438" i="13"/>
  <c r="AJ1439" i="13"/>
  <c r="AJ1440" i="13"/>
  <c r="AJ1441" i="13"/>
  <c r="AJ1442" i="13"/>
  <c r="AJ1443" i="13"/>
  <c r="AJ1444" i="13"/>
  <c r="AJ1445" i="13"/>
  <c r="AJ1446" i="13"/>
  <c r="AJ1447" i="13"/>
  <c r="AJ1448" i="13"/>
  <c r="AJ1449" i="13"/>
  <c r="AJ1450" i="13"/>
  <c r="AJ1451" i="13"/>
  <c r="AJ1452" i="13"/>
  <c r="AJ1453" i="13"/>
  <c r="AJ1454" i="13"/>
  <c r="AJ1455" i="13"/>
  <c r="AJ1456" i="13"/>
  <c r="AJ1457" i="13"/>
  <c r="AJ1458" i="13"/>
  <c r="AJ1459" i="13"/>
  <c r="AJ1460" i="13"/>
  <c r="AJ1461" i="13"/>
  <c r="AJ1462" i="13"/>
  <c r="AJ1463" i="13"/>
  <c r="AJ1464" i="13"/>
  <c r="AJ1465" i="13"/>
  <c r="AJ1466" i="13"/>
  <c r="AJ1467" i="13"/>
  <c r="AJ1468" i="13"/>
  <c r="AJ1469" i="13"/>
  <c r="AJ1470" i="13"/>
  <c r="AJ1471" i="13"/>
  <c r="AI2" i="13"/>
  <c r="AI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93" i="13"/>
  <c r="AI94" i="13"/>
  <c r="AI95" i="13"/>
  <c r="AI96" i="13"/>
  <c r="AI97" i="13"/>
  <c r="AI98" i="13"/>
  <c r="AI99" i="13"/>
  <c r="AI100" i="13"/>
  <c r="AI101" i="13"/>
  <c r="AI102" i="13"/>
  <c r="AI103" i="13"/>
  <c r="AI104" i="13"/>
  <c r="AI105" i="13"/>
  <c r="AI106" i="13"/>
  <c r="AI107" i="13"/>
  <c r="AI108" i="13"/>
  <c r="AI109" i="13"/>
  <c r="AI110" i="13"/>
  <c r="AI111" i="13"/>
  <c r="AI112" i="13"/>
  <c r="AI113" i="13"/>
  <c r="AI114" i="13"/>
  <c r="AI115" i="13"/>
  <c r="AI116" i="13"/>
  <c r="AI117" i="13"/>
  <c r="AI118" i="13"/>
  <c r="AI119" i="13"/>
  <c r="AI120" i="13"/>
  <c r="AI121" i="13"/>
  <c r="AI122" i="13"/>
  <c r="AI123" i="13"/>
  <c r="AI124" i="13"/>
  <c r="AI125" i="13"/>
  <c r="AI126" i="13"/>
  <c r="AI127" i="13"/>
  <c r="AI128" i="13"/>
  <c r="AI129" i="13"/>
  <c r="AI130" i="13"/>
  <c r="AI131" i="13"/>
  <c r="AI132" i="13"/>
  <c r="AI133" i="13"/>
  <c r="AI134" i="13"/>
  <c r="AI135" i="13"/>
  <c r="AI136" i="13"/>
  <c r="AI137" i="13"/>
  <c r="AI138" i="13"/>
  <c r="AI139" i="13"/>
  <c r="AI140" i="13"/>
  <c r="AI141" i="13"/>
  <c r="AI142" i="13"/>
  <c r="AI143" i="13"/>
  <c r="AI144" i="13"/>
  <c r="AI145" i="13"/>
  <c r="AI146" i="13"/>
  <c r="AI147" i="13"/>
  <c r="AI148" i="13"/>
  <c r="AI149" i="13"/>
  <c r="AI150" i="13"/>
  <c r="AI151" i="13"/>
  <c r="AI152" i="13"/>
  <c r="AI153" i="13"/>
  <c r="AI154" i="13"/>
  <c r="AI155" i="13"/>
  <c r="AI156" i="13"/>
  <c r="AI157" i="13"/>
  <c r="AI158" i="13"/>
  <c r="AI159" i="13"/>
  <c r="AI160" i="13"/>
  <c r="AI161" i="13"/>
  <c r="AI162" i="13"/>
  <c r="AI163" i="13"/>
  <c r="AI164" i="13"/>
  <c r="AI165" i="13"/>
  <c r="AI166" i="13"/>
  <c r="AI167" i="13"/>
  <c r="AI168" i="13"/>
  <c r="AI169" i="13"/>
  <c r="AI170" i="13"/>
  <c r="AI171" i="13"/>
  <c r="AI172" i="13"/>
  <c r="AI173" i="13"/>
  <c r="AI174" i="13"/>
  <c r="AI175" i="13"/>
  <c r="AI176" i="13"/>
  <c r="AI177" i="13"/>
  <c r="AI178" i="13"/>
  <c r="AI179" i="13"/>
  <c r="AI180" i="13"/>
  <c r="AI181" i="13"/>
  <c r="AI182" i="13"/>
  <c r="AI183" i="13"/>
  <c r="AI184" i="13"/>
  <c r="AI185" i="13"/>
  <c r="AI186" i="13"/>
  <c r="AI187" i="13"/>
  <c r="AI188" i="13"/>
  <c r="AI189" i="13"/>
  <c r="AI190" i="13"/>
  <c r="AI191" i="13"/>
  <c r="AI192" i="13"/>
  <c r="AI193" i="13"/>
  <c r="AI194" i="13"/>
  <c r="AI195" i="13"/>
  <c r="AI196" i="13"/>
  <c r="AI197" i="13"/>
  <c r="AI198" i="13"/>
  <c r="AI199" i="13"/>
  <c r="AI200" i="13"/>
  <c r="AI201" i="13"/>
  <c r="AI202" i="13"/>
  <c r="AI203" i="13"/>
  <c r="AI204" i="13"/>
  <c r="AI205" i="13"/>
  <c r="AI206" i="13"/>
  <c r="AI207" i="13"/>
  <c r="AI208" i="13"/>
  <c r="AI209" i="13"/>
  <c r="AI210" i="13"/>
  <c r="AI211" i="13"/>
  <c r="AI212" i="13"/>
  <c r="AI213" i="13"/>
  <c r="AI214" i="13"/>
  <c r="AI215" i="13"/>
  <c r="AI216" i="13"/>
  <c r="AI217" i="13"/>
  <c r="AI218" i="13"/>
  <c r="AI219" i="13"/>
  <c r="AI220" i="13"/>
  <c r="AI221" i="13"/>
  <c r="AI222" i="13"/>
  <c r="AI223" i="13"/>
  <c r="AI224" i="13"/>
  <c r="AI225" i="13"/>
  <c r="AI226" i="13"/>
  <c r="AI227" i="13"/>
  <c r="AI228" i="13"/>
  <c r="AI229" i="13"/>
  <c r="AI230" i="13"/>
  <c r="AI231" i="13"/>
  <c r="AI232" i="13"/>
  <c r="AI233" i="13"/>
  <c r="AI234" i="13"/>
  <c r="AI235" i="13"/>
  <c r="AI236" i="13"/>
  <c r="AI237" i="13"/>
  <c r="AI238" i="13"/>
  <c r="AI239" i="13"/>
  <c r="AI240" i="13"/>
  <c r="AI241" i="13"/>
  <c r="AI242" i="13"/>
  <c r="AI243" i="13"/>
  <c r="AI244" i="13"/>
  <c r="AI245" i="13"/>
  <c r="AI246" i="13"/>
  <c r="AI247" i="13"/>
  <c r="AI248" i="13"/>
  <c r="AI249" i="13"/>
  <c r="AI250" i="13"/>
  <c r="AI251" i="13"/>
  <c r="AI252" i="13"/>
  <c r="AI253" i="13"/>
  <c r="AI254" i="13"/>
  <c r="AI255" i="13"/>
  <c r="AI256" i="13"/>
  <c r="AI257" i="13"/>
  <c r="AI258" i="13"/>
  <c r="AI259" i="13"/>
  <c r="AI260" i="13"/>
  <c r="AI261" i="13"/>
  <c r="AI262" i="13"/>
  <c r="AI263" i="13"/>
  <c r="AI264" i="13"/>
  <c r="AI265" i="13"/>
  <c r="AI266" i="13"/>
  <c r="AI267" i="13"/>
  <c r="AI268" i="13"/>
  <c r="AI269" i="13"/>
  <c r="AI270" i="13"/>
  <c r="AI271" i="13"/>
  <c r="AI272" i="13"/>
  <c r="AI273" i="13"/>
  <c r="AI274" i="13"/>
  <c r="AI275" i="13"/>
  <c r="AI276" i="13"/>
  <c r="AI277" i="13"/>
  <c r="AI278" i="13"/>
  <c r="AI279" i="13"/>
  <c r="AI280" i="13"/>
  <c r="AI281" i="13"/>
  <c r="AI282" i="13"/>
  <c r="AI283" i="13"/>
  <c r="AI284" i="13"/>
  <c r="AI285" i="13"/>
  <c r="AI286" i="13"/>
  <c r="AI287" i="13"/>
  <c r="AI288" i="13"/>
  <c r="AI289" i="13"/>
  <c r="AI290" i="13"/>
  <c r="AI291" i="13"/>
  <c r="AI292" i="13"/>
  <c r="AI293" i="13"/>
  <c r="AI294" i="13"/>
  <c r="AI295" i="13"/>
  <c r="AI296" i="13"/>
  <c r="AI297" i="13"/>
  <c r="AI298" i="13"/>
  <c r="AI299" i="13"/>
  <c r="AI300" i="13"/>
  <c r="AI301" i="13"/>
  <c r="AI302" i="13"/>
  <c r="AI303" i="13"/>
  <c r="AI304" i="13"/>
  <c r="AI305" i="13"/>
  <c r="AI306" i="13"/>
  <c r="AI307" i="13"/>
  <c r="AI308" i="13"/>
  <c r="AI309" i="13"/>
  <c r="AI310" i="13"/>
  <c r="AI311" i="13"/>
  <c r="AI312" i="13"/>
  <c r="AI313" i="13"/>
  <c r="AI314" i="13"/>
  <c r="AI315" i="13"/>
  <c r="AI316" i="13"/>
  <c r="AI317" i="13"/>
  <c r="AI318" i="13"/>
  <c r="AI319" i="13"/>
  <c r="AI320" i="13"/>
  <c r="AI321" i="13"/>
  <c r="AI322" i="13"/>
  <c r="AI323" i="13"/>
  <c r="AI324" i="13"/>
  <c r="AI325" i="13"/>
  <c r="AI326" i="13"/>
  <c r="AI327" i="13"/>
  <c r="AI328" i="13"/>
  <c r="AI329" i="13"/>
  <c r="AI330" i="13"/>
  <c r="AI331" i="13"/>
  <c r="AI332" i="13"/>
  <c r="AI333" i="13"/>
  <c r="AI334" i="13"/>
  <c r="AI335" i="13"/>
  <c r="AI336" i="13"/>
  <c r="AI337" i="13"/>
  <c r="AI338" i="13"/>
  <c r="AI339" i="13"/>
  <c r="AI340" i="13"/>
  <c r="AI341" i="13"/>
  <c r="AI342" i="13"/>
  <c r="AI343" i="13"/>
  <c r="AI344" i="13"/>
  <c r="AI345" i="13"/>
  <c r="AI346" i="13"/>
  <c r="AI347" i="13"/>
  <c r="AI348" i="13"/>
  <c r="AI349" i="13"/>
  <c r="AI350" i="13"/>
  <c r="AI351" i="13"/>
  <c r="AI352" i="13"/>
  <c r="AI353" i="13"/>
  <c r="AI354" i="13"/>
  <c r="AI355" i="13"/>
  <c r="AI356" i="13"/>
  <c r="AI357" i="13"/>
  <c r="AI358" i="13"/>
  <c r="AI359" i="13"/>
  <c r="AI360" i="13"/>
  <c r="AI361" i="13"/>
  <c r="AI362" i="13"/>
  <c r="AI363" i="13"/>
  <c r="AI364" i="13"/>
  <c r="AI365" i="13"/>
  <c r="AI366" i="13"/>
  <c r="AI367" i="13"/>
  <c r="AI368" i="13"/>
  <c r="AI369" i="13"/>
  <c r="AI370" i="13"/>
  <c r="AI371" i="13"/>
  <c r="AI372" i="13"/>
  <c r="AI373" i="13"/>
  <c r="AI374" i="13"/>
  <c r="AI375" i="13"/>
  <c r="AI376" i="13"/>
  <c r="AI377" i="13"/>
  <c r="AI378" i="13"/>
  <c r="AI379" i="13"/>
  <c r="AI380" i="13"/>
  <c r="AI381" i="13"/>
  <c r="AI382" i="13"/>
  <c r="AI383" i="13"/>
  <c r="AI384" i="13"/>
  <c r="AI385" i="13"/>
  <c r="AI386" i="13"/>
  <c r="AI387" i="13"/>
  <c r="AI388" i="13"/>
  <c r="AI389" i="13"/>
  <c r="AI390" i="13"/>
  <c r="AI391" i="13"/>
  <c r="AI392" i="13"/>
  <c r="AI393" i="13"/>
  <c r="AI394" i="13"/>
  <c r="AI395" i="13"/>
  <c r="AI396" i="13"/>
  <c r="AI397" i="13"/>
  <c r="AI398" i="13"/>
  <c r="AI399" i="13"/>
  <c r="AI400" i="13"/>
  <c r="AI401" i="13"/>
  <c r="AI402" i="13"/>
  <c r="AI403" i="13"/>
  <c r="AI404" i="13"/>
  <c r="AI405" i="13"/>
  <c r="AI406" i="13"/>
  <c r="AI407" i="13"/>
  <c r="AI408" i="13"/>
  <c r="AI409" i="13"/>
  <c r="AI410" i="13"/>
  <c r="AI411" i="13"/>
  <c r="AI412" i="13"/>
  <c r="AI413" i="13"/>
  <c r="AI414" i="13"/>
  <c r="AI415" i="13"/>
  <c r="AI416" i="13"/>
  <c r="AI417" i="13"/>
  <c r="AI418" i="13"/>
  <c r="AI419" i="13"/>
  <c r="AI420" i="13"/>
  <c r="AI421" i="13"/>
  <c r="AI422" i="13"/>
  <c r="AI423" i="13"/>
  <c r="AI424" i="13"/>
  <c r="AI425" i="13"/>
  <c r="AI426" i="13"/>
  <c r="AI427" i="13"/>
  <c r="AI428" i="13"/>
  <c r="AI429" i="13"/>
  <c r="AI430" i="13"/>
  <c r="AI431" i="13"/>
  <c r="AI432" i="13"/>
  <c r="AI433" i="13"/>
  <c r="AI434" i="13"/>
  <c r="AI435" i="13"/>
  <c r="AI436" i="13"/>
  <c r="AI437" i="13"/>
  <c r="AI438" i="13"/>
  <c r="AI439" i="13"/>
  <c r="AI440" i="13"/>
  <c r="AI441" i="13"/>
  <c r="AI442" i="13"/>
  <c r="AI443" i="13"/>
  <c r="AI444" i="13"/>
  <c r="AI445" i="13"/>
  <c r="AI446" i="13"/>
  <c r="AI447" i="13"/>
  <c r="AI448" i="13"/>
  <c r="AI449" i="13"/>
  <c r="AI450" i="13"/>
  <c r="AI451" i="13"/>
  <c r="AI452" i="13"/>
  <c r="AI453" i="13"/>
  <c r="AI454" i="13"/>
  <c r="AI455" i="13"/>
  <c r="AI456" i="13"/>
  <c r="AI457" i="13"/>
  <c r="AI458" i="13"/>
  <c r="AI459" i="13"/>
  <c r="AI460" i="13"/>
  <c r="AI461" i="13"/>
  <c r="AI462" i="13"/>
  <c r="AI463" i="13"/>
  <c r="AI464" i="13"/>
  <c r="AI465" i="13"/>
  <c r="AI466" i="13"/>
  <c r="AI467" i="13"/>
  <c r="AI468" i="13"/>
  <c r="AI469" i="13"/>
  <c r="AI470" i="13"/>
  <c r="AI471" i="13"/>
  <c r="AI472" i="13"/>
  <c r="AI473" i="13"/>
  <c r="AI474" i="13"/>
  <c r="AI475" i="13"/>
  <c r="AI476" i="13"/>
  <c r="AI477" i="13"/>
  <c r="AI478" i="13"/>
  <c r="AI479" i="13"/>
  <c r="AI480" i="13"/>
  <c r="AI481" i="13"/>
  <c r="AI482" i="13"/>
  <c r="AI483" i="13"/>
  <c r="AI484" i="13"/>
  <c r="AI485" i="13"/>
  <c r="AI486" i="13"/>
  <c r="AI487" i="13"/>
  <c r="AI488" i="13"/>
  <c r="AI489" i="13"/>
  <c r="AI490" i="13"/>
  <c r="AI491" i="13"/>
  <c r="AI492" i="13"/>
  <c r="AI493" i="13"/>
  <c r="AI494" i="13"/>
  <c r="AI495" i="13"/>
  <c r="AI496" i="13"/>
  <c r="AI497" i="13"/>
  <c r="AI498" i="13"/>
  <c r="AI499" i="13"/>
  <c r="AI500" i="13"/>
  <c r="AI501" i="13"/>
  <c r="AI502" i="13"/>
  <c r="AI503" i="13"/>
  <c r="AI504" i="13"/>
  <c r="AI505" i="13"/>
  <c r="AI506" i="13"/>
  <c r="AI507" i="13"/>
  <c r="AI508" i="13"/>
  <c r="AI509" i="13"/>
  <c r="AI510" i="13"/>
  <c r="AI511" i="13"/>
  <c r="AI512" i="13"/>
  <c r="AI513" i="13"/>
  <c r="AI514" i="13"/>
  <c r="AI515" i="13"/>
  <c r="AI516" i="13"/>
  <c r="AI517" i="13"/>
  <c r="AI518" i="13"/>
  <c r="AI519" i="13"/>
  <c r="AI520" i="13"/>
  <c r="AI521" i="13"/>
  <c r="AI522" i="13"/>
  <c r="AI523" i="13"/>
  <c r="AI524" i="13"/>
  <c r="AI525" i="13"/>
  <c r="AI526" i="13"/>
  <c r="AI527" i="13"/>
  <c r="AI528" i="13"/>
  <c r="AI529" i="13"/>
  <c r="AI530" i="13"/>
  <c r="AI531" i="13"/>
  <c r="AI532" i="13"/>
  <c r="AI533" i="13"/>
  <c r="AI534" i="13"/>
  <c r="AI535" i="13"/>
  <c r="AI536" i="13"/>
  <c r="AI537" i="13"/>
  <c r="AI538" i="13"/>
  <c r="AI539" i="13"/>
  <c r="AI540" i="13"/>
  <c r="AI541" i="13"/>
  <c r="AI542" i="13"/>
  <c r="AI543" i="13"/>
  <c r="AI544" i="13"/>
  <c r="AI545" i="13"/>
  <c r="AI546" i="13"/>
  <c r="AI547" i="13"/>
  <c r="AI548" i="13"/>
  <c r="AI549" i="13"/>
  <c r="AI550" i="13"/>
  <c r="AI551" i="13"/>
  <c r="AI552" i="13"/>
  <c r="AI553" i="13"/>
  <c r="AI554" i="13"/>
  <c r="AI555" i="13"/>
  <c r="AI556" i="13"/>
  <c r="AI557" i="13"/>
  <c r="AI558" i="13"/>
  <c r="AI559" i="13"/>
  <c r="AI560" i="13"/>
  <c r="AI561" i="13"/>
  <c r="AI562" i="13"/>
  <c r="AI563" i="13"/>
  <c r="AI564" i="13"/>
  <c r="AI565" i="13"/>
  <c r="AI566" i="13"/>
  <c r="AI567" i="13"/>
  <c r="AI568" i="13"/>
  <c r="AI569" i="13"/>
  <c r="AI570" i="13"/>
  <c r="AI571" i="13"/>
  <c r="AI572" i="13"/>
  <c r="AI573" i="13"/>
  <c r="AI574" i="13"/>
  <c r="AI575" i="13"/>
  <c r="AI576" i="13"/>
  <c r="AI577" i="13"/>
  <c r="AI578" i="13"/>
  <c r="AI579" i="13"/>
  <c r="AI580" i="13"/>
  <c r="AI581" i="13"/>
  <c r="AI582" i="13"/>
  <c r="AI583" i="13"/>
  <c r="AI584" i="13"/>
  <c r="AI585" i="13"/>
  <c r="AI586" i="13"/>
  <c r="AI587" i="13"/>
  <c r="AI588" i="13"/>
  <c r="AI589" i="13"/>
  <c r="AI590" i="13"/>
  <c r="AI591" i="13"/>
  <c r="AI592" i="13"/>
  <c r="AI593" i="13"/>
  <c r="AI594" i="13"/>
  <c r="AI595" i="13"/>
  <c r="AI596" i="13"/>
  <c r="AI597" i="13"/>
  <c r="AI598" i="13"/>
  <c r="AI599" i="13"/>
  <c r="AI600" i="13"/>
  <c r="AI601" i="13"/>
  <c r="AI602" i="13"/>
  <c r="AI603" i="13"/>
  <c r="AI604" i="13"/>
  <c r="AI605" i="13"/>
  <c r="AI606" i="13"/>
  <c r="AI607" i="13"/>
  <c r="AI608" i="13"/>
  <c r="AI609" i="13"/>
  <c r="AI610" i="13"/>
  <c r="AI611" i="13"/>
  <c r="AI612" i="13"/>
  <c r="AI613" i="13"/>
  <c r="AI614" i="13"/>
  <c r="AI615" i="13"/>
  <c r="AI616" i="13"/>
  <c r="AI617" i="13"/>
  <c r="AI618" i="13"/>
  <c r="AI619" i="13"/>
  <c r="AI620" i="13"/>
  <c r="AI621" i="13"/>
  <c r="AI622" i="13"/>
  <c r="AI623" i="13"/>
  <c r="AI624" i="13"/>
  <c r="AI625" i="13"/>
  <c r="AI626" i="13"/>
  <c r="AI627" i="13"/>
  <c r="AI628" i="13"/>
  <c r="AI629" i="13"/>
  <c r="AI630" i="13"/>
  <c r="AI631" i="13"/>
  <c r="AI632" i="13"/>
  <c r="AI633" i="13"/>
  <c r="AI634" i="13"/>
  <c r="AI635" i="13"/>
  <c r="AI636" i="13"/>
  <c r="AI637" i="13"/>
  <c r="AI638" i="13"/>
  <c r="AI639" i="13"/>
  <c r="AI640" i="13"/>
  <c r="AI641" i="13"/>
  <c r="AI642" i="13"/>
  <c r="AI643" i="13"/>
  <c r="AI644" i="13"/>
  <c r="AI645" i="13"/>
  <c r="AI646" i="13"/>
  <c r="AI647" i="13"/>
  <c r="AI648" i="13"/>
  <c r="AI649" i="13"/>
  <c r="AI650" i="13"/>
  <c r="AI651" i="13"/>
  <c r="AI652" i="13"/>
  <c r="AI653" i="13"/>
  <c r="AI654" i="13"/>
  <c r="AI655" i="13"/>
  <c r="AI656" i="13"/>
  <c r="AI657" i="13"/>
  <c r="AI658" i="13"/>
  <c r="AI659" i="13"/>
  <c r="AI660" i="13"/>
  <c r="AI661" i="13"/>
  <c r="AI662" i="13"/>
  <c r="AI663" i="13"/>
  <c r="AI664" i="13"/>
  <c r="AI665" i="13"/>
  <c r="AI666" i="13"/>
  <c r="AI667" i="13"/>
  <c r="AI668" i="13"/>
  <c r="AI669" i="13"/>
  <c r="AI670" i="13"/>
  <c r="AI671" i="13"/>
  <c r="AI672" i="13"/>
  <c r="AI673" i="13"/>
  <c r="AI674" i="13"/>
  <c r="AI675" i="13"/>
  <c r="AI676" i="13"/>
  <c r="AI677" i="13"/>
  <c r="AI678" i="13"/>
  <c r="AI679" i="13"/>
  <c r="AI680" i="13"/>
  <c r="AI681" i="13"/>
  <c r="AI682" i="13"/>
  <c r="AI683" i="13"/>
  <c r="AI684" i="13"/>
  <c r="AI685" i="13"/>
  <c r="AI686" i="13"/>
  <c r="AI687" i="13"/>
  <c r="AI688" i="13"/>
  <c r="AI689" i="13"/>
  <c r="AI690" i="13"/>
  <c r="AI691" i="13"/>
  <c r="AI692" i="13"/>
  <c r="AI693" i="13"/>
  <c r="AI694" i="13"/>
  <c r="AI695" i="13"/>
  <c r="AI696" i="13"/>
  <c r="AI697" i="13"/>
  <c r="AI698" i="13"/>
  <c r="AI699" i="13"/>
  <c r="AI700" i="13"/>
  <c r="AI701" i="13"/>
  <c r="AI702" i="13"/>
  <c r="AI703" i="13"/>
  <c r="AI704" i="13"/>
  <c r="AI705" i="13"/>
  <c r="AI706" i="13"/>
  <c r="AI707" i="13"/>
  <c r="AI708" i="13"/>
  <c r="AI709" i="13"/>
  <c r="AI710" i="13"/>
  <c r="AI711" i="13"/>
  <c r="AI712" i="13"/>
  <c r="AI713" i="13"/>
  <c r="AI714" i="13"/>
  <c r="AI715" i="13"/>
  <c r="AI716" i="13"/>
  <c r="AI717" i="13"/>
  <c r="AI718" i="13"/>
  <c r="AI719" i="13"/>
  <c r="AI720" i="13"/>
  <c r="AI721" i="13"/>
  <c r="AI722" i="13"/>
  <c r="AI723" i="13"/>
  <c r="AI724" i="13"/>
  <c r="AI725" i="13"/>
  <c r="AI726" i="13"/>
  <c r="AI727" i="13"/>
  <c r="AI728" i="13"/>
  <c r="AI729" i="13"/>
  <c r="AI730" i="13"/>
  <c r="AI731" i="13"/>
  <c r="AI732" i="13"/>
  <c r="AI733" i="13"/>
  <c r="AI734" i="13"/>
  <c r="AI735" i="13"/>
  <c r="AI736" i="13"/>
  <c r="AI737" i="13"/>
  <c r="AI738" i="13"/>
  <c r="AI739" i="13"/>
  <c r="AI740" i="13"/>
  <c r="AI741" i="13"/>
  <c r="AI742" i="13"/>
  <c r="AI743" i="13"/>
  <c r="AI744" i="13"/>
  <c r="AI745" i="13"/>
  <c r="AI746" i="13"/>
  <c r="AI747" i="13"/>
  <c r="AI748" i="13"/>
  <c r="AI749" i="13"/>
  <c r="AI750" i="13"/>
  <c r="AI751" i="13"/>
  <c r="AI752" i="13"/>
  <c r="AI753" i="13"/>
  <c r="AI754" i="13"/>
  <c r="AI755" i="13"/>
  <c r="AI756" i="13"/>
  <c r="AI757" i="13"/>
  <c r="AI758" i="13"/>
  <c r="AI759" i="13"/>
  <c r="AI760" i="13"/>
  <c r="AI761" i="13"/>
  <c r="AI762" i="13"/>
  <c r="AI763" i="13"/>
  <c r="AI764" i="13"/>
  <c r="AI765" i="13"/>
  <c r="AI766" i="13"/>
  <c r="AI767" i="13"/>
  <c r="AI768" i="13"/>
  <c r="AI769" i="13"/>
  <c r="AI770" i="13"/>
  <c r="AI771" i="13"/>
  <c r="AI772" i="13"/>
  <c r="AI773" i="13"/>
  <c r="AI774" i="13"/>
  <c r="AI775" i="13"/>
  <c r="AI776" i="13"/>
  <c r="AI777" i="13"/>
  <c r="AI778" i="13"/>
  <c r="AI779" i="13"/>
  <c r="AI780" i="13"/>
  <c r="AI781" i="13"/>
  <c r="AI782" i="13"/>
  <c r="AI783" i="13"/>
  <c r="AI784" i="13"/>
  <c r="AI785" i="13"/>
  <c r="AI786" i="13"/>
  <c r="AI787" i="13"/>
  <c r="AI788" i="13"/>
  <c r="AI789" i="13"/>
  <c r="AI790" i="13"/>
  <c r="AI791" i="13"/>
  <c r="AI792" i="13"/>
  <c r="AI793" i="13"/>
  <c r="AI794" i="13"/>
  <c r="AI795" i="13"/>
  <c r="AI796" i="13"/>
  <c r="AI797" i="13"/>
  <c r="AI798" i="13"/>
  <c r="AI799" i="13"/>
  <c r="AI800" i="13"/>
  <c r="AI801" i="13"/>
  <c r="AI802" i="13"/>
  <c r="AI803" i="13"/>
  <c r="AI804" i="13"/>
  <c r="AI805" i="13"/>
  <c r="AI806" i="13"/>
  <c r="AI807" i="13"/>
  <c r="AI808" i="13"/>
  <c r="AI809" i="13"/>
  <c r="AI810" i="13"/>
  <c r="AI811" i="13"/>
  <c r="AI812" i="13"/>
  <c r="AI813" i="13"/>
  <c r="AI814" i="13"/>
  <c r="AI815" i="13"/>
  <c r="AI816" i="13"/>
  <c r="AI817" i="13"/>
  <c r="AI818" i="13"/>
  <c r="AI819" i="13"/>
  <c r="AI820" i="13"/>
  <c r="AI821" i="13"/>
  <c r="AI822" i="13"/>
  <c r="AI823" i="13"/>
  <c r="AI824" i="13"/>
  <c r="AI825" i="13"/>
  <c r="AI826" i="13"/>
  <c r="AI827" i="13"/>
  <c r="AI828" i="13"/>
  <c r="AI829" i="13"/>
  <c r="AI830" i="13"/>
  <c r="AI831" i="13"/>
  <c r="AI832" i="13"/>
  <c r="AI833" i="13"/>
  <c r="AI834" i="13"/>
  <c r="AI835" i="13"/>
  <c r="AI836" i="13"/>
  <c r="AI837" i="13"/>
  <c r="AI838" i="13"/>
  <c r="AI839" i="13"/>
  <c r="AI840" i="13"/>
  <c r="AI841" i="13"/>
  <c r="AI842" i="13"/>
  <c r="AI843" i="13"/>
  <c r="AI844" i="13"/>
  <c r="AI845" i="13"/>
  <c r="AI846" i="13"/>
  <c r="AI847" i="13"/>
  <c r="AI848" i="13"/>
  <c r="AI849" i="13"/>
  <c r="AI850" i="13"/>
  <c r="AI851" i="13"/>
  <c r="AI852" i="13"/>
  <c r="AI853" i="13"/>
  <c r="AI854" i="13"/>
  <c r="AI855" i="13"/>
  <c r="AI856" i="13"/>
  <c r="AI857" i="13"/>
  <c r="AI858" i="13"/>
  <c r="AI859" i="13"/>
  <c r="AI860" i="13"/>
  <c r="AI861" i="13"/>
  <c r="AI862" i="13"/>
  <c r="AI863" i="13"/>
  <c r="AI864" i="13"/>
  <c r="AI865" i="13"/>
  <c r="AI866" i="13"/>
  <c r="AI867" i="13"/>
  <c r="AI868" i="13"/>
  <c r="AI869" i="13"/>
  <c r="AI870" i="13"/>
  <c r="AI871" i="13"/>
  <c r="AI872" i="13"/>
  <c r="AI873" i="13"/>
  <c r="AI874" i="13"/>
  <c r="AI875" i="13"/>
  <c r="AI876" i="13"/>
  <c r="AI877" i="13"/>
  <c r="AI878" i="13"/>
  <c r="AI879" i="13"/>
  <c r="AI880" i="13"/>
  <c r="AI881" i="13"/>
  <c r="AI882" i="13"/>
  <c r="AI883" i="13"/>
  <c r="AI884" i="13"/>
  <c r="AI885" i="13"/>
  <c r="AI886" i="13"/>
  <c r="AI887" i="13"/>
  <c r="AI888" i="13"/>
  <c r="AI889" i="13"/>
  <c r="AI890" i="13"/>
  <c r="AI891" i="13"/>
  <c r="AI892" i="13"/>
  <c r="AI893" i="13"/>
  <c r="AI894" i="13"/>
  <c r="AI895" i="13"/>
  <c r="AI896" i="13"/>
  <c r="AI897" i="13"/>
  <c r="AI898" i="13"/>
  <c r="AI899" i="13"/>
  <c r="AI900" i="13"/>
  <c r="AI901" i="13"/>
  <c r="AI902" i="13"/>
  <c r="AI903" i="13"/>
  <c r="AI904" i="13"/>
  <c r="AI905" i="13"/>
  <c r="AI906" i="13"/>
  <c r="AI907" i="13"/>
  <c r="AI908" i="13"/>
  <c r="AI909" i="13"/>
  <c r="AI910" i="13"/>
  <c r="AI911" i="13"/>
  <c r="AI912" i="13"/>
  <c r="AI913" i="13"/>
  <c r="AI914" i="13"/>
  <c r="AI915" i="13"/>
  <c r="AI916" i="13"/>
  <c r="AI917" i="13"/>
  <c r="AI918" i="13"/>
  <c r="AI919" i="13"/>
  <c r="AI920" i="13"/>
  <c r="AI921" i="13"/>
  <c r="AI922" i="13"/>
  <c r="AI923" i="13"/>
  <c r="AI924" i="13"/>
  <c r="AI925" i="13"/>
  <c r="AI926" i="13"/>
  <c r="AI927" i="13"/>
  <c r="AI928" i="13"/>
  <c r="AI929" i="13"/>
  <c r="AI930" i="13"/>
  <c r="AI931" i="13"/>
  <c r="AI932" i="13"/>
  <c r="AI933" i="13"/>
  <c r="AI934" i="13"/>
  <c r="AI935" i="13"/>
  <c r="AI936" i="13"/>
  <c r="AI937" i="13"/>
  <c r="AI938" i="13"/>
  <c r="AI939" i="13"/>
  <c r="AI940" i="13"/>
  <c r="AI941" i="13"/>
  <c r="AI942" i="13"/>
  <c r="AI943" i="13"/>
  <c r="AI944" i="13"/>
  <c r="AI945" i="13"/>
  <c r="AI946" i="13"/>
  <c r="AI947" i="13"/>
  <c r="AI948" i="13"/>
  <c r="AI949" i="13"/>
  <c r="AI950" i="13"/>
  <c r="AI951" i="13"/>
  <c r="AI952" i="13"/>
  <c r="AI953" i="13"/>
  <c r="AI954" i="13"/>
  <c r="AI955" i="13"/>
  <c r="AI956" i="13"/>
  <c r="AI957" i="13"/>
  <c r="AI958" i="13"/>
  <c r="AI959" i="13"/>
  <c r="AI960" i="13"/>
  <c r="AI961" i="13"/>
  <c r="AI962" i="13"/>
  <c r="AI963" i="13"/>
  <c r="AI964" i="13"/>
  <c r="AI965" i="13"/>
  <c r="AI966" i="13"/>
  <c r="AI967" i="13"/>
  <c r="AI968" i="13"/>
  <c r="AI969" i="13"/>
  <c r="AI970" i="13"/>
  <c r="AI971" i="13"/>
  <c r="AI972" i="13"/>
  <c r="AI973" i="13"/>
  <c r="AI974" i="13"/>
  <c r="AI975" i="13"/>
  <c r="AI976" i="13"/>
  <c r="AI977" i="13"/>
  <c r="AI978" i="13"/>
  <c r="AI979" i="13"/>
  <c r="AI980" i="13"/>
  <c r="AI981" i="13"/>
  <c r="AI982" i="13"/>
  <c r="AI983" i="13"/>
  <c r="AI984" i="13"/>
  <c r="AI985" i="13"/>
  <c r="AI986" i="13"/>
  <c r="AI987" i="13"/>
  <c r="AI988" i="13"/>
  <c r="AI989" i="13"/>
  <c r="AI990" i="13"/>
  <c r="AI991" i="13"/>
  <c r="AI992" i="13"/>
  <c r="AI993" i="13"/>
  <c r="AI994" i="13"/>
  <c r="AI995" i="13"/>
  <c r="AI996" i="13"/>
  <c r="AI997" i="13"/>
  <c r="AI998" i="13"/>
  <c r="AI999" i="13"/>
  <c r="AI1000" i="13"/>
  <c r="AI1001" i="13"/>
  <c r="AI1002" i="13"/>
  <c r="AI1003" i="13"/>
  <c r="AI1004" i="13"/>
  <c r="AI1005" i="13"/>
  <c r="AI1006" i="13"/>
  <c r="AI1007" i="13"/>
  <c r="AI1008" i="13"/>
  <c r="AI1009" i="13"/>
  <c r="AI1010" i="13"/>
  <c r="AI1011" i="13"/>
  <c r="AI1012" i="13"/>
  <c r="AI1013" i="13"/>
  <c r="AI1014" i="13"/>
  <c r="AI1015" i="13"/>
  <c r="AI1016" i="13"/>
  <c r="AI1017" i="13"/>
  <c r="AI1018" i="13"/>
  <c r="AI1019" i="13"/>
  <c r="AI1020" i="13"/>
  <c r="AI1021" i="13"/>
  <c r="AI1022" i="13"/>
  <c r="AI1023" i="13"/>
  <c r="AI1024" i="13"/>
  <c r="AI1025" i="13"/>
  <c r="AI1026" i="13"/>
  <c r="AI1027" i="13"/>
  <c r="AI1028" i="13"/>
  <c r="AI1029" i="13"/>
  <c r="AI1030" i="13"/>
  <c r="AI1031" i="13"/>
  <c r="AI1032" i="13"/>
  <c r="AI1033" i="13"/>
  <c r="AI1034" i="13"/>
  <c r="AI1035" i="13"/>
  <c r="AI1036" i="13"/>
  <c r="AI1037" i="13"/>
  <c r="AI1038" i="13"/>
  <c r="AI1039" i="13"/>
  <c r="AI1040" i="13"/>
  <c r="AI1041" i="13"/>
  <c r="AI1042" i="13"/>
  <c r="AI1043" i="13"/>
  <c r="AI1044" i="13"/>
  <c r="AI1045" i="13"/>
  <c r="AI1046" i="13"/>
  <c r="AI1047" i="13"/>
  <c r="AI1048" i="13"/>
  <c r="AI1049" i="13"/>
  <c r="AI1050" i="13"/>
  <c r="AI1051" i="13"/>
  <c r="AI1052" i="13"/>
  <c r="AI1053" i="13"/>
  <c r="AI1054" i="13"/>
  <c r="AI1055" i="13"/>
  <c r="AI1056" i="13"/>
  <c r="AI1057" i="13"/>
  <c r="AI1058" i="13"/>
  <c r="AI1059" i="13"/>
  <c r="AI1060" i="13"/>
  <c r="AI1061" i="13"/>
  <c r="AI1062" i="13"/>
  <c r="AI1063" i="13"/>
  <c r="AI1064" i="13"/>
  <c r="AI1065" i="13"/>
  <c r="AI1066" i="13"/>
  <c r="AI1067" i="13"/>
  <c r="AI1068" i="13"/>
  <c r="AI1069" i="13"/>
  <c r="AI1070" i="13"/>
  <c r="AI1071" i="13"/>
  <c r="AI1072" i="13"/>
  <c r="AI1073" i="13"/>
  <c r="AI1074" i="13"/>
  <c r="AI1075" i="13"/>
  <c r="AI1076" i="13"/>
  <c r="AI1077" i="13"/>
  <c r="AI1078" i="13"/>
  <c r="AI1079" i="13"/>
  <c r="AI1080" i="13"/>
  <c r="AI1081" i="13"/>
  <c r="AI1082" i="13"/>
  <c r="AI1083" i="13"/>
  <c r="AI1084" i="13"/>
  <c r="AI1085" i="13"/>
  <c r="AI1086" i="13"/>
  <c r="AI1087" i="13"/>
  <c r="AI1088" i="13"/>
  <c r="AI1089" i="13"/>
  <c r="AI1090" i="13"/>
  <c r="AI1091" i="13"/>
  <c r="AI1092" i="13"/>
  <c r="AI1093" i="13"/>
  <c r="AI1094" i="13"/>
  <c r="AI1095" i="13"/>
  <c r="AI1096" i="13"/>
  <c r="AI1097" i="13"/>
  <c r="AI1098" i="13"/>
  <c r="AI1099" i="13"/>
  <c r="AI1100" i="13"/>
  <c r="AI1101" i="13"/>
  <c r="AI1102" i="13"/>
  <c r="AI1103" i="13"/>
  <c r="AI1104" i="13"/>
  <c r="AI1105" i="13"/>
  <c r="AI1106" i="13"/>
  <c r="AI1107" i="13"/>
  <c r="AI1108" i="13"/>
  <c r="AI1109" i="13"/>
  <c r="AI1110" i="13"/>
  <c r="AI1111" i="13"/>
  <c r="AI1112" i="13"/>
  <c r="AI1113" i="13"/>
  <c r="AI1114" i="13"/>
  <c r="AI1115" i="13"/>
  <c r="AI1116" i="13"/>
  <c r="AI1117" i="13"/>
  <c r="AI1118" i="13"/>
  <c r="AI1119" i="13"/>
  <c r="AI1120" i="13"/>
  <c r="AI1121" i="13"/>
  <c r="AI1122" i="13"/>
  <c r="AI1123" i="13"/>
  <c r="AI1124" i="13"/>
  <c r="AI1125" i="13"/>
  <c r="AI1126" i="13"/>
  <c r="AI1127" i="13"/>
  <c r="AI1128" i="13"/>
  <c r="AI1129" i="13"/>
  <c r="AI1130" i="13"/>
  <c r="AI1131" i="13"/>
  <c r="AI1132" i="13"/>
  <c r="AI1133" i="13"/>
  <c r="AI1134" i="13"/>
  <c r="AI1135" i="13"/>
  <c r="AI1136" i="13"/>
  <c r="AI1137" i="13"/>
  <c r="AI1138" i="13"/>
  <c r="AI1139" i="13"/>
  <c r="AI1140" i="13"/>
  <c r="AI1141" i="13"/>
  <c r="AI1142" i="13"/>
  <c r="AI1143" i="13"/>
  <c r="AI1144" i="13"/>
  <c r="AI1145" i="13"/>
  <c r="AI1146" i="13"/>
  <c r="AI1147" i="13"/>
  <c r="AI1148" i="13"/>
  <c r="AI1149" i="13"/>
  <c r="AI1150" i="13"/>
  <c r="AI1151" i="13"/>
  <c r="AI1152" i="13"/>
  <c r="AI1153" i="13"/>
  <c r="AI1154" i="13"/>
  <c r="AI1155" i="13"/>
  <c r="AI1156" i="13"/>
  <c r="AI1157" i="13"/>
  <c r="AI1158" i="13"/>
  <c r="AI1159" i="13"/>
  <c r="AI1160" i="13"/>
  <c r="AI1161" i="13"/>
  <c r="AI1162" i="13"/>
  <c r="AI1163" i="13"/>
  <c r="AI1164" i="13"/>
  <c r="AI1165" i="13"/>
  <c r="AI1166" i="13"/>
  <c r="AI1167" i="13"/>
  <c r="AI1168" i="13"/>
  <c r="AI1169" i="13"/>
  <c r="AI1170" i="13"/>
  <c r="AI1171" i="13"/>
  <c r="AI1172" i="13"/>
  <c r="AI1173" i="13"/>
  <c r="AI1174" i="13"/>
  <c r="AI1175" i="13"/>
  <c r="AI1176" i="13"/>
  <c r="AI1177" i="13"/>
  <c r="AI1178" i="13"/>
  <c r="AI1179" i="13"/>
  <c r="AI1180" i="13"/>
  <c r="AI1181" i="13"/>
  <c r="AI1182" i="13"/>
  <c r="AI1183" i="13"/>
  <c r="AI1184" i="13"/>
  <c r="AI1185" i="13"/>
  <c r="AI1186" i="13"/>
  <c r="AI1187" i="13"/>
  <c r="AI1188" i="13"/>
  <c r="AI1189" i="13"/>
  <c r="AI1190" i="13"/>
  <c r="AI1191" i="13"/>
  <c r="AI1192" i="13"/>
  <c r="AI1193" i="13"/>
  <c r="AI1194" i="13"/>
  <c r="AI1195" i="13"/>
  <c r="AI1196" i="13"/>
  <c r="AI1197" i="13"/>
  <c r="AI1198" i="13"/>
  <c r="AI1199" i="13"/>
  <c r="AI1200" i="13"/>
  <c r="AI1201" i="13"/>
  <c r="AI1202" i="13"/>
  <c r="AI1203" i="13"/>
  <c r="AI1204" i="13"/>
  <c r="AI1205" i="13"/>
  <c r="AI1206" i="13"/>
  <c r="AI1207" i="13"/>
  <c r="AI1208" i="13"/>
  <c r="AI1209" i="13"/>
  <c r="AI1210" i="13"/>
  <c r="AI1211" i="13"/>
  <c r="AI1212" i="13"/>
  <c r="AI1213" i="13"/>
  <c r="AI1214" i="13"/>
  <c r="AI1215" i="13"/>
  <c r="AI1216" i="13"/>
  <c r="AI1217" i="13"/>
  <c r="AI1218" i="13"/>
  <c r="AI1219" i="13"/>
  <c r="AI1220" i="13"/>
  <c r="AI1221" i="13"/>
  <c r="AI1222" i="13"/>
  <c r="AI1223" i="13"/>
  <c r="AI1224" i="13"/>
  <c r="AI1225" i="13"/>
  <c r="AI1226" i="13"/>
  <c r="AI1227" i="13"/>
  <c r="AI1228" i="13"/>
  <c r="AI1229" i="13"/>
  <c r="AI1230" i="13"/>
  <c r="AI1231" i="13"/>
  <c r="AI1232" i="13"/>
  <c r="AI1233" i="13"/>
  <c r="AI1234" i="13"/>
  <c r="AI1235" i="13"/>
  <c r="AI1236" i="13"/>
  <c r="AI1237" i="13"/>
  <c r="AI1238" i="13"/>
  <c r="AI1239" i="13"/>
  <c r="AI1240" i="13"/>
  <c r="AI1241" i="13"/>
  <c r="AI1242" i="13"/>
  <c r="AI1243" i="13"/>
  <c r="AI1244" i="13"/>
  <c r="AI1245" i="13"/>
  <c r="AI1246" i="13"/>
  <c r="AI1247" i="13"/>
  <c r="AI1248" i="13"/>
  <c r="AI1249" i="13"/>
  <c r="AI1250" i="13"/>
  <c r="AI1251" i="13"/>
  <c r="AI1252" i="13"/>
  <c r="AI1253" i="13"/>
  <c r="AI1254" i="13"/>
  <c r="AI1255" i="13"/>
  <c r="AI1256" i="13"/>
  <c r="AI1257" i="13"/>
  <c r="AI1258" i="13"/>
  <c r="AI1259" i="13"/>
  <c r="AI1260" i="13"/>
  <c r="AI1261" i="13"/>
  <c r="AI1262" i="13"/>
  <c r="AI1263" i="13"/>
  <c r="AI1264" i="13"/>
  <c r="AI1265" i="13"/>
  <c r="AI1266" i="13"/>
  <c r="AI1267" i="13"/>
  <c r="AI1268" i="13"/>
  <c r="AI1269" i="13"/>
  <c r="AI1270" i="13"/>
  <c r="AI1271" i="13"/>
  <c r="AI1272" i="13"/>
  <c r="AI1273" i="13"/>
  <c r="AI1274" i="13"/>
  <c r="AI1275" i="13"/>
  <c r="AI1276" i="13"/>
  <c r="AI1277" i="13"/>
  <c r="AI1278" i="13"/>
  <c r="AI1279" i="13"/>
  <c r="AI1280" i="13"/>
  <c r="AI1281" i="13"/>
  <c r="AI1282" i="13"/>
  <c r="AI1283" i="13"/>
  <c r="AI1284" i="13"/>
  <c r="AI1285" i="13"/>
  <c r="AI1286" i="13"/>
  <c r="AI1287" i="13"/>
  <c r="AI1288" i="13"/>
  <c r="AI1289" i="13"/>
  <c r="AI1290" i="13"/>
  <c r="AI1291" i="13"/>
  <c r="AI1292" i="13"/>
  <c r="AI1293" i="13"/>
  <c r="AI1294" i="13"/>
  <c r="AI1295" i="13"/>
  <c r="AI1296" i="13"/>
  <c r="AI1297" i="13"/>
  <c r="AI1298" i="13"/>
  <c r="AI1299" i="13"/>
  <c r="AI1300" i="13"/>
  <c r="AI1301" i="13"/>
  <c r="AI1302" i="13"/>
  <c r="AI1303" i="13"/>
  <c r="AI1304" i="13"/>
  <c r="AI1305" i="13"/>
  <c r="AI1306" i="13"/>
  <c r="AI1307" i="13"/>
  <c r="AI1308" i="13"/>
  <c r="AI1309" i="13"/>
  <c r="AI1310" i="13"/>
  <c r="AI1311" i="13"/>
  <c r="AI1312" i="13"/>
  <c r="AI1313" i="13"/>
  <c r="AI1314" i="13"/>
  <c r="AI1315" i="13"/>
  <c r="AI1316" i="13"/>
  <c r="AI1317" i="13"/>
  <c r="AI1318" i="13"/>
  <c r="AI1319" i="13"/>
  <c r="AI1320" i="13"/>
  <c r="AI1321" i="13"/>
  <c r="AI1322" i="13"/>
  <c r="AI1323" i="13"/>
  <c r="AI1324" i="13"/>
  <c r="AI1325" i="13"/>
  <c r="AI1326" i="13"/>
  <c r="AI1327" i="13"/>
  <c r="AI1328" i="13"/>
  <c r="AI1329" i="13"/>
  <c r="AI1330" i="13"/>
  <c r="AI1331" i="13"/>
  <c r="AI1332" i="13"/>
  <c r="AI1333" i="13"/>
  <c r="AI1334" i="13"/>
  <c r="AI1335" i="13"/>
  <c r="AI1336" i="13"/>
  <c r="AI1337" i="13"/>
  <c r="AI1338" i="13"/>
  <c r="AI1339" i="13"/>
  <c r="AI1340" i="13"/>
  <c r="AI1341" i="13"/>
  <c r="AI1342" i="13"/>
  <c r="AI1343" i="13"/>
  <c r="AI1344" i="13"/>
  <c r="AI1345" i="13"/>
  <c r="AI1346" i="13"/>
  <c r="AI1347" i="13"/>
  <c r="AI1348" i="13"/>
  <c r="AI1349" i="13"/>
  <c r="AI1350" i="13"/>
  <c r="AI1351" i="13"/>
  <c r="AI1352" i="13"/>
  <c r="AI1353" i="13"/>
  <c r="AI1354" i="13"/>
  <c r="AI1355" i="13"/>
  <c r="AI1356" i="13"/>
  <c r="AI1357" i="13"/>
  <c r="AI1358" i="13"/>
  <c r="AI1359" i="13"/>
  <c r="AI1360" i="13"/>
  <c r="AI1361" i="13"/>
  <c r="AI1362" i="13"/>
  <c r="AI1363" i="13"/>
  <c r="AI1364" i="13"/>
  <c r="AI1365" i="13"/>
  <c r="AI1366" i="13"/>
  <c r="AI1367" i="13"/>
  <c r="AI1368" i="13"/>
  <c r="AI1369" i="13"/>
  <c r="AI1370" i="13"/>
  <c r="AI1371" i="13"/>
  <c r="AI1372" i="13"/>
  <c r="AI1373" i="13"/>
  <c r="AI1374" i="13"/>
  <c r="AI1375" i="13"/>
  <c r="AI1376" i="13"/>
  <c r="AI1377" i="13"/>
  <c r="AI1378" i="13"/>
  <c r="AI1379" i="13"/>
  <c r="AI1380" i="13"/>
  <c r="AI1381" i="13"/>
  <c r="AI1382" i="13"/>
  <c r="AI1383" i="13"/>
  <c r="AI1384" i="13"/>
  <c r="AI1385" i="13"/>
  <c r="AI1386" i="13"/>
  <c r="AI1387" i="13"/>
  <c r="AI1388" i="13"/>
  <c r="AI1389" i="13"/>
  <c r="AI1390" i="13"/>
  <c r="AI1391" i="13"/>
  <c r="AI1392" i="13"/>
  <c r="AI1393" i="13"/>
  <c r="AI1394" i="13"/>
  <c r="AI1395" i="13"/>
  <c r="AI1396" i="13"/>
  <c r="AI1397" i="13"/>
  <c r="AI1398" i="13"/>
  <c r="AI1399" i="13"/>
  <c r="AI1400" i="13"/>
  <c r="AI1401" i="13"/>
  <c r="AI1402" i="13"/>
  <c r="AI1403" i="13"/>
  <c r="AI1404" i="13"/>
  <c r="AI1405" i="13"/>
  <c r="AI1406" i="13"/>
  <c r="AI1407" i="13"/>
  <c r="AI1408" i="13"/>
  <c r="AI1409" i="13"/>
  <c r="AI1410" i="13"/>
  <c r="AI1411" i="13"/>
  <c r="AI1412" i="13"/>
  <c r="AI1413" i="13"/>
  <c r="AI1414" i="13"/>
  <c r="AI1415" i="13"/>
  <c r="AI1416" i="13"/>
  <c r="AI1417" i="13"/>
  <c r="AI1418" i="13"/>
  <c r="AI1419" i="13"/>
  <c r="AI1420" i="13"/>
  <c r="AI1421" i="13"/>
  <c r="AI1422" i="13"/>
  <c r="AI1423" i="13"/>
  <c r="AI1424" i="13"/>
  <c r="AI1425" i="13"/>
  <c r="AI1426" i="13"/>
  <c r="AI1427" i="13"/>
  <c r="AI1428" i="13"/>
  <c r="AI1429" i="13"/>
  <c r="AI1430" i="13"/>
  <c r="AI1431" i="13"/>
  <c r="AI1432" i="13"/>
  <c r="AI1433" i="13"/>
  <c r="AI1434" i="13"/>
  <c r="AI1435" i="13"/>
  <c r="AI1436" i="13"/>
  <c r="AI1437" i="13"/>
  <c r="AI1438" i="13"/>
  <c r="AI1439" i="13"/>
  <c r="AI1440" i="13"/>
  <c r="AI1441" i="13"/>
  <c r="AI1442" i="13"/>
  <c r="AI1443" i="13"/>
  <c r="AI1444" i="13"/>
  <c r="AI1445" i="13"/>
  <c r="AI1446" i="13"/>
  <c r="AI1447" i="13"/>
  <c r="AI1448" i="13"/>
  <c r="AI1449" i="13"/>
  <c r="AI1450" i="13"/>
  <c r="AI1451" i="13"/>
  <c r="AI1452" i="13"/>
  <c r="AI1453" i="13"/>
  <c r="AI1454" i="13"/>
  <c r="AI1455" i="13"/>
  <c r="AI1456" i="13"/>
  <c r="AI1457" i="13"/>
  <c r="AI1458" i="13"/>
  <c r="AI1459" i="13"/>
  <c r="AI1460" i="13"/>
  <c r="AI1461" i="13"/>
  <c r="AI1462" i="13"/>
  <c r="AI1463" i="13"/>
  <c r="AI1464" i="13"/>
  <c r="AI1465" i="13"/>
  <c r="AI1466" i="13"/>
  <c r="AI1467" i="13"/>
  <c r="AI1468" i="13"/>
  <c r="AI1469" i="13"/>
  <c r="AI1470" i="13"/>
  <c r="AI1471" i="13"/>
  <c r="AH2" i="13"/>
  <c r="AH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28" i="13"/>
  <c r="AH29" i="13"/>
  <c r="AH30" i="13"/>
  <c r="AH31" i="13"/>
  <c r="AH32" i="13"/>
  <c r="AH33" i="13"/>
  <c r="AH34" i="13"/>
  <c r="AH35" i="13"/>
  <c r="AH36" i="13"/>
  <c r="AH37" i="13"/>
  <c r="AH38" i="13"/>
  <c r="AH39" i="13"/>
  <c r="AH40" i="13"/>
  <c r="AH41" i="13"/>
  <c r="AH42" i="13"/>
  <c r="AH43" i="13"/>
  <c r="AH44" i="13"/>
  <c r="AH45" i="13"/>
  <c r="AH46" i="13"/>
  <c r="AH47" i="13"/>
  <c r="AH48" i="13"/>
  <c r="AH49" i="13"/>
  <c r="AH50" i="13"/>
  <c r="AH51" i="13"/>
  <c r="AH52" i="13"/>
  <c r="AH53" i="13"/>
  <c r="AH54" i="13"/>
  <c r="AH55" i="13"/>
  <c r="AH56" i="13"/>
  <c r="AH57" i="13"/>
  <c r="AH58" i="13"/>
  <c r="AH59" i="13"/>
  <c r="AH60" i="13"/>
  <c r="AH61" i="13"/>
  <c r="AH62" i="13"/>
  <c r="AH63" i="13"/>
  <c r="AH64" i="13"/>
  <c r="AH65" i="13"/>
  <c r="AH66" i="13"/>
  <c r="AH67" i="13"/>
  <c r="AH68" i="13"/>
  <c r="AH69" i="13"/>
  <c r="AH70" i="13"/>
  <c r="AH71" i="13"/>
  <c r="AH72" i="13"/>
  <c r="AH73" i="13"/>
  <c r="AH74" i="13"/>
  <c r="AH75" i="13"/>
  <c r="AH76" i="13"/>
  <c r="AH77" i="13"/>
  <c r="AH78" i="13"/>
  <c r="AH79" i="13"/>
  <c r="AH80" i="13"/>
  <c r="AH81" i="13"/>
  <c r="AH82" i="13"/>
  <c r="AH83" i="13"/>
  <c r="AH84" i="13"/>
  <c r="AH85" i="13"/>
  <c r="AH86" i="13"/>
  <c r="AH87" i="13"/>
  <c r="AH88" i="13"/>
  <c r="AH89" i="13"/>
  <c r="AH90" i="13"/>
  <c r="AH91" i="13"/>
  <c r="AH92" i="13"/>
  <c r="AH93" i="13"/>
  <c r="AH94" i="13"/>
  <c r="AH95" i="13"/>
  <c r="AH96" i="13"/>
  <c r="AH97" i="13"/>
  <c r="AH98" i="13"/>
  <c r="AH99" i="13"/>
  <c r="AH100" i="13"/>
  <c r="AH101" i="13"/>
  <c r="AH102" i="13"/>
  <c r="AH103" i="13"/>
  <c r="AH104" i="13"/>
  <c r="AH105" i="13"/>
  <c r="AH106" i="13"/>
  <c r="AH107" i="13"/>
  <c r="AH108" i="13"/>
  <c r="AH109" i="13"/>
  <c r="AH110" i="13"/>
  <c r="AH111" i="13"/>
  <c r="AH112" i="13"/>
  <c r="AH113" i="13"/>
  <c r="AH114" i="13"/>
  <c r="AH115" i="13"/>
  <c r="AH116" i="13"/>
  <c r="AH117" i="13"/>
  <c r="AH118" i="13"/>
  <c r="AH119" i="13"/>
  <c r="AH120" i="13"/>
  <c r="AH121" i="13"/>
  <c r="AH122" i="13"/>
  <c r="AH123" i="13"/>
  <c r="AH124" i="13"/>
  <c r="AH125" i="13"/>
  <c r="AH126" i="13"/>
  <c r="AH127" i="13"/>
  <c r="AH128" i="13"/>
  <c r="AH129" i="13"/>
  <c r="AH130" i="13"/>
  <c r="AH131" i="13"/>
  <c r="AH132" i="13"/>
  <c r="AH133" i="13"/>
  <c r="AH134" i="13"/>
  <c r="AH135" i="13"/>
  <c r="AH136" i="13"/>
  <c r="AH137" i="13"/>
  <c r="AH138" i="13"/>
  <c r="AH139" i="13"/>
  <c r="AH140" i="13"/>
  <c r="AH141" i="13"/>
  <c r="AH142" i="13"/>
  <c r="AH143" i="13"/>
  <c r="AH144" i="13"/>
  <c r="AH145" i="13"/>
  <c r="AH146" i="13"/>
  <c r="AH147" i="13"/>
  <c r="AH148" i="13"/>
  <c r="AH149" i="13"/>
  <c r="AH150" i="13"/>
  <c r="AH151" i="13"/>
  <c r="AH152" i="13"/>
  <c r="AH153" i="13"/>
  <c r="AH154" i="13"/>
  <c r="AH155" i="13"/>
  <c r="AH156" i="13"/>
  <c r="AH157" i="13"/>
  <c r="AH158" i="13"/>
  <c r="AH159" i="13"/>
  <c r="AH160" i="13"/>
  <c r="AH161" i="13"/>
  <c r="AH162" i="13"/>
  <c r="AH163" i="13"/>
  <c r="AH164" i="13"/>
  <c r="AH165" i="13"/>
  <c r="AH166" i="13"/>
  <c r="AH167" i="13"/>
  <c r="AH168" i="13"/>
  <c r="AH169" i="13"/>
  <c r="AH170" i="13"/>
  <c r="AH171" i="13"/>
  <c r="AH172" i="13"/>
  <c r="AH173" i="13"/>
  <c r="AH174" i="13"/>
  <c r="AH175" i="13"/>
  <c r="AH176" i="13"/>
  <c r="AH177" i="13"/>
  <c r="AH178" i="13"/>
  <c r="AH179" i="13"/>
  <c r="AH180" i="13"/>
  <c r="AH181" i="13"/>
  <c r="AH182" i="13"/>
  <c r="AH183" i="13"/>
  <c r="AH184" i="13"/>
  <c r="AH185" i="13"/>
  <c r="AH186" i="13"/>
  <c r="AH187" i="13"/>
  <c r="AH188" i="13"/>
  <c r="AH189" i="13"/>
  <c r="AH190" i="13"/>
  <c r="AH191" i="13"/>
  <c r="AH192" i="13"/>
  <c r="AH193" i="13"/>
  <c r="AH194" i="13"/>
  <c r="AH195" i="13"/>
  <c r="AH196" i="13"/>
  <c r="AH197" i="13"/>
  <c r="AH198" i="13"/>
  <c r="AH199" i="13"/>
  <c r="AH200" i="13"/>
  <c r="AH201" i="13"/>
  <c r="AH202" i="13"/>
  <c r="AH203" i="13"/>
  <c r="AH204" i="13"/>
  <c r="AH205" i="13"/>
  <c r="AH206" i="13"/>
  <c r="AH207" i="13"/>
  <c r="AH208" i="13"/>
  <c r="AH209" i="13"/>
  <c r="AH210" i="13"/>
  <c r="AH211" i="13"/>
  <c r="AH212" i="13"/>
  <c r="AH213" i="13"/>
  <c r="AH214" i="13"/>
  <c r="AH215" i="13"/>
  <c r="AH216" i="13"/>
  <c r="AH217" i="13"/>
  <c r="AH218" i="13"/>
  <c r="AH219" i="13"/>
  <c r="AH220" i="13"/>
  <c r="AH221" i="13"/>
  <c r="AH222" i="13"/>
  <c r="AH223" i="13"/>
  <c r="AH224" i="13"/>
  <c r="AH225" i="13"/>
  <c r="AH226" i="13"/>
  <c r="AH227" i="13"/>
  <c r="AH228" i="13"/>
  <c r="AH229" i="13"/>
  <c r="AH230" i="13"/>
  <c r="AH231" i="13"/>
  <c r="AH232" i="13"/>
  <c r="AH233" i="13"/>
  <c r="AH234" i="13"/>
  <c r="AH235" i="13"/>
  <c r="AH236" i="13"/>
  <c r="AH237" i="13"/>
  <c r="AH238" i="13"/>
  <c r="AH239" i="13"/>
  <c r="AH240" i="13"/>
  <c r="AH241" i="13"/>
  <c r="AH242" i="13"/>
  <c r="AH243" i="13"/>
  <c r="AH244" i="13"/>
  <c r="AH245" i="13"/>
  <c r="AH246" i="13"/>
  <c r="AH247" i="13"/>
  <c r="AH248" i="13"/>
  <c r="AH249" i="13"/>
  <c r="AH250" i="13"/>
  <c r="AH251" i="13"/>
  <c r="AH252" i="13"/>
  <c r="AH253" i="13"/>
  <c r="AH254" i="13"/>
  <c r="AH255" i="13"/>
  <c r="AH256" i="13"/>
  <c r="AH257" i="13"/>
  <c r="AH258" i="13"/>
  <c r="AH259" i="13"/>
  <c r="AH260" i="13"/>
  <c r="AH261" i="13"/>
  <c r="AH262" i="13"/>
  <c r="AH263" i="13"/>
  <c r="AH264" i="13"/>
  <c r="AH265" i="13"/>
  <c r="AH266" i="13"/>
  <c r="AH267" i="13"/>
  <c r="AH268" i="13"/>
  <c r="AH269" i="13"/>
  <c r="AH270" i="13"/>
  <c r="AH271" i="13"/>
  <c r="AH272" i="13"/>
  <c r="AH273" i="13"/>
  <c r="AH274" i="13"/>
  <c r="AH275" i="13"/>
  <c r="AH276" i="13"/>
  <c r="AH277" i="13"/>
  <c r="AH278" i="13"/>
  <c r="AH279" i="13"/>
  <c r="AH280" i="13"/>
  <c r="AH281" i="13"/>
  <c r="AH282" i="13"/>
  <c r="AH283" i="13"/>
  <c r="AH284" i="13"/>
  <c r="AH285" i="13"/>
  <c r="AH286" i="13"/>
  <c r="AH287" i="13"/>
  <c r="AH288" i="13"/>
  <c r="AH289" i="13"/>
  <c r="AH290" i="13"/>
  <c r="AH291" i="13"/>
  <c r="AH292" i="13"/>
  <c r="AH293" i="13"/>
  <c r="AH294" i="13"/>
  <c r="AH295" i="13"/>
  <c r="AH296" i="13"/>
  <c r="AH297" i="13"/>
  <c r="AH298" i="13"/>
  <c r="AH299" i="13"/>
  <c r="AH300" i="13"/>
  <c r="AH301" i="13"/>
  <c r="AH302" i="13"/>
  <c r="AH303" i="13"/>
  <c r="AH304" i="13"/>
  <c r="AH305" i="13"/>
  <c r="AH306" i="13"/>
  <c r="AH307" i="13"/>
  <c r="AH308" i="13"/>
  <c r="AH309" i="13"/>
  <c r="AH310" i="13"/>
  <c r="AH311" i="13"/>
  <c r="AH312" i="13"/>
  <c r="AH313" i="13"/>
  <c r="AH314" i="13"/>
  <c r="AH315" i="13"/>
  <c r="AH316" i="13"/>
  <c r="AH317" i="13"/>
  <c r="AH318" i="13"/>
  <c r="AH319" i="13"/>
  <c r="AH320" i="13"/>
  <c r="AH321" i="13"/>
  <c r="AH322" i="13"/>
  <c r="AH323" i="13"/>
  <c r="AH324" i="13"/>
  <c r="AH325" i="13"/>
  <c r="AH326" i="13"/>
  <c r="AH327" i="13"/>
  <c r="AH328" i="13"/>
  <c r="AH329" i="13"/>
  <c r="AH330" i="13"/>
  <c r="AH331" i="13"/>
  <c r="AH332" i="13"/>
  <c r="AH333" i="13"/>
  <c r="AH334" i="13"/>
  <c r="AH335" i="13"/>
  <c r="AH336" i="13"/>
  <c r="AH337" i="13"/>
  <c r="AH338" i="13"/>
  <c r="AH339" i="13"/>
  <c r="AH340" i="13"/>
  <c r="AH341" i="13"/>
  <c r="AH342" i="13"/>
  <c r="AH343" i="13"/>
  <c r="AH344" i="13"/>
  <c r="AH345" i="13"/>
  <c r="AH346" i="13"/>
  <c r="AH347" i="13"/>
  <c r="AH348" i="13"/>
  <c r="AH349" i="13"/>
  <c r="AH350" i="13"/>
  <c r="AH351" i="13"/>
  <c r="AH352" i="13"/>
  <c r="AH353" i="13"/>
  <c r="AH354" i="13"/>
  <c r="AH355" i="13"/>
  <c r="AH356" i="13"/>
  <c r="AH357" i="13"/>
  <c r="AH358" i="13"/>
  <c r="AH359" i="13"/>
  <c r="AH360" i="13"/>
  <c r="AH361" i="13"/>
  <c r="AH362" i="13"/>
  <c r="AH363" i="13"/>
  <c r="AH364" i="13"/>
  <c r="AH365" i="13"/>
  <c r="AH366" i="13"/>
  <c r="AH367" i="13"/>
  <c r="AH368" i="13"/>
  <c r="AH369" i="13"/>
  <c r="AH370" i="13"/>
  <c r="AH371" i="13"/>
  <c r="AH372" i="13"/>
  <c r="AH373" i="13"/>
  <c r="AH374" i="13"/>
  <c r="AH375" i="13"/>
  <c r="AH376" i="13"/>
  <c r="AH377" i="13"/>
  <c r="AH378" i="13"/>
  <c r="AH379" i="13"/>
  <c r="AH380" i="13"/>
  <c r="AH381" i="13"/>
  <c r="AH382" i="13"/>
  <c r="AH383" i="13"/>
  <c r="AH384" i="13"/>
  <c r="AH385" i="13"/>
  <c r="AH386" i="13"/>
  <c r="AH387" i="13"/>
  <c r="AH388" i="13"/>
  <c r="AH389" i="13"/>
  <c r="AH390" i="13"/>
  <c r="AH391" i="13"/>
  <c r="AH392" i="13"/>
  <c r="AH393" i="13"/>
  <c r="AH394" i="13"/>
  <c r="AH395" i="13"/>
  <c r="AH396" i="13"/>
  <c r="AH397" i="13"/>
  <c r="AH398" i="13"/>
  <c r="AH399" i="13"/>
  <c r="AH400" i="13"/>
  <c r="AH401" i="13"/>
  <c r="AH402" i="13"/>
  <c r="AH403" i="13"/>
  <c r="AH404" i="13"/>
  <c r="AH405" i="13"/>
  <c r="AH406" i="13"/>
  <c r="AH407" i="13"/>
  <c r="AH408" i="13"/>
  <c r="AH409" i="13"/>
  <c r="AH410" i="13"/>
  <c r="AH411" i="13"/>
  <c r="AH412" i="13"/>
  <c r="AH413" i="13"/>
  <c r="AH414" i="13"/>
  <c r="AH415" i="13"/>
  <c r="AH416" i="13"/>
  <c r="AH417" i="13"/>
  <c r="AH418" i="13"/>
  <c r="AH419" i="13"/>
  <c r="AH420" i="13"/>
  <c r="AH421" i="13"/>
  <c r="AH422" i="13"/>
  <c r="AH423" i="13"/>
  <c r="AH424" i="13"/>
  <c r="AH425" i="13"/>
  <c r="AH426" i="13"/>
  <c r="AH427" i="13"/>
  <c r="AH428" i="13"/>
  <c r="AH429" i="13"/>
  <c r="AH430" i="13"/>
  <c r="AH431" i="13"/>
  <c r="AH432" i="13"/>
  <c r="AH433" i="13"/>
  <c r="AH434" i="13"/>
  <c r="AH435" i="13"/>
  <c r="AH436" i="13"/>
  <c r="AH437" i="13"/>
  <c r="AH438" i="13"/>
  <c r="AH439" i="13"/>
  <c r="AH440" i="13"/>
  <c r="AH441" i="13"/>
  <c r="AH442" i="13"/>
  <c r="AH443" i="13"/>
  <c r="AH444" i="13"/>
  <c r="AH445" i="13"/>
  <c r="AH446" i="13"/>
  <c r="AH447" i="13"/>
  <c r="AH448" i="13"/>
  <c r="AH449" i="13"/>
  <c r="AH450" i="13"/>
  <c r="AH451" i="13"/>
  <c r="AH452" i="13"/>
  <c r="AH453" i="13"/>
  <c r="AH454" i="13"/>
  <c r="AH455" i="13"/>
  <c r="AH456" i="13"/>
  <c r="AH457" i="13"/>
  <c r="AH458" i="13"/>
  <c r="AH459" i="13"/>
  <c r="AH460" i="13"/>
  <c r="AH461" i="13"/>
  <c r="AH462" i="13"/>
  <c r="AH463" i="13"/>
  <c r="AH464" i="13"/>
  <c r="AH465" i="13"/>
  <c r="AH466" i="13"/>
  <c r="AH467" i="13"/>
  <c r="AH468" i="13"/>
  <c r="AH469" i="13"/>
  <c r="AH470" i="13"/>
  <c r="AH471" i="13"/>
  <c r="AH472" i="13"/>
  <c r="AH473" i="13"/>
  <c r="AH474" i="13"/>
  <c r="AH475" i="13"/>
  <c r="AH476" i="13"/>
  <c r="AH477" i="13"/>
  <c r="AH478" i="13"/>
  <c r="AH479" i="13"/>
  <c r="AH480" i="13"/>
  <c r="AH481" i="13"/>
  <c r="AH482" i="13"/>
  <c r="AH483" i="13"/>
  <c r="AH484" i="13"/>
  <c r="AH485" i="13"/>
  <c r="AH486" i="13"/>
  <c r="AH487" i="13"/>
  <c r="AH488" i="13"/>
  <c r="AH489" i="13"/>
  <c r="AH490" i="13"/>
  <c r="AH491" i="13"/>
  <c r="AH492" i="13"/>
  <c r="AH493" i="13"/>
  <c r="AH494" i="13"/>
  <c r="AH495" i="13"/>
  <c r="AH496" i="13"/>
  <c r="AH497" i="13"/>
  <c r="AH498" i="13"/>
  <c r="AH499" i="13"/>
  <c r="AH500" i="13"/>
  <c r="AH501" i="13"/>
  <c r="AH502" i="13"/>
  <c r="AH503" i="13"/>
  <c r="AH504" i="13"/>
  <c r="AH505" i="13"/>
  <c r="AH506" i="13"/>
  <c r="AH507" i="13"/>
  <c r="AH508" i="13"/>
  <c r="AH509" i="13"/>
  <c r="AH510" i="13"/>
  <c r="AH511" i="13"/>
  <c r="AH512" i="13"/>
  <c r="AH513" i="13"/>
  <c r="AH514" i="13"/>
  <c r="AH515" i="13"/>
  <c r="AH516" i="13"/>
  <c r="AH517" i="13"/>
  <c r="AH518" i="13"/>
  <c r="AH519" i="13"/>
  <c r="AH520" i="13"/>
  <c r="AH521" i="13"/>
  <c r="AH522" i="13"/>
  <c r="AH523" i="13"/>
  <c r="AH524" i="13"/>
  <c r="AH525" i="13"/>
  <c r="AH526" i="13"/>
  <c r="AH527" i="13"/>
  <c r="AH528" i="13"/>
  <c r="AH529" i="13"/>
  <c r="AH530" i="13"/>
  <c r="AH531" i="13"/>
  <c r="AH532" i="13"/>
  <c r="AH533" i="13"/>
  <c r="AH534" i="13"/>
  <c r="AH535" i="13"/>
  <c r="AH536" i="13"/>
  <c r="AH537" i="13"/>
  <c r="AH538" i="13"/>
  <c r="AH539" i="13"/>
  <c r="AH540" i="13"/>
  <c r="AH541" i="13"/>
  <c r="AH542" i="13"/>
  <c r="AH543" i="13"/>
  <c r="AH544" i="13"/>
  <c r="AH545" i="13"/>
  <c r="AH546" i="13"/>
  <c r="AH547" i="13"/>
  <c r="AH548" i="13"/>
  <c r="AH549" i="13"/>
  <c r="AH550" i="13"/>
  <c r="AH551" i="13"/>
  <c r="AH552" i="13"/>
  <c r="AH553" i="13"/>
  <c r="AH554" i="13"/>
  <c r="AH555" i="13"/>
  <c r="AH556" i="13"/>
  <c r="AH557" i="13"/>
  <c r="AH558" i="13"/>
  <c r="AH559" i="13"/>
  <c r="AH560" i="13"/>
  <c r="AH561" i="13"/>
  <c r="AH562" i="13"/>
  <c r="AH563" i="13"/>
  <c r="AH564" i="13"/>
  <c r="AH565" i="13"/>
  <c r="AH566" i="13"/>
  <c r="AH567" i="13"/>
  <c r="AH568" i="13"/>
  <c r="AH569" i="13"/>
  <c r="AH570" i="13"/>
  <c r="AH571" i="13"/>
  <c r="AH572" i="13"/>
  <c r="AH573" i="13"/>
  <c r="AH574" i="13"/>
  <c r="AH575" i="13"/>
  <c r="AH576" i="13"/>
  <c r="AH577" i="13"/>
  <c r="AH578" i="13"/>
  <c r="AH579" i="13"/>
  <c r="AH580" i="13"/>
  <c r="AH581" i="13"/>
  <c r="AH582" i="13"/>
  <c r="AH583" i="13"/>
  <c r="AH584" i="13"/>
  <c r="AH585" i="13"/>
  <c r="AH586" i="13"/>
  <c r="AH587" i="13"/>
  <c r="AH588" i="13"/>
  <c r="AH589" i="13"/>
  <c r="AH590" i="13"/>
  <c r="AH591" i="13"/>
  <c r="AH592" i="13"/>
  <c r="AH593" i="13"/>
  <c r="AH594" i="13"/>
  <c r="AH595" i="13"/>
  <c r="AH596" i="13"/>
  <c r="AH597" i="13"/>
  <c r="AH598" i="13"/>
  <c r="AH599" i="13"/>
  <c r="AH600" i="13"/>
  <c r="AH601" i="13"/>
  <c r="AH602" i="13"/>
  <c r="AH603" i="13"/>
  <c r="AH604" i="13"/>
  <c r="AH605" i="13"/>
  <c r="AH606" i="13"/>
  <c r="AH607" i="13"/>
  <c r="AH608" i="13"/>
  <c r="AH609" i="13"/>
  <c r="AH610" i="13"/>
  <c r="AH611" i="13"/>
  <c r="AH612" i="13"/>
  <c r="AH613" i="13"/>
  <c r="AH614" i="13"/>
  <c r="AH615" i="13"/>
  <c r="AH616" i="13"/>
  <c r="AH617" i="13"/>
  <c r="AH618" i="13"/>
  <c r="AH619" i="13"/>
  <c r="AH620" i="13"/>
  <c r="AH621" i="13"/>
  <c r="AH622" i="13"/>
  <c r="AH623" i="13"/>
  <c r="AH624" i="13"/>
  <c r="AH625" i="13"/>
  <c r="AH626" i="13"/>
  <c r="AH627" i="13"/>
  <c r="AH628" i="13"/>
  <c r="AH629" i="13"/>
  <c r="AH630" i="13"/>
  <c r="AH631" i="13"/>
  <c r="AH632" i="13"/>
  <c r="AH633" i="13"/>
  <c r="AH634" i="13"/>
  <c r="AH635" i="13"/>
  <c r="AH636" i="13"/>
  <c r="AH637" i="13"/>
  <c r="AH638" i="13"/>
  <c r="AH639" i="13"/>
  <c r="AH640" i="13"/>
  <c r="AH641" i="13"/>
  <c r="AH642" i="13"/>
  <c r="AH643" i="13"/>
  <c r="AH644" i="13"/>
  <c r="AH645" i="13"/>
  <c r="AH646" i="13"/>
  <c r="AH647" i="13"/>
  <c r="AH648" i="13"/>
  <c r="AH649" i="13"/>
  <c r="AH650" i="13"/>
  <c r="AH651" i="13"/>
  <c r="AH652" i="13"/>
  <c r="AH653" i="13"/>
  <c r="AH654" i="13"/>
  <c r="AH655" i="13"/>
  <c r="AH656" i="13"/>
  <c r="AH657" i="13"/>
  <c r="AH658" i="13"/>
  <c r="AH659" i="13"/>
  <c r="AH660" i="13"/>
  <c r="AH661" i="13"/>
  <c r="AH662" i="13"/>
  <c r="AH663" i="13"/>
  <c r="AH664" i="13"/>
  <c r="AH665" i="13"/>
  <c r="AH666" i="13"/>
  <c r="AH667" i="13"/>
  <c r="AH668" i="13"/>
  <c r="AH669" i="13"/>
  <c r="AH670" i="13"/>
  <c r="AH671" i="13"/>
  <c r="AH672" i="13"/>
  <c r="AH673" i="13"/>
  <c r="AH674" i="13"/>
  <c r="AH675" i="13"/>
  <c r="AH676" i="13"/>
  <c r="AH677" i="13"/>
  <c r="AH678" i="13"/>
  <c r="AH679" i="13"/>
  <c r="AH680" i="13"/>
  <c r="AH681" i="13"/>
  <c r="AH682" i="13"/>
  <c r="AH683" i="13"/>
  <c r="AH684" i="13"/>
  <c r="AH685" i="13"/>
  <c r="AH686" i="13"/>
  <c r="AH687" i="13"/>
  <c r="AH688" i="13"/>
  <c r="AH689" i="13"/>
  <c r="AH690" i="13"/>
  <c r="AH691" i="13"/>
  <c r="AH692" i="13"/>
  <c r="AH693" i="13"/>
  <c r="AH694" i="13"/>
  <c r="AH695" i="13"/>
  <c r="AH696" i="13"/>
  <c r="AH697" i="13"/>
  <c r="AH698" i="13"/>
  <c r="AH699" i="13"/>
  <c r="AH700" i="13"/>
  <c r="AH701" i="13"/>
  <c r="AH702" i="13"/>
  <c r="AH703" i="13"/>
  <c r="AH704" i="13"/>
  <c r="AH705" i="13"/>
  <c r="AH706" i="13"/>
  <c r="AH707" i="13"/>
  <c r="AH708" i="13"/>
  <c r="AH709" i="13"/>
  <c r="AH710" i="13"/>
  <c r="AH711" i="13"/>
  <c r="AH712" i="13"/>
  <c r="AH713" i="13"/>
  <c r="AH714" i="13"/>
  <c r="AH715" i="13"/>
  <c r="AH716" i="13"/>
  <c r="AH717" i="13"/>
  <c r="AH718" i="13"/>
  <c r="AH719" i="13"/>
  <c r="AH720" i="13"/>
  <c r="AH721" i="13"/>
  <c r="AH722" i="13"/>
  <c r="AH723" i="13"/>
  <c r="AH724" i="13"/>
  <c r="AH725" i="13"/>
  <c r="AH726" i="13"/>
  <c r="AH727" i="13"/>
  <c r="AH728" i="13"/>
  <c r="AH729" i="13"/>
  <c r="AH730" i="13"/>
  <c r="AH731" i="13"/>
  <c r="AH732" i="13"/>
  <c r="AH733" i="13"/>
  <c r="AH734" i="13"/>
  <c r="AH735" i="13"/>
  <c r="AH736" i="13"/>
  <c r="AH737" i="13"/>
  <c r="AH738" i="13"/>
  <c r="AH739" i="13"/>
  <c r="AH740" i="13"/>
  <c r="AH741" i="13"/>
  <c r="AH742" i="13"/>
  <c r="AH743" i="13"/>
  <c r="AH744" i="13"/>
  <c r="AH745" i="13"/>
  <c r="AH746" i="13"/>
  <c r="AH747" i="13"/>
  <c r="AH748" i="13"/>
  <c r="AH749" i="13"/>
  <c r="AH750" i="13"/>
  <c r="AH751" i="13"/>
  <c r="AH752" i="13"/>
  <c r="AH753" i="13"/>
  <c r="AH754" i="13"/>
  <c r="AH755" i="13"/>
  <c r="AH756" i="13"/>
  <c r="AH757" i="13"/>
  <c r="AH758" i="13"/>
  <c r="AH759" i="13"/>
  <c r="AH760" i="13"/>
  <c r="AH761" i="13"/>
  <c r="AH762" i="13"/>
  <c r="AH763" i="13"/>
  <c r="AH764" i="13"/>
  <c r="AH765" i="13"/>
  <c r="AH766" i="13"/>
  <c r="AH767" i="13"/>
  <c r="AH768" i="13"/>
  <c r="AH769" i="13"/>
  <c r="AH770" i="13"/>
  <c r="AH771" i="13"/>
  <c r="AH772" i="13"/>
  <c r="AH773" i="13"/>
  <c r="AH774" i="13"/>
  <c r="AH775" i="13"/>
  <c r="AH776" i="13"/>
  <c r="AH777" i="13"/>
  <c r="AH778" i="13"/>
  <c r="AH779" i="13"/>
  <c r="AH780" i="13"/>
  <c r="AH781" i="13"/>
  <c r="AH782" i="13"/>
  <c r="AH783" i="13"/>
  <c r="AH784" i="13"/>
  <c r="AH785" i="13"/>
  <c r="AH786" i="13"/>
  <c r="AH787" i="13"/>
  <c r="AH788" i="13"/>
  <c r="AH789" i="13"/>
  <c r="AH790" i="13"/>
  <c r="AH791" i="13"/>
  <c r="AH792" i="13"/>
  <c r="AH793" i="13"/>
  <c r="AH794" i="13"/>
  <c r="AH795" i="13"/>
  <c r="AH796" i="13"/>
  <c r="AH797" i="13"/>
  <c r="AH798" i="13"/>
  <c r="AH799" i="13"/>
  <c r="AH800" i="13"/>
  <c r="AH801" i="13"/>
  <c r="AH802" i="13"/>
  <c r="AH803" i="13"/>
  <c r="AH804" i="13"/>
  <c r="AH805" i="13"/>
  <c r="AH806" i="13"/>
  <c r="AH807" i="13"/>
  <c r="AH808" i="13"/>
  <c r="AH809" i="13"/>
  <c r="AH810" i="13"/>
  <c r="AH811" i="13"/>
  <c r="AH812" i="13"/>
  <c r="AH813" i="13"/>
  <c r="AH814" i="13"/>
  <c r="AH815" i="13"/>
  <c r="AH816" i="13"/>
  <c r="AH817" i="13"/>
  <c r="AH818" i="13"/>
  <c r="AH819" i="13"/>
  <c r="AH820" i="13"/>
  <c r="AH821" i="13"/>
  <c r="AH822" i="13"/>
  <c r="AH823" i="13"/>
  <c r="AH824" i="13"/>
  <c r="AH825" i="13"/>
  <c r="AH826" i="13"/>
  <c r="AH827" i="13"/>
  <c r="AH828" i="13"/>
  <c r="AH829" i="13"/>
  <c r="AH830" i="13"/>
  <c r="AH831" i="13"/>
  <c r="AH832" i="13"/>
  <c r="AH833" i="13"/>
  <c r="AH834" i="13"/>
  <c r="AH835" i="13"/>
  <c r="AH836" i="13"/>
  <c r="AH837" i="13"/>
  <c r="AH838" i="13"/>
  <c r="AH839" i="13"/>
  <c r="AH840" i="13"/>
  <c r="AH841" i="13"/>
  <c r="AH842" i="13"/>
  <c r="AH843" i="13"/>
  <c r="AH844" i="13"/>
  <c r="AH845" i="13"/>
  <c r="AH846" i="13"/>
  <c r="AH847" i="13"/>
  <c r="AH848" i="13"/>
  <c r="AH849" i="13"/>
  <c r="AH850" i="13"/>
  <c r="AH851" i="13"/>
  <c r="AH852" i="13"/>
  <c r="AH853" i="13"/>
  <c r="AH854" i="13"/>
  <c r="AH855" i="13"/>
  <c r="AH856" i="13"/>
  <c r="AH857" i="13"/>
  <c r="AH858" i="13"/>
  <c r="AH859" i="13"/>
  <c r="AH860" i="13"/>
  <c r="AH861" i="13"/>
  <c r="AH862" i="13"/>
  <c r="AH863" i="13"/>
  <c r="AH864" i="13"/>
  <c r="AH865" i="13"/>
  <c r="AH866" i="13"/>
  <c r="AH867" i="13"/>
  <c r="AH868" i="13"/>
  <c r="AH869" i="13"/>
  <c r="AH870" i="13"/>
  <c r="AH871" i="13"/>
  <c r="AH872" i="13"/>
  <c r="AH873" i="13"/>
  <c r="AH874" i="13"/>
  <c r="AH875" i="13"/>
  <c r="AH876" i="13"/>
  <c r="AH877" i="13"/>
  <c r="AH878" i="13"/>
  <c r="AH879" i="13"/>
  <c r="AH880" i="13"/>
  <c r="AH881" i="13"/>
  <c r="AH882" i="13"/>
  <c r="AH883" i="13"/>
  <c r="AH884" i="13"/>
  <c r="AH885" i="13"/>
  <c r="AH886" i="13"/>
  <c r="AH887" i="13"/>
  <c r="AH888" i="13"/>
  <c r="AH889" i="13"/>
  <c r="AH890" i="13"/>
  <c r="AH891" i="13"/>
  <c r="AH892" i="13"/>
  <c r="AH893" i="13"/>
  <c r="AH894" i="13"/>
  <c r="AH895" i="13"/>
  <c r="AH896" i="13"/>
  <c r="AH897" i="13"/>
  <c r="AH898" i="13"/>
  <c r="AH899" i="13"/>
  <c r="AH900" i="13"/>
  <c r="AH901" i="13"/>
  <c r="AH902" i="13"/>
  <c r="AH903" i="13"/>
  <c r="AH904" i="13"/>
  <c r="AH905" i="13"/>
  <c r="AH906" i="13"/>
  <c r="AH907" i="13"/>
  <c r="AH908" i="13"/>
  <c r="AH909" i="13"/>
  <c r="AH910" i="13"/>
  <c r="AH911" i="13"/>
  <c r="AH912" i="13"/>
  <c r="AH913" i="13"/>
  <c r="AH914" i="13"/>
  <c r="AH915" i="13"/>
  <c r="AH916" i="13"/>
  <c r="AH917" i="13"/>
  <c r="AH918" i="13"/>
  <c r="AH919" i="13"/>
  <c r="AH920" i="13"/>
  <c r="AH921" i="13"/>
  <c r="AH922" i="13"/>
  <c r="AH923" i="13"/>
  <c r="AH924" i="13"/>
  <c r="AH925" i="13"/>
  <c r="AH926" i="13"/>
  <c r="AH927" i="13"/>
  <c r="AH928" i="13"/>
  <c r="AH929" i="13"/>
  <c r="AH930" i="13"/>
  <c r="AH931" i="13"/>
  <c r="AH932" i="13"/>
  <c r="AH933" i="13"/>
  <c r="AH934" i="13"/>
  <c r="AH935" i="13"/>
  <c r="AH936" i="13"/>
  <c r="AH937" i="13"/>
  <c r="AH938" i="13"/>
  <c r="AH939" i="13"/>
  <c r="AH940" i="13"/>
  <c r="AH941" i="13"/>
  <c r="AH942" i="13"/>
  <c r="AH943" i="13"/>
  <c r="AH944" i="13"/>
  <c r="AH945" i="13"/>
  <c r="AH946" i="13"/>
  <c r="AH947" i="13"/>
  <c r="AH948" i="13"/>
  <c r="AH949" i="13"/>
  <c r="AH950" i="13"/>
  <c r="AH951" i="13"/>
  <c r="AH952" i="13"/>
  <c r="AH953" i="13"/>
  <c r="AH954" i="13"/>
  <c r="AH955" i="13"/>
  <c r="AH956" i="13"/>
  <c r="AH957" i="13"/>
  <c r="AH958" i="13"/>
  <c r="AH959" i="13"/>
  <c r="AH960" i="13"/>
  <c r="AH961" i="13"/>
  <c r="AH962" i="13"/>
  <c r="AH963" i="13"/>
  <c r="AH964" i="13"/>
  <c r="AH965" i="13"/>
  <c r="AH966" i="13"/>
  <c r="AH967" i="13"/>
  <c r="AH968" i="13"/>
  <c r="AH969" i="13"/>
  <c r="AH970" i="13"/>
  <c r="AH971" i="13"/>
  <c r="AH972" i="13"/>
  <c r="AH973" i="13"/>
  <c r="AH974" i="13"/>
  <c r="AH975" i="13"/>
  <c r="AH976" i="13"/>
  <c r="AH977" i="13"/>
  <c r="AH978" i="13"/>
  <c r="AH979" i="13"/>
  <c r="AH980" i="13"/>
  <c r="AH981" i="13"/>
  <c r="AH982" i="13"/>
  <c r="AH983" i="13"/>
  <c r="AH984" i="13"/>
  <c r="AH985" i="13"/>
  <c r="AH986" i="13"/>
  <c r="AH987" i="13"/>
  <c r="AH988" i="13"/>
  <c r="AH989" i="13"/>
  <c r="AH990" i="13"/>
  <c r="AH991" i="13"/>
  <c r="AH992" i="13"/>
  <c r="AH993" i="13"/>
  <c r="AH994" i="13"/>
  <c r="AH995" i="13"/>
  <c r="AH996" i="13"/>
  <c r="AH997" i="13"/>
  <c r="AH998" i="13"/>
  <c r="AH999" i="13"/>
  <c r="AH1000" i="13"/>
  <c r="AH1001" i="13"/>
  <c r="AH1002" i="13"/>
  <c r="AH1003" i="13"/>
  <c r="AH1004" i="13"/>
  <c r="AH1005" i="13"/>
  <c r="AH1006" i="13"/>
  <c r="AH1007" i="13"/>
  <c r="AH1008" i="13"/>
  <c r="AH1009" i="13"/>
  <c r="AH1010" i="13"/>
  <c r="AH1011" i="13"/>
  <c r="AH1012" i="13"/>
  <c r="AH1013" i="13"/>
  <c r="AH1014" i="13"/>
  <c r="AH1015" i="13"/>
  <c r="AH1016" i="13"/>
  <c r="AH1017" i="13"/>
  <c r="AH1018" i="13"/>
  <c r="AH1019" i="13"/>
  <c r="AH1020" i="13"/>
  <c r="AH1021" i="13"/>
  <c r="AH1022" i="13"/>
  <c r="AH1023" i="13"/>
  <c r="AH1024" i="13"/>
  <c r="AH1025" i="13"/>
  <c r="AH1026" i="13"/>
  <c r="AH1027" i="13"/>
  <c r="AH1028" i="13"/>
  <c r="AH1029" i="13"/>
  <c r="AH1030" i="13"/>
  <c r="AH1031" i="13"/>
  <c r="AH1032" i="13"/>
  <c r="AH1033" i="13"/>
  <c r="AH1034" i="13"/>
  <c r="AH1035" i="13"/>
  <c r="AH1036" i="13"/>
  <c r="AH1037" i="13"/>
  <c r="AH1038" i="13"/>
  <c r="AH1039" i="13"/>
  <c r="AH1040" i="13"/>
  <c r="AH1041" i="13"/>
  <c r="AH1042" i="13"/>
  <c r="AH1043" i="13"/>
  <c r="AH1044" i="13"/>
  <c r="AH1045" i="13"/>
  <c r="AH1046" i="13"/>
  <c r="AH1047" i="13"/>
  <c r="AH1048" i="13"/>
  <c r="AH1049" i="13"/>
  <c r="AH1050" i="13"/>
  <c r="AH1051" i="13"/>
  <c r="AH1052" i="13"/>
  <c r="AH1053" i="13"/>
  <c r="AH1054" i="13"/>
  <c r="AH1055" i="13"/>
  <c r="AH1056" i="13"/>
  <c r="AH1057" i="13"/>
  <c r="AH1058" i="13"/>
  <c r="AH1059" i="13"/>
  <c r="AH1060" i="13"/>
  <c r="AH1061" i="13"/>
  <c r="AH1062" i="13"/>
  <c r="AH1063" i="13"/>
  <c r="AH1064" i="13"/>
  <c r="AH1065" i="13"/>
  <c r="AH1066" i="13"/>
  <c r="AH1067" i="13"/>
  <c r="AH1068" i="13"/>
  <c r="AH1069" i="13"/>
  <c r="AH1070" i="13"/>
  <c r="AH1071" i="13"/>
  <c r="AH1072" i="13"/>
  <c r="AH1073" i="13"/>
  <c r="AH1074" i="13"/>
  <c r="AH1075" i="13"/>
  <c r="AH1076" i="13"/>
  <c r="AH1077" i="13"/>
  <c r="AH1078" i="13"/>
  <c r="AH1079" i="13"/>
  <c r="AH1080" i="13"/>
  <c r="AH1081" i="13"/>
  <c r="AH1082" i="13"/>
  <c r="AH1083" i="13"/>
  <c r="AH1084" i="13"/>
  <c r="AH1085" i="13"/>
  <c r="AH1086" i="13"/>
  <c r="AH1087" i="13"/>
  <c r="AH1088" i="13"/>
  <c r="AH1089" i="13"/>
  <c r="AH1090" i="13"/>
  <c r="AH1091" i="13"/>
  <c r="AH1092" i="13"/>
  <c r="AH1093" i="13"/>
  <c r="AH1094" i="13"/>
  <c r="AH1095" i="13"/>
  <c r="AH1096" i="13"/>
  <c r="AH1097" i="13"/>
  <c r="AH1098" i="13"/>
  <c r="AH1099" i="13"/>
  <c r="AH1100" i="13"/>
  <c r="AH1101" i="13"/>
  <c r="AH1102" i="13"/>
  <c r="AH1103" i="13"/>
  <c r="AH1104" i="13"/>
  <c r="AH1105" i="13"/>
  <c r="AH1106" i="13"/>
  <c r="AH1107" i="13"/>
  <c r="AH1108" i="13"/>
  <c r="AH1109" i="13"/>
  <c r="AH1110" i="13"/>
  <c r="AH1111" i="13"/>
  <c r="AH1112" i="13"/>
  <c r="AH1113" i="13"/>
  <c r="AH1114" i="13"/>
  <c r="AH1115" i="13"/>
  <c r="AH1116" i="13"/>
  <c r="AH1117" i="13"/>
  <c r="AH1118" i="13"/>
  <c r="AH1119" i="13"/>
  <c r="AH1120" i="13"/>
  <c r="AH1121" i="13"/>
  <c r="AH1122" i="13"/>
  <c r="AH1123" i="13"/>
  <c r="AH1124" i="13"/>
  <c r="AH1125" i="13"/>
  <c r="AH1126" i="13"/>
  <c r="AH1127" i="13"/>
  <c r="AH1128" i="13"/>
  <c r="AH1129" i="13"/>
  <c r="AH1130" i="13"/>
  <c r="AH1131" i="13"/>
  <c r="AH1132" i="13"/>
  <c r="AH1133" i="13"/>
  <c r="AH1134" i="13"/>
  <c r="AH1135" i="13"/>
  <c r="AH1136" i="13"/>
  <c r="AH1137" i="13"/>
  <c r="AH1138" i="13"/>
  <c r="AH1139" i="13"/>
  <c r="AH1140" i="13"/>
  <c r="AH1141" i="13"/>
  <c r="AH1142" i="13"/>
  <c r="AH1143" i="13"/>
  <c r="AH1144" i="13"/>
  <c r="AH1145" i="13"/>
  <c r="AH1146" i="13"/>
  <c r="AH1147" i="13"/>
  <c r="AH1148" i="13"/>
  <c r="AH1149" i="13"/>
  <c r="AH1150" i="13"/>
  <c r="AH1151" i="13"/>
  <c r="AH1152" i="13"/>
  <c r="AH1153" i="13"/>
  <c r="AH1154" i="13"/>
  <c r="AH1155" i="13"/>
  <c r="AH1156" i="13"/>
  <c r="AH1157" i="13"/>
  <c r="AH1158" i="13"/>
  <c r="AH1159" i="13"/>
  <c r="AH1160" i="13"/>
  <c r="AH1161" i="13"/>
  <c r="AH1162" i="13"/>
  <c r="AH1163" i="13"/>
  <c r="AH1164" i="13"/>
  <c r="AH1165" i="13"/>
  <c r="AH1166" i="13"/>
  <c r="AH1167" i="13"/>
  <c r="AH1168" i="13"/>
  <c r="AH1169" i="13"/>
  <c r="AH1170" i="13"/>
  <c r="AH1171" i="13"/>
  <c r="AH1172" i="13"/>
  <c r="AH1173" i="13"/>
  <c r="AH1174" i="13"/>
  <c r="AH1175" i="13"/>
  <c r="AH1176" i="13"/>
  <c r="AH1177" i="13"/>
  <c r="AH1178" i="13"/>
  <c r="AH1179" i="13"/>
  <c r="AH1180" i="13"/>
  <c r="AH1181" i="13"/>
  <c r="AH1182" i="13"/>
  <c r="AH1183" i="13"/>
  <c r="AH1184" i="13"/>
  <c r="AH1185" i="13"/>
  <c r="AH1186" i="13"/>
  <c r="AH1187" i="13"/>
  <c r="AH1188" i="13"/>
  <c r="AH1189" i="13"/>
  <c r="AH1190" i="13"/>
  <c r="AH1191" i="13"/>
  <c r="AH1192" i="13"/>
  <c r="AH1193" i="13"/>
  <c r="AH1194" i="13"/>
  <c r="AH1195" i="13"/>
  <c r="AH1196" i="13"/>
  <c r="AH1197" i="13"/>
  <c r="AH1198" i="13"/>
  <c r="AH1199" i="13"/>
  <c r="AH1200" i="13"/>
  <c r="AH1201" i="13"/>
  <c r="AH1202" i="13"/>
  <c r="AH1203" i="13"/>
  <c r="AH1204" i="13"/>
  <c r="AH1205" i="13"/>
  <c r="AH1206" i="13"/>
  <c r="AH1207" i="13"/>
  <c r="AH1208" i="13"/>
  <c r="AH1209" i="13"/>
  <c r="AH1210" i="13"/>
  <c r="AH1211" i="13"/>
  <c r="AH1212" i="13"/>
  <c r="AH1213" i="13"/>
  <c r="AH1214" i="13"/>
  <c r="AH1215" i="13"/>
  <c r="AH1216" i="13"/>
  <c r="AH1217" i="13"/>
  <c r="AH1218" i="13"/>
  <c r="AH1219" i="13"/>
  <c r="AH1220" i="13"/>
  <c r="AH1221" i="13"/>
  <c r="AH1222" i="13"/>
  <c r="AH1223" i="13"/>
  <c r="AH1224" i="13"/>
  <c r="AH1225" i="13"/>
  <c r="AH1226" i="13"/>
  <c r="AH1227" i="13"/>
  <c r="AH1228" i="13"/>
  <c r="AH1229" i="13"/>
  <c r="AH1230" i="13"/>
  <c r="AH1231" i="13"/>
  <c r="AH1232" i="13"/>
  <c r="AH1233" i="13"/>
  <c r="AH1234" i="13"/>
  <c r="AH1235" i="13"/>
  <c r="AH1236" i="13"/>
  <c r="AH1237" i="13"/>
  <c r="AH1238" i="13"/>
  <c r="AH1239" i="13"/>
  <c r="AH1240" i="13"/>
  <c r="AH1241" i="13"/>
  <c r="AH1242" i="13"/>
  <c r="AH1243" i="13"/>
  <c r="AH1244" i="13"/>
  <c r="AH1245" i="13"/>
  <c r="AH1246" i="13"/>
  <c r="AH1247" i="13"/>
  <c r="AH1248" i="13"/>
  <c r="AH1249" i="13"/>
  <c r="AH1250" i="13"/>
  <c r="AH1251" i="13"/>
  <c r="AH1252" i="13"/>
  <c r="AH1253" i="13"/>
  <c r="AH1254" i="13"/>
  <c r="AH1255" i="13"/>
  <c r="AH1256" i="13"/>
  <c r="AH1257" i="13"/>
  <c r="AH1258" i="13"/>
  <c r="AH1259" i="13"/>
  <c r="AH1260" i="13"/>
  <c r="AH1261" i="13"/>
  <c r="AH1262" i="13"/>
  <c r="AH1263" i="13"/>
  <c r="AH1264" i="13"/>
  <c r="AH1265" i="13"/>
  <c r="AH1266" i="13"/>
  <c r="AH1267" i="13"/>
  <c r="AH1268" i="13"/>
  <c r="AH1269" i="13"/>
  <c r="AH1270" i="13"/>
  <c r="AH1271" i="13"/>
  <c r="AH1272" i="13"/>
  <c r="AH1273" i="13"/>
  <c r="AH1274" i="13"/>
  <c r="AH1275" i="13"/>
  <c r="AH1276" i="13"/>
  <c r="AH1277" i="13"/>
  <c r="AH1278" i="13"/>
  <c r="AH1279" i="13"/>
  <c r="AH1280" i="13"/>
  <c r="AH1281" i="13"/>
  <c r="AH1282" i="13"/>
  <c r="AH1283" i="13"/>
  <c r="AH1284" i="13"/>
  <c r="AH1285" i="13"/>
  <c r="AH1286" i="13"/>
  <c r="AH1287" i="13"/>
  <c r="AH1288" i="13"/>
  <c r="AH1289" i="13"/>
  <c r="AH1290" i="13"/>
  <c r="AH1291" i="13"/>
  <c r="AH1292" i="13"/>
  <c r="AH1293" i="13"/>
  <c r="AH1294" i="13"/>
  <c r="AH1295" i="13"/>
  <c r="AH1296" i="13"/>
  <c r="AH1297" i="13"/>
  <c r="AH1298" i="13"/>
  <c r="AH1299" i="13"/>
  <c r="AH1300" i="13"/>
  <c r="AH1301" i="13"/>
  <c r="AH1302" i="13"/>
  <c r="AH1303" i="13"/>
  <c r="AH1304" i="13"/>
  <c r="AH1305" i="13"/>
  <c r="AH1306" i="13"/>
  <c r="AH1307" i="13"/>
  <c r="AH1308" i="13"/>
  <c r="AH1309" i="13"/>
  <c r="AH1310" i="13"/>
  <c r="AH1311" i="13"/>
  <c r="AH1312" i="13"/>
  <c r="AH1313" i="13"/>
  <c r="AH1314" i="13"/>
  <c r="AH1315" i="13"/>
  <c r="AH1316" i="13"/>
  <c r="AH1317" i="13"/>
  <c r="AH1318" i="13"/>
  <c r="AH1319" i="13"/>
  <c r="AH1320" i="13"/>
  <c r="AH1321" i="13"/>
  <c r="AH1322" i="13"/>
  <c r="AH1323" i="13"/>
  <c r="AH1324" i="13"/>
  <c r="AH1325" i="13"/>
  <c r="AH1326" i="13"/>
  <c r="AH1327" i="13"/>
  <c r="AH1328" i="13"/>
  <c r="AH1329" i="13"/>
  <c r="AH1330" i="13"/>
  <c r="AH1331" i="13"/>
  <c r="AH1332" i="13"/>
  <c r="AH1333" i="13"/>
  <c r="AH1334" i="13"/>
  <c r="AH1335" i="13"/>
  <c r="AH1336" i="13"/>
  <c r="AH1337" i="13"/>
  <c r="AH1338" i="13"/>
  <c r="AH1339" i="13"/>
  <c r="AH1340" i="13"/>
  <c r="AH1341" i="13"/>
  <c r="AH1342" i="13"/>
  <c r="AH1343" i="13"/>
  <c r="AH1344" i="13"/>
  <c r="AH1345" i="13"/>
  <c r="AH1346" i="13"/>
  <c r="AH1347" i="13"/>
  <c r="AH1348" i="13"/>
  <c r="AH1349" i="13"/>
  <c r="AH1350" i="13"/>
  <c r="AH1351" i="13"/>
  <c r="AH1352" i="13"/>
  <c r="AH1353" i="13"/>
  <c r="AH1354" i="13"/>
  <c r="AH1355" i="13"/>
  <c r="AH1356" i="13"/>
  <c r="AH1357" i="13"/>
  <c r="AH1358" i="13"/>
  <c r="AH1359" i="13"/>
  <c r="AH1360" i="13"/>
  <c r="AH1361" i="13"/>
  <c r="AH1362" i="13"/>
  <c r="AH1363" i="13"/>
  <c r="AH1364" i="13"/>
  <c r="AH1365" i="13"/>
  <c r="AH1366" i="13"/>
  <c r="AH1367" i="13"/>
  <c r="AH1368" i="13"/>
  <c r="AH1369" i="13"/>
  <c r="AH1370" i="13"/>
  <c r="AH1371" i="13"/>
  <c r="AH1372" i="13"/>
  <c r="AH1373" i="13"/>
  <c r="AH1374" i="13"/>
  <c r="AH1375" i="13"/>
  <c r="AH1376" i="13"/>
  <c r="AH1377" i="13"/>
  <c r="AH1378" i="13"/>
  <c r="AH1379" i="13"/>
  <c r="AH1380" i="13"/>
  <c r="AH1381" i="13"/>
  <c r="AH1382" i="13"/>
  <c r="AH1383" i="13"/>
  <c r="AH1384" i="13"/>
  <c r="AH1385" i="13"/>
  <c r="AH1386" i="13"/>
  <c r="AH1387" i="13"/>
  <c r="AH1388" i="13"/>
  <c r="AH1389" i="13"/>
  <c r="AH1390" i="13"/>
  <c r="AH1391" i="13"/>
  <c r="AH1392" i="13"/>
  <c r="AH1393" i="13"/>
  <c r="AH1394" i="13"/>
  <c r="AH1395" i="13"/>
  <c r="AH1396" i="13"/>
  <c r="AH1397" i="13"/>
  <c r="AH1398" i="13"/>
  <c r="AH1399" i="13"/>
  <c r="AH1400" i="13"/>
  <c r="AH1401" i="13"/>
  <c r="AH1402" i="13"/>
  <c r="AH1403" i="13"/>
  <c r="AH1404" i="13"/>
  <c r="AH1405" i="13"/>
  <c r="AH1406" i="13"/>
  <c r="AH1407" i="13"/>
  <c r="AH1408" i="13"/>
  <c r="AH1409" i="13"/>
  <c r="AH1410" i="13"/>
  <c r="AH1411" i="13"/>
  <c r="AH1412" i="13"/>
  <c r="AH1413" i="13"/>
  <c r="AH1414" i="13"/>
  <c r="AH1415" i="13"/>
  <c r="AH1416" i="13"/>
  <c r="AH1417" i="13"/>
  <c r="AH1418" i="13"/>
  <c r="AH1419" i="13"/>
  <c r="AH1420" i="13"/>
  <c r="AH1421" i="13"/>
  <c r="AH1422" i="13"/>
  <c r="AH1423" i="13"/>
  <c r="AH1424" i="13"/>
  <c r="AH1425" i="13"/>
  <c r="AH1426" i="13"/>
  <c r="AH1427" i="13"/>
  <c r="AH1428" i="13"/>
  <c r="AH1429" i="13"/>
  <c r="AH1430" i="13"/>
  <c r="AH1431" i="13"/>
  <c r="AH1432" i="13"/>
  <c r="AH1433" i="13"/>
  <c r="AH1434" i="13"/>
  <c r="AH1435" i="13"/>
  <c r="AH1436" i="13"/>
  <c r="AH1437" i="13"/>
  <c r="AH1438" i="13"/>
  <c r="AH1439" i="13"/>
  <c r="AH1440" i="13"/>
  <c r="AH1441" i="13"/>
  <c r="AH1442" i="13"/>
  <c r="AH1443" i="13"/>
  <c r="AH1444" i="13"/>
  <c r="AH1445" i="13"/>
  <c r="AH1446" i="13"/>
  <c r="AH1447" i="13"/>
  <c r="AH1448" i="13"/>
  <c r="AH1449" i="13"/>
  <c r="AH1450" i="13"/>
  <c r="AH1451" i="13"/>
  <c r="AH1452" i="13"/>
  <c r="AH1453" i="13"/>
  <c r="AH1454" i="13"/>
  <c r="AH1455" i="13"/>
  <c r="AH1456" i="13"/>
  <c r="AH1457" i="13"/>
  <c r="AH1458" i="13"/>
  <c r="AH1459" i="13"/>
  <c r="AH1460" i="13"/>
  <c r="AH1461" i="13"/>
  <c r="AH1462" i="13"/>
  <c r="AH1463" i="13"/>
  <c r="AH1464" i="13"/>
  <c r="AH1465" i="13"/>
  <c r="AH1466" i="13"/>
  <c r="AH1467" i="13"/>
  <c r="AH1468" i="13"/>
  <c r="AH1469" i="13"/>
  <c r="AH1470" i="13"/>
  <c r="AH1471" i="13"/>
  <c r="F247" i="15"/>
  <c r="F248" i="15"/>
  <c r="F249" i="15"/>
  <c r="F250" i="15"/>
  <c r="F251" i="15"/>
  <c r="F252" i="15"/>
  <c r="F273" i="15"/>
  <c r="F274" i="15"/>
  <c r="F275" i="15"/>
  <c r="F276" i="15"/>
  <c r="F232" i="15"/>
  <c r="F233" i="15"/>
  <c r="F234" i="15"/>
  <c r="F235" i="15"/>
  <c r="F236" i="15"/>
  <c r="F237" i="15"/>
  <c r="F211" i="15"/>
  <c r="F212" i="15"/>
  <c r="F213" i="15"/>
  <c r="F196" i="15"/>
  <c r="F197" i="15"/>
  <c r="F198" i="15"/>
  <c r="F199" i="15"/>
  <c r="F173" i="15"/>
  <c r="F174" i="15"/>
  <c r="F175" i="15"/>
  <c r="F176" i="15"/>
  <c r="F177" i="15"/>
  <c r="F178" i="15"/>
  <c r="F179" i="15"/>
  <c r="F180" i="15"/>
  <c r="F181" i="15"/>
  <c r="F182" i="15"/>
  <c r="F183" i="15"/>
  <c r="F157" i="15"/>
  <c r="F158" i="15"/>
  <c r="F159" i="15"/>
  <c r="F160" i="15"/>
  <c r="F161" i="15"/>
  <c r="F162" i="15"/>
  <c r="F163" i="15"/>
  <c r="F120" i="15"/>
  <c r="F121" i="15"/>
  <c r="F117" i="15"/>
  <c r="F118" i="15"/>
  <c r="F119" i="15"/>
  <c r="F93" i="15"/>
  <c r="F94" i="15"/>
  <c r="F95" i="15"/>
  <c r="F96" i="15"/>
  <c r="F97" i="15"/>
  <c r="F98" i="15"/>
  <c r="F65" i="15"/>
  <c r="F66" i="15"/>
  <c r="F67" i="15"/>
  <c r="F68" i="15"/>
  <c r="F69" i="15"/>
  <c r="F70" i="15"/>
  <c r="B506" i="4"/>
  <c r="B471" i="4"/>
  <c r="B440" i="4"/>
  <c r="B407" i="4"/>
  <c r="B378" i="4"/>
  <c r="B345" i="4"/>
  <c r="B316" i="4"/>
  <c r="B286" i="4"/>
  <c r="B253" i="4"/>
  <c r="B220" i="4"/>
  <c r="B191" i="4"/>
  <c r="B159" i="4"/>
  <c r="B128" i="4"/>
  <c r="B95" i="4"/>
  <c r="F22" i="15"/>
  <c r="F23" i="15"/>
  <c r="G97" i="15" l="1"/>
  <c r="F24" i="15"/>
</calcChain>
</file>

<file path=xl/sharedStrings.xml><?xml version="1.0" encoding="utf-8"?>
<sst xmlns="http://schemas.openxmlformats.org/spreadsheetml/2006/main" count="49959" uniqueCount="2088">
  <si>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</si>
  <si>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</si>
  <si>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</si>
  <si>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</si>
  <si>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</si>
  <si>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</si>
  <si>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</si>
  <si>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</si>
  <si>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</si>
  <si>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</si>
  <si>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</si>
  <si>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</si>
  <si>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</si>
  <si>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</si>
  <si>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</si>
  <si>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</si>
  <si>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</si>
  <si>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</si>
  <si>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</si>
  <si>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</si>
  <si>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</si>
  <si>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</si>
  <si>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</si>
  <si>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</si>
  <si>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</si>
  <si>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</si>
  <si>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</si>
  <si>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</si>
  <si>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</si>
  <si>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</si>
  <si>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</si>
  <si>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</si>
  <si>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</si>
  <si>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</si>
  <si>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</si>
  <si>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</si>
  <si>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</si>
  <si>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</si>
  <si>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</si>
  <si>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</si>
  <si>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</si>
  <si>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</si>
  <si>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</si>
  <si>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</si>
  <si>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</si>
  <si>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</si>
  <si>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</si>
  <si>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</si>
  <si>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</si>
  <si>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</si>
  <si>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</si>
  <si>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</si>
  <si>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</si>
  <si>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</si>
  <si>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</si>
  <si>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</si>
  <si>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</si>
  <si>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</si>
  <si>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</si>
  <si>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</si>
  <si>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</si>
  <si>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</si>
  <si>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</si>
  <si>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</si>
  <si>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</si>
  <si>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</si>
  <si>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</si>
  <si>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</si>
  <si>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</si>
  <si>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</si>
  <si>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</si>
  <si>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</si>
  <si>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</si>
  <si>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</si>
  <si>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</si>
  <si>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</si>
  <si>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</si>
  <si>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</si>
  <si>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</si>
  <si>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</si>
  <si>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</si>
  <si>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</si>
  <si>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</si>
  <si>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</si>
  <si>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</si>
  <si>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</si>
  <si>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</si>
  <si>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</si>
  <si>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</si>
  <si>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</si>
  <si>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</si>
  <si>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</si>
  <si>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</si>
  <si>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</si>
  <si>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</si>
  <si>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</si>
  <si>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</si>
  <si>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</si>
  <si>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</si>
  <si>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</si>
  <si>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</si>
  <si>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</si>
  <si>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</si>
  <si>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</si>
  <si>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</si>
  <si>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</si>
  <si>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</si>
  <si>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</si>
  <si>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</si>
  <si>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</si>
  <si>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</si>
  <si>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</si>
  <si>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</si>
  <si>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</si>
  <si>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</si>
  <si>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</si>
  <si>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</si>
  <si>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</si>
  <si>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</si>
  <si>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</si>
  <si>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</si>
  <si>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</si>
  <si>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</si>
  <si>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</si>
  <si>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</si>
  <si>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</si>
  <si>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</si>
  <si>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</si>
  <si>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</si>
  <si>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</si>
  <si>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</si>
  <si>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</si>
  <si>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</si>
  <si>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</si>
  <si>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</si>
  <si>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</si>
  <si>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</si>
  <si>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</si>
  <si>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</si>
  <si>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</si>
  <si>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</si>
  <si>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</si>
  <si>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</si>
  <si>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</si>
  <si>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</si>
  <si>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</si>
  <si>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</si>
  <si>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</si>
  <si>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</si>
  <si>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</si>
  <si>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</si>
  <si>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</si>
  <si>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</si>
  <si>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</si>
  <si>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</si>
  <si>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</si>
  <si>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</si>
  <si>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</si>
  <si>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</si>
  <si>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</si>
  <si>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</si>
  <si>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</si>
  <si>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</si>
  <si>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</si>
  <si>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</si>
  <si>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</si>
  <si>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</si>
  <si>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</si>
  <si>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</si>
  <si>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</si>
  <si>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</si>
  <si>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</si>
  <si>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</si>
  <si>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</si>
  <si>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</si>
  <si>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</si>
  <si>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</si>
  <si>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</si>
  <si>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</si>
  <si>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</si>
  <si>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</si>
  <si>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</si>
  <si>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</si>
  <si>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</si>
  <si>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</si>
  <si>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</si>
  <si>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</si>
  <si>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</si>
  <si>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</si>
  <si>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</si>
  <si>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</si>
  <si>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</si>
  <si>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</si>
  <si>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</si>
  <si>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</si>
  <si>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</si>
  <si>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</si>
  <si>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</si>
  <si>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</si>
  <si>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</si>
  <si>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</si>
  <si>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</si>
  <si>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</si>
  <si>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</si>
  <si>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</si>
  <si>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</si>
  <si>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</si>
  <si>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</si>
  <si>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</si>
  <si>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</si>
  <si>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</si>
  <si>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</si>
  <si>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</si>
  <si>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</si>
  <si>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</si>
  <si>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</si>
  <si>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</si>
  <si>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</si>
  <si>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</si>
  <si>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</si>
  <si>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</si>
  <si>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</si>
  <si>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</si>
  <si>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</si>
  <si>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</si>
  <si>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</si>
  <si>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</si>
  <si>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</si>
  <si>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</si>
  <si>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</si>
  <si>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</si>
  <si>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</si>
  <si>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</si>
  <si>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</si>
  <si>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</si>
  <si>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</si>
  <si>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</si>
  <si>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</si>
  <si>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</si>
  <si>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</si>
  <si>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</si>
  <si>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</si>
  <si>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</si>
  <si>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</si>
  <si>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</si>
  <si>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</si>
  <si>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</si>
  <si>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</si>
  <si>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</si>
  <si>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</si>
  <si>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</si>
  <si>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</si>
  <si>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</si>
  <si>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</si>
  <si>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</si>
  <si>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</si>
  <si>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</si>
  <si>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</si>
  <si>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</si>
  <si>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</si>
  <si>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</si>
  <si>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</si>
  <si>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</si>
  <si>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</si>
  <si>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</si>
  <si>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</si>
  <si>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</si>
  <si>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</si>
  <si>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</si>
  <si>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</si>
  <si>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</si>
  <si>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</si>
  <si>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</si>
  <si>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</si>
  <si>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</si>
  <si>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</si>
  <si>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</si>
  <si>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</si>
  <si>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</si>
  <si>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</si>
  <si>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</si>
  <si>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</si>
  <si>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</si>
  <si>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</si>
  <si>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</si>
  <si>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</si>
  <si>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</si>
  <si>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</si>
  <si>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</si>
  <si>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</si>
  <si>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</si>
  <si>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</si>
  <si>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</si>
  <si>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</si>
  <si>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</si>
  <si>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</si>
  <si>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</si>
  <si>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</si>
  <si>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</si>
  <si>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</si>
  <si>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</si>
  <si>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</si>
  <si>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</si>
  <si>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</si>
  <si>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</si>
  <si>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</si>
  <si>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</si>
  <si>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</si>
  <si>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</si>
  <si>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</si>
  <si>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</si>
  <si>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</si>
  <si>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</si>
  <si>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</si>
  <si>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</si>
  <si>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</si>
  <si>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</si>
  <si>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</si>
  <si>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</si>
  <si>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</si>
  <si>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</si>
  <si>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</si>
  <si>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</si>
  <si>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</si>
  <si>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</si>
  <si>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</si>
  <si>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</si>
  <si>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</si>
  <si>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</si>
  <si>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</si>
  <si>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</si>
  <si>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</si>
  <si>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</si>
  <si>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</si>
  <si>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</si>
  <si>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</si>
  <si>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</si>
  <si>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</si>
  <si>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</si>
  <si>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</si>
  <si>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</si>
  <si>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</si>
  <si>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</si>
  <si>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</si>
  <si>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</si>
  <si>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</si>
  <si>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</si>
  <si>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</si>
  <si>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</si>
  <si>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</si>
  <si>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</si>
  <si>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</si>
  <si>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</si>
  <si>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</si>
  <si>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</si>
  <si>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</si>
  <si>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</si>
  <si>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</si>
  <si>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</si>
  <si>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</si>
  <si>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</si>
  <si>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</si>
  <si>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</si>
  <si>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</si>
  <si>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</si>
  <si>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</si>
  <si>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</si>
  <si>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</si>
  <si>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</si>
  <si>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</si>
  <si>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</si>
  <si>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</si>
  <si>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</si>
  <si>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</si>
  <si>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</si>
  <si>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</si>
  <si>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</si>
  <si>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</si>
  <si>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</si>
  <si>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</si>
  <si>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</si>
  <si>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</si>
  <si>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</si>
  <si>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</si>
  <si>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</si>
  <si>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</si>
  <si>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</si>
  <si>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</si>
  <si>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</si>
  <si>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</si>
  <si>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</si>
  <si>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</si>
  <si>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</si>
  <si>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</si>
  <si>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</si>
  <si>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</si>
  <si>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</si>
  <si>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</si>
  <si>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</si>
  <si>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</si>
  <si>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</si>
  <si>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</si>
  <si>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</si>
  <si>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</si>
  <si>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</si>
  <si>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</si>
  <si>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</si>
  <si>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</si>
  <si>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</si>
  <si>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</si>
  <si>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</si>
  <si>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</si>
  <si>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</si>
  <si>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</si>
  <si>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</si>
  <si>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</si>
  <si>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</si>
  <si>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</si>
  <si>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</si>
  <si>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</si>
  <si>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</si>
  <si>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</si>
  <si>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</si>
  <si>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</si>
  <si>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</si>
  <si>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</si>
  <si>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</si>
  <si>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</si>
  <si>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</si>
  <si>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</si>
  <si>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</si>
  <si>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</si>
  <si>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</si>
  <si>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</si>
  <si>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</si>
  <si>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</si>
  <si>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</si>
  <si>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</si>
  <si>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</si>
  <si>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</si>
  <si>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</si>
  <si>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</si>
  <si>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</si>
  <si>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</si>
  <si>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</si>
  <si>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</si>
  <si>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</si>
  <si>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</si>
  <si>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</si>
  <si>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</si>
  <si>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</si>
  <si>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</si>
  <si>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</si>
  <si>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</si>
  <si>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</si>
  <si>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</si>
  <si>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</si>
  <si>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</si>
  <si>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</si>
  <si>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</si>
  <si>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</si>
  <si>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</si>
  <si>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</si>
  <si>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</si>
  <si>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</si>
  <si>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</si>
  <si>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</si>
  <si>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</si>
  <si>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</si>
  <si>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</si>
  <si>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</si>
  <si>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</si>
  <si>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</si>
  <si>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</si>
  <si>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</si>
  <si>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</si>
  <si>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</si>
  <si>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</si>
  <si>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</si>
  <si>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</si>
  <si>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</si>
  <si>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</si>
  <si>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</si>
  <si>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</si>
  <si>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</si>
  <si>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</si>
  <si>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</si>
  <si>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</si>
  <si>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</si>
  <si>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</si>
  <si>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</si>
  <si>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</si>
  <si>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</si>
  <si>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</si>
  <si>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</si>
  <si>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</si>
  <si>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</si>
  <si>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</si>
  <si>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</si>
  <si>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</si>
  <si>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</si>
  <si>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</si>
  <si>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</si>
  <si>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</si>
  <si>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</si>
  <si>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</si>
  <si>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</si>
  <si>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</si>
  <si>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</si>
  <si>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</si>
  <si>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</si>
  <si>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</si>
  <si>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</si>
  <si>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</si>
  <si>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</si>
  <si>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</si>
  <si>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</si>
  <si>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</si>
  <si>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</si>
  <si>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</si>
  <si>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</si>
  <si>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</si>
  <si>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</si>
  <si>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</si>
  <si>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</si>
  <si>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</si>
  <si>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</si>
  <si>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</si>
  <si>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</si>
  <si>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</si>
  <si>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</si>
  <si>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</si>
  <si>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</si>
  <si>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</si>
  <si>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</si>
  <si>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</si>
  <si>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</si>
  <si>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</si>
  <si>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</si>
  <si>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</si>
  <si>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</si>
  <si>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</si>
  <si>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</si>
  <si>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</si>
  <si>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</si>
  <si>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</si>
  <si>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</si>
  <si>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</si>
  <si>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</si>
  <si>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</si>
  <si>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</si>
  <si>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</si>
  <si>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</si>
  <si>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</si>
  <si>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</si>
  <si>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</si>
  <si>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</si>
  <si>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</si>
  <si>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</si>
  <si>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</si>
  <si>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</si>
  <si>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</si>
  <si>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</si>
  <si>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</si>
  <si>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</si>
  <si>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</si>
  <si>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</si>
  <si>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</si>
  <si>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</si>
  <si>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</si>
  <si>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</si>
  <si>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</si>
  <si>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</si>
  <si>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</si>
  <si>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</si>
  <si>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</si>
  <si>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</si>
  <si>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</si>
  <si>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</si>
  <si>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</si>
  <si>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</si>
  <si>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</si>
  <si>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</si>
  <si>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</si>
  <si>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</si>
  <si>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</si>
  <si>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</si>
  <si>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</si>
  <si>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</si>
  <si>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</si>
  <si>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</si>
  <si>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</si>
  <si>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</si>
  <si>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</si>
  <si>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</si>
  <si>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</si>
  <si>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</si>
  <si>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</si>
  <si>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</si>
  <si>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</si>
  <si>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</si>
  <si>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</si>
  <si>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</si>
  <si>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</si>
  <si>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</si>
  <si>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</si>
  <si>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</si>
  <si>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</si>
  <si>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</si>
  <si>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</si>
  <si>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</si>
  <si>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</si>
  <si>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</si>
  <si>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</si>
  <si>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</si>
  <si>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</si>
  <si>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</si>
  <si>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</si>
  <si>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</si>
  <si>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</si>
  <si>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</si>
  <si>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</si>
  <si>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</si>
  <si>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</si>
  <si>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</si>
  <si>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</si>
  <si>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</si>
  <si>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</si>
  <si>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</si>
  <si>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</si>
  <si>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</si>
  <si>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</si>
  <si>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</si>
  <si>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</si>
  <si>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</si>
  <si>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</si>
  <si>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</si>
  <si>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</si>
  <si>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</si>
  <si>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</si>
  <si>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</si>
  <si>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</si>
  <si>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</si>
  <si>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</si>
  <si>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</si>
  <si>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</si>
  <si>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</si>
  <si>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</si>
  <si>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</si>
  <si>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</si>
  <si>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</si>
  <si>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</si>
  <si>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</si>
  <si>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</si>
  <si>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</si>
  <si>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</si>
  <si>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</si>
  <si>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</si>
  <si>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</si>
  <si>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</si>
  <si>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</si>
  <si>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</si>
  <si>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</si>
  <si>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</si>
  <si>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</si>
  <si>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</si>
  <si>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</si>
  <si>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</si>
  <si>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</si>
  <si>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</si>
  <si>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</si>
  <si>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</si>
  <si>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</si>
  <si>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</si>
  <si>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</si>
  <si>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</si>
  <si>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</si>
  <si>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</si>
  <si>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</si>
  <si>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</si>
  <si>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</si>
  <si>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</si>
  <si>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</si>
  <si>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</si>
  <si>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</si>
  <si>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</si>
  <si>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</si>
  <si>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</si>
  <si>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</si>
  <si>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</si>
  <si>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</si>
  <si>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</si>
  <si>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</si>
  <si>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</si>
  <si>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</si>
  <si>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</si>
  <si>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</si>
  <si>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</si>
  <si>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</si>
  <si>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</si>
  <si>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</si>
  <si>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</si>
  <si>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</si>
  <si>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</si>
  <si>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</si>
  <si>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</si>
  <si>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</si>
  <si>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</si>
  <si>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</si>
  <si>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</si>
  <si>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</si>
  <si>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</si>
  <si>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</si>
  <si>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</si>
  <si>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</si>
  <si>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</si>
  <si>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</si>
  <si>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</si>
  <si>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</si>
  <si>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</si>
  <si>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</si>
  <si>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</si>
  <si>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</si>
  <si>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</si>
  <si>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</si>
  <si>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</si>
  <si>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</si>
  <si>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</si>
  <si>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</si>
  <si>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</si>
  <si>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</si>
  <si>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</si>
  <si>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</si>
  <si>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</si>
  <si>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</si>
  <si>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</si>
  <si>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</si>
  <si>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</si>
  <si>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</si>
  <si>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</si>
  <si>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</si>
  <si>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</si>
  <si>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</si>
  <si>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</si>
  <si>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</si>
  <si>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</si>
  <si>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</si>
  <si>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</si>
  <si>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</si>
  <si>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</si>
  <si>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</si>
  <si>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</si>
  <si>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</si>
  <si>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</si>
  <si>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</si>
  <si>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</si>
  <si>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</si>
  <si>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</si>
  <si>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</si>
  <si>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</si>
  <si>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</si>
  <si>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</si>
  <si>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</si>
  <si>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</si>
  <si>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</si>
  <si>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</si>
  <si>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</si>
  <si>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</si>
  <si>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</si>
  <si>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</si>
  <si>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</si>
  <si>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</si>
  <si>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</si>
  <si>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</si>
  <si>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</si>
  <si>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</si>
  <si>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</si>
  <si>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</si>
  <si>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</si>
  <si>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</si>
  <si>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</si>
  <si>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</si>
  <si>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</si>
  <si>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</si>
  <si>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</si>
  <si>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</si>
  <si>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</si>
  <si>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</si>
  <si>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</si>
  <si>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</si>
  <si>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</si>
  <si>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</si>
  <si>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</si>
  <si>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</si>
  <si>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</si>
  <si>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</si>
  <si>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</si>
  <si>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</si>
  <si>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</si>
  <si>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</si>
  <si>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</si>
  <si>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</si>
  <si>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</si>
  <si>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</si>
  <si>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</si>
  <si>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</si>
  <si>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</si>
  <si>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</si>
  <si>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</si>
  <si>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</si>
  <si>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</si>
  <si>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</si>
  <si>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</si>
  <si>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</si>
  <si>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</si>
  <si>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</si>
  <si>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</si>
  <si>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</si>
  <si>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</si>
  <si>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</si>
  <si>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</si>
  <si>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</si>
  <si>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</si>
  <si>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</si>
  <si>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</si>
  <si>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</si>
  <si>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</si>
  <si>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</si>
  <si>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</si>
  <si>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</si>
  <si>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</si>
  <si>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</si>
  <si>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</si>
  <si>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</si>
  <si>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</si>
  <si>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</si>
  <si>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</si>
  <si>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</si>
  <si>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</si>
  <si>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</si>
  <si>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</si>
  <si>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</si>
  <si>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</si>
  <si>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</si>
  <si>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</si>
  <si>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</si>
  <si>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</si>
  <si>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</si>
  <si>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</si>
  <si>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</si>
  <si>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</si>
  <si>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</si>
  <si>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</si>
  <si>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</si>
  <si>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</si>
  <si>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</si>
  <si>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</si>
  <si>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</si>
  <si>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</si>
  <si>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</si>
  <si>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</si>
  <si>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</si>
  <si>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</si>
  <si>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</si>
  <si>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</si>
  <si>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</si>
  <si>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</si>
  <si>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</si>
  <si>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</si>
  <si>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</si>
  <si>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</si>
  <si>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</si>
  <si>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</si>
  <si>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</si>
  <si>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</si>
  <si>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</si>
  <si>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</si>
  <si>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</si>
  <si>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</si>
  <si>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</si>
  <si>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</si>
  <si>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</si>
  <si>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</si>
  <si>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</si>
  <si>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</si>
  <si>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</si>
  <si>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</si>
  <si>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</si>
  <si>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</si>
  <si>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</si>
  <si>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</si>
  <si>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</si>
  <si>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</si>
  <si>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</si>
  <si>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</si>
  <si>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</si>
  <si>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</si>
  <si>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</si>
  <si>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</si>
  <si>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</si>
  <si>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</si>
  <si>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</si>
  <si>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</si>
  <si>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</si>
  <si>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</si>
  <si>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</si>
  <si>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</si>
  <si>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</si>
  <si>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</si>
  <si>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</si>
  <si>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</si>
  <si>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</si>
  <si>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</si>
  <si>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</si>
  <si>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</si>
  <si>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</si>
  <si>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</si>
  <si>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</si>
  <si>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</si>
  <si>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</si>
  <si>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</si>
  <si>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</si>
  <si>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</si>
  <si>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</si>
  <si>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</si>
  <si>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</si>
  <si>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</si>
  <si>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</si>
  <si>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</si>
  <si>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</si>
  <si>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</si>
  <si>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</si>
  <si>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</si>
  <si>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</si>
  <si>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</si>
  <si>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</si>
  <si>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</si>
  <si>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</si>
  <si>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</si>
  <si>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</si>
  <si>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</si>
  <si>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</si>
  <si>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</si>
  <si>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</si>
  <si>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</si>
  <si>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</si>
  <si>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</si>
  <si>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</si>
  <si>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</si>
  <si>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</si>
  <si>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</si>
  <si>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</si>
  <si>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</si>
  <si>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</si>
  <si>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</si>
  <si>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</si>
  <si>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</si>
  <si>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</si>
  <si>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</si>
  <si>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</si>
  <si>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</si>
  <si>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</si>
  <si>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</si>
  <si>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</si>
  <si>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</si>
  <si>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</si>
  <si>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</si>
  <si>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</si>
  <si>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</si>
  <si>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</si>
  <si>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</si>
  <si>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</si>
  <si>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</si>
  <si>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</si>
  <si>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</si>
  <si>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</si>
  <si>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</si>
  <si>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</si>
  <si>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</si>
  <si>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</si>
  <si>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</si>
  <si>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</si>
  <si>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</si>
  <si>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</si>
  <si>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</si>
  <si>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</si>
  <si>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</si>
  <si>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</si>
  <si>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</si>
  <si>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</si>
  <si>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</si>
  <si>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</si>
  <si>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</si>
  <si>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</si>
  <si>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</si>
  <si>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</si>
  <si>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</si>
  <si>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</si>
  <si>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</si>
  <si>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</si>
  <si>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</si>
  <si>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</si>
  <si>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</si>
  <si>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</si>
  <si>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</si>
  <si>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</si>
  <si>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</si>
  <si>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</si>
  <si>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</si>
  <si>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</si>
  <si>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</si>
  <si>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</si>
  <si>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</si>
  <si>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</si>
  <si>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</si>
  <si>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</si>
  <si>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</si>
  <si>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</si>
  <si>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</si>
  <si>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</si>
  <si>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</si>
  <si>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</si>
  <si>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</si>
  <si>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</si>
  <si>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</si>
  <si>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</si>
  <si>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</si>
  <si>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</si>
  <si>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</si>
  <si>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</si>
  <si>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</si>
  <si>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</si>
  <si>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</si>
  <si>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</si>
  <si>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</si>
  <si>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</si>
  <si>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</si>
  <si>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</si>
  <si>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</si>
  <si>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</si>
  <si>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</si>
  <si>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</si>
  <si>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</si>
  <si>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</si>
  <si>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</si>
  <si>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</si>
  <si>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</si>
  <si>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</si>
  <si>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</si>
  <si>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</si>
  <si>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</si>
  <si>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</si>
  <si>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</si>
  <si>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</si>
  <si>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</si>
  <si>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</si>
  <si>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</si>
  <si>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</si>
  <si>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</si>
  <si>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</si>
  <si>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</si>
  <si>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</si>
  <si>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</si>
  <si>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</si>
  <si>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</si>
  <si>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</si>
  <si>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</si>
  <si>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</si>
  <si>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</si>
  <si>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</si>
  <si>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</si>
  <si>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</si>
  <si>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</si>
  <si>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</si>
  <si>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</si>
  <si>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</si>
  <si>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</si>
  <si>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</si>
  <si>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</si>
  <si>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</si>
  <si>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</si>
  <si>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</si>
  <si>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</si>
  <si>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</si>
  <si>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</si>
  <si>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</si>
  <si>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</si>
  <si>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</si>
  <si>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</si>
  <si>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</si>
  <si>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</si>
  <si>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</si>
  <si>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</si>
  <si>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</si>
  <si>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</si>
  <si>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</si>
  <si>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</si>
  <si>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</si>
  <si>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</si>
  <si>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</si>
  <si>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</si>
  <si>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</si>
  <si>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</si>
  <si>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</si>
  <si>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</si>
  <si>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</si>
  <si>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</si>
  <si>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</si>
  <si>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</si>
  <si>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</si>
  <si>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</si>
  <si>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</si>
  <si>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</si>
  <si>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</si>
  <si>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</si>
  <si>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</si>
  <si>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</si>
  <si>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</si>
  <si>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</si>
  <si>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</si>
  <si>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</si>
  <si>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</si>
  <si>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</si>
  <si>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</si>
  <si>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</si>
  <si>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</si>
  <si>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</si>
  <si>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</si>
  <si>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</si>
  <si>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</si>
  <si>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</si>
  <si>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</si>
  <si>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</si>
  <si>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</si>
  <si>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</si>
  <si>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</si>
  <si>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</si>
  <si>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</si>
  <si>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</si>
  <si>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</si>
  <si>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</si>
  <si>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</si>
  <si>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</si>
  <si>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</si>
  <si>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</si>
  <si>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</si>
  <si>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</si>
  <si>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</si>
  <si>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</si>
  <si>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</si>
  <si>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</si>
  <si>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</si>
  <si>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</si>
  <si>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</si>
  <si>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</si>
  <si>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</si>
  <si>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</si>
  <si>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</si>
  <si>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</si>
  <si>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</si>
  <si>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</si>
  <si>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</si>
  <si>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</si>
  <si>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</si>
  <si>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</si>
  <si>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</si>
  <si>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</si>
  <si>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</si>
  <si>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</si>
  <si>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</si>
  <si>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</si>
  <si>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</si>
  <si>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</si>
  <si>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</si>
  <si>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</si>
  <si>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</si>
  <si>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</si>
  <si>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</si>
  <si>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</si>
  <si>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</si>
  <si>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</si>
  <si>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</si>
  <si>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</si>
  <si>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</si>
  <si>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</si>
  <si>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</si>
  <si>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</si>
  <si>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</si>
  <si>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</si>
  <si>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</si>
  <si>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</si>
  <si>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</si>
  <si>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</si>
  <si>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</si>
  <si>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</si>
  <si>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</si>
  <si>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</si>
  <si>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</si>
  <si>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</si>
  <si>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</si>
  <si>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</si>
  <si>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</si>
  <si>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</si>
  <si>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</si>
  <si>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</si>
  <si>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</si>
  <si>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</si>
  <si>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</si>
  <si>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</si>
  <si>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</si>
  <si>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</si>
  <si>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</si>
  <si>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</si>
  <si>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</si>
  <si>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</si>
  <si>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</si>
  <si>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</si>
  <si>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</si>
  <si>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</si>
  <si>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</si>
  <si>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</si>
  <si>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</si>
  <si>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</si>
  <si>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</si>
  <si>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</si>
  <si>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</si>
  <si>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</si>
  <si>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</si>
  <si>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</si>
  <si>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</si>
  <si>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</si>
  <si>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</si>
  <si>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</si>
  <si>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</si>
  <si>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</si>
  <si>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</si>
  <si>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</si>
  <si>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</si>
  <si>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</si>
  <si>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</si>
  <si>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</si>
  <si>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</si>
  <si>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</si>
  <si>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</si>
  <si>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</si>
  <si>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</si>
  <si>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</si>
  <si>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</si>
  <si>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</si>
  <si>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</si>
  <si>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</si>
  <si>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</si>
  <si>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</si>
  <si>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</si>
  <si>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</si>
  <si>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</si>
  <si>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</si>
  <si>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</si>
  <si>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</si>
  <si>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</si>
  <si>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</si>
  <si>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</si>
  <si>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</si>
  <si>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</si>
  <si>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</si>
  <si>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</si>
  <si>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</si>
  <si>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</si>
  <si>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</si>
  <si>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</si>
  <si>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</si>
  <si>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</si>
  <si>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</si>
  <si>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</si>
  <si>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</si>
  <si>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</si>
  <si>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</si>
  <si>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</si>
  <si>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</si>
  <si>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</si>
  <si>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</si>
  <si>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</si>
  <si>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</si>
  <si>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</si>
  <si>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</si>
  <si>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</si>
  <si>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</si>
  <si>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</si>
  <si>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</si>
  <si>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</si>
  <si>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</si>
  <si>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</si>
  <si>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</si>
  <si>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</si>
  <si>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</si>
  <si>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</si>
  <si>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</si>
  <si>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</si>
  <si>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</si>
  <si>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</si>
  <si>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</si>
  <si>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</si>
  <si>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</si>
  <si>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</si>
  <si>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</si>
  <si>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</si>
  <si>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</si>
  <si>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</si>
  <si>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</si>
  <si>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</si>
  <si>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</si>
  <si>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</si>
  <si>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</si>
  <si>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</si>
  <si>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</si>
  <si>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</si>
  <si>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</si>
  <si>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</si>
  <si>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</si>
  <si>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</si>
  <si>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</si>
  <si>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</si>
  <si>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</si>
  <si>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</si>
  <si>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</si>
  <si>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</si>
  <si>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</si>
  <si>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</si>
  <si>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</si>
  <si>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</si>
  <si>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</si>
  <si>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</si>
  <si>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</si>
  <si>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</si>
  <si>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</si>
  <si>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</si>
  <si>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</si>
  <si>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</si>
  <si>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</si>
  <si>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</si>
  <si>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</si>
  <si>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</si>
  <si>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</si>
  <si>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</si>
  <si>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</si>
  <si>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</si>
  <si>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</si>
  <si>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</si>
  <si>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</si>
  <si>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</si>
  <si>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</si>
  <si>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</si>
  <si>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</si>
  <si>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</si>
  <si>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</si>
  <si>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</si>
  <si>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</si>
  <si>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</si>
  <si>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</si>
  <si>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</si>
  <si>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</si>
  <si>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</si>
  <si>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</si>
  <si>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</si>
  <si>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</si>
  <si>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</si>
  <si>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</si>
  <si>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</si>
  <si>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</si>
  <si>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</si>
  <si>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</si>
  <si>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</si>
  <si>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</si>
  <si>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</si>
  <si>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</si>
  <si>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</si>
  <si>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</si>
  <si>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</si>
  <si>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</si>
  <si>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</si>
  <si>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</si>
  <si>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</si>
  <si>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</si>
  <si>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</si>
  <si>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</si>
  <si>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</si>
  <si>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</si>
  <si>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</si>
  <si>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</si>
  <si>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</si>
  <si>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</si>
  <si>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</si>
  <si>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</si>
  <si>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</si>
  <si>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</si>
  <si>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</si>
  <si>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</si>
  <si>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</si>
  <si>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</si>
  <si>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</si>
  <si>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</si>
  <si>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</si>
  <si>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</si>
  <si>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</si>
  <si>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</si>
  <si>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</si>
  <si>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</si>
  <si>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</si>
  <si>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</si>
  <si>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</si>
  <si>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</si>
  <si>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</si>
  <si>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</si>
  <si>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</si>
  <si>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</si>
  <si>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</si>
  <si>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</si>
  <si>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</si>
  <si>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</si>
  <si>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</si>
  <si>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</si>
  <si>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</si>
  <si>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</si>
  <si>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</si>
  <si>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</si>
  <si>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</si>
  <si>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</si>
  <si>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</si>
  <si>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</si>
  <si>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</si>
  <si>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</si>
  <si>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</si>
  <si>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</si>
  <si>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</si>
  <si>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</si>
  <si>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</si>
  <si>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</si>
  <si>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</si>
  <si>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</si>
  <si>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</si>
  <si>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</si>
  <si>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</si>
  <si>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</si>
  <si>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</si>
  <si>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</si>
  <si>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</si>
  <si>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</si>
  <si>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</si>
  <si>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</si>
  <si>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</si>
  <si>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</si>
  <si>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</si>
  <si>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</si>
  <si>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</si>
  <si>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</si>
  <si>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</si>
  <si>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</si>
  <si>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</si>
  <si>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</si>
  <si>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</si>
  <si>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</si>
  <si>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</si>
  <si>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</si>
  <si>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</si>
  <si>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</si>
  <si>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</si>
  <si>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</si>
  <si>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</si>
  <si>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</si>
  <si>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</si>
  <si>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</si>
  <si>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</si>
  <si>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</si>
  <si>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</si>
  <si>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</si>
  <si>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</si>
  <si>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</si>
  <si>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</si>
  <si>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</si>
  <si>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</si>
  <si>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</si>
  <si>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</si>
  <si>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</si>
  <si>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</si>
  <si>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</si>
  <si>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</si>
  <si>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</si>
  <si>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</si>
  <si>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</si>
  <si>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</si>
  <si>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</si>
  <si>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</si>
  <si>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</si>
  <si>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</si>
  <si>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</si>
  <si>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</si>
  <si>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</si>
  <si>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</si>
  <si>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</si>
  <si>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</si>
  <si>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</si>
  <si>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</si>
  <si>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</si>
  <si>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</si>
  <si>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</si>
  <si>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</si>
  <si>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</si>
  <si>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</si>
  <si>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</si>
  <si>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</si>
  <si>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</si>
  <si>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</si>
  <si>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</si>
  <si>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</si>
  <si>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</si>
  <si>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</si>
  <si>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</si>
  <si>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</si>
  <si>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</si>
  <si>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</si>
  <si>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</si>
  <si>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</si>
  <si>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</si>
  <si>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</si>
  <si>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</si>
  <si>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</si>
  <si>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</si>
  <si>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</si>
  <si>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</si>
  <si>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</si>
  <si>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</si>
  <si>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</si>
  <si>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</si>
  <si>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</si>
  <si>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</si>
  <si>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</si>
  <si>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</si>
  <si>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</si>
  <si>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</si>
  <si>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</si>
  <si>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</si>
  <si>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</si>
  <si>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</si>
  <si>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</si>
  <si>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</si>
  <si>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</si>
  <si>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</si>
  <si>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</si>
  <si>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</si>
  <si>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</si>
  <si>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</si>
  <si>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</si>
  <si>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</si>
  <si>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</si>
  <si>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</si>
  <si>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</si>
  <si>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</si>
  <si>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</si>
  <si>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</si>
  <si>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</si>
  <si>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</si>
  <si>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</si>
  <si>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</si>
  <si>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</si>
  <si>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</si>
  <si>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</si>
  <si>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</si>
  <si>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</si>
  <si>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</si>
  <si>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</si>
  <si>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</si>
  <si>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</si>
  <si>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</si>
  <si>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</si>
  <si>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</si>
  <si>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</si>
  <si>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</si>
  <si>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</si>
  <si>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</si>
  <si>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</si>
  <si>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</si>
  <si>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</si>
  <si>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</si>
  <si>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</si>
  <si>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</si>
  <si>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</si>
  <si>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</si>
  <si>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</si>
  <si>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</si>
  <si>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</si>
  <si>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</si>
  <si>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</si>
  <si>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</si>
  <si>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</si>
  <si>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</si>
  <si>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</si>
  <si>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</si>
  <si>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</si>
  <si>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</si>
  <si>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</si>
  <si>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</si>
  <si>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</si>
  <si>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</si>
  <si>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</si>
  <si>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</si>
  <si>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</si>
  <si>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</si>
  <si>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</si>
  <si>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</si>
  <si>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</si>
  <si>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</si>
  <si>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</si>
  <si>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</si>
  <si>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</si>
  <si>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</si>
  <si>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</si>
  <si>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</si>
  <si>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</si>
  <si>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</si>
  <si>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</si>
  <si>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</si>
  <si>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</si>
  <si>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</si>
  <si>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</si>
  <si>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</si>
  <si>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</si>
  <si>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</si>
  <si>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</si>
  <si>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</si>
  <si>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</si>
  <si>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(en blanco)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</si>
  <si>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</si>
  <si>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</si>
  <si>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</si>
  <si>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</si>
  <si>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</si>
  <si>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</si>
  <si>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</si>
  <si>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</si>
  <si>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</si>
  <si>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</si>
  <si>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</si>
  <si>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</si>
  <si>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</si>
  <si>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</si>
  <si>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</si>
  <si>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</si>
  <si>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</si>
  <si>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</si>
  <si>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</si>
  <si>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</si>
  <si>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</si>
  <si>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</si>
  <si>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</si>
  <si>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</si>
  <si>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</si>
  <si>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</si>
  <si>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</si>
  <si>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 xml:space="preserve">El cargo en el cual se han producido más abandonos es el de Laboratory Technician, con un 4,22%, seguido de Sales Executive, con un 3,88%, Research Scientist con un 3,20%, y </t>
  </si>
  <si>
    <t>Sales representative con un 2,24%.</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</si>
  <si>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</si>
  <si>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</si>
  <si>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</si>
  <si>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</si>
  <si>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</si>
  <si>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</si>
  <si>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</si>
  <si>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</si>
  <si>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</si>
  <si>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</si>
  <si>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</si>
  <si>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</si>
  <si>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</si>
  <si>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</si>
  <si>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</si>
  <si>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</si>
  <si>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</si>
  <si>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</si>
  <si>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</si>
  <si>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</si>
  <si>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</si>
  <si>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</si>
  <si>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</si>
  <si>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</si>
  <si>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</si>
  <si>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</si>
  <si>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</si>
  <si>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</si>
  <si>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</si>
  <si>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</si>
  <si>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</si>
  <si>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</si>
  <si>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</si>
  <si>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</si>
  <si>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</si>
  <si>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</si>
  <si>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</si>
  <si>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</si>
  <si>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</si>
  <si>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</si>
  <si>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</si>
  <si>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</si>
  <si>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</si>
  <si>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</si>
  <si>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</si>
  <si>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</si>
  <si>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</si>
  <si>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</si>
  <si>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</si>
  <si>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</si>
  <si>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</si>
  <si>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</si>
  <si>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</si>
  <si>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</si>
  <si>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</si>
  <si>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</si>
  <si>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</si>
  <si>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</si>
  <si>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</si>
  <si>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</si>
  <si>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</si>
  <si>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</si>
  <si>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</si>
  <si>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</si>
  <si>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</si>
  <si>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</si>
  <si>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</si>
  <si>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</si>
  <si>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</si>
  <si>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</si>
  <si>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</si>
  <si>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</si>
  <si>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</si>
  <si>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</si>
  <si>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</si>
  <si>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</si>
  <si>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</si>
  <si>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</si>
  <si>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</si>
  <si>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</si>
  <si>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</si>
  <si>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</si>
  <si>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</si>
  <si>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</si>
  <si>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</si>
  <si>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</si>
  <si>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</si>
  <si>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</si>
  <si>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</si>
  <si>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</si>
  <si>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</si>
  <si>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</si>
  <si>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</si>
  <si>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</si>
  <si>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</si>
  <si>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</si>
  <si>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</si>
  <si>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</si>
  <si>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</si>
  <si>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</si>
  <si>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</si>
  <si>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</si>
  <si>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</si>
  <si>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</si>
  <si>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</si>
  <si>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</si>
  <si>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</si>
  <si>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</si>
  <si>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</si>
  <si>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</si>
  <si>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</si>
  <si>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</si>
  <si>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</si>
  <si>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</si>
  <si>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</si>
  <si>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</si>
  <si>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</si>
  <si>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</si>
  <si>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</si>
  <si>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</si>
  <si>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</si>
  <si>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</si>
  <si>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</si>
  <si>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</si>
  <si>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</si>
  <si>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</si>
  <si>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</si>
  <si>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</si>
  <si>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</si>
  <si>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</si>
  <si>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</si>
  <si>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</si>
  <si>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</si>
  <si>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</si>
  <si>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</si>
  <si>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</si>
  <si>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</si>
  <si>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</si>
  <si>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</si>
  <si>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</si>
  <si>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</si>
  <si>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</si>
  <si>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</si>
  <si>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</si>
  <si>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</si>
  <si>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</si>
  <si>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</si>
  <si>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</si>
  <si>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</si>
  <si>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</si>
  <si>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</si>
  <si>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</si>
  <si>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</si>
  <si>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</si>
  <si>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</si>
  <si>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</si>
  <si>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</si>
  <si>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</si>
  <si>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</si>
  <si>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</si>
  <si>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</si>
  <si>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</si>
  <si>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</si>
  <si>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</si>
  <si>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</si>
  <si>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</si>
  <si>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</si>
  <si>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</si>
  <si>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</si>
  <si>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</si>
  <si>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</si>
  <si>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</si>
  <si>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</si>
  <si>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</si>
  <si>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</si>
  <si>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</si>
  <si>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</si>
  <si>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</si>
  <si>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</si>
  <si>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</si>
  <si>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</si>
  <si>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</si>
  <si>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</si>
  <si>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</si>
  <si>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</si>
  <si>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</si>
  <si>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</si>
  <si>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</si>
  <si>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</si>
  <si>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</si>
  <si>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</si>
  <si>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</si>
  <si>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</si>
  <si>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</si>
  <si>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</si>
  <si>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</si>
  <si>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</si>
  <si>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</si>
  <si>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</si>
  <si>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</si>
  <si>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</si>
  <si>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</si>
  <si>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</si>
  <si>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</si>
  <si>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</si>
  <si>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</si>
  <si>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</si>
  <si>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</si>
  <si>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</si>
  <si>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</si>
  <si>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</si>
  <si>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</si>
  <si>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</si>
  <si>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</si>
  <si>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</si>
  <si>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</si>
  <si>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</si>
  <si>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</si>
  <si>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</si>
  <si>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</si>
  <si>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</si>
  <si>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</si>
  <si>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</si>
  <si>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</si>
  <si>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</si>
  <si>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</si>
  <si>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</si>
  <si>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</si>
  <si>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</si>
  <si>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</si>
  <si>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</si>
  <si>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</si>
  <si>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</si>
  <si>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</si>
  <si>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</si>
  <si>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</si>
  <si>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</si>
  <si>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</si>
  <si>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</si>
  <si>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</si>
  <si>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</si>
  <si>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</si>
  <si>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</si>
  <si>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</si>
  <si>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</si>
  <si>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</si>
  <si>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</si>
  <si>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</si>
  <si>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</si>
  <si>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</si>
  <si>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</si>
  <si>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</si>
  <si>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</si>
  <si>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</si>
  <si>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</si>
  <si>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</si>
  <si>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</si>
  <si>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</si>
  <si>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</si>
  <si>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</si>
  <si>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</si>
  <si>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</si>
  <si>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</si>
  <si>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</si>
  <si>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</si>
  <si>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</si>
  <si>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</si>
  <si>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</si>
  <si>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</si>
  <si>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Promedio de Years In Current Role</t>
  </si>
  <si>
    <t>Relación entre género y años en current role:</t>
  </si>
  <si>
    <t>Al realizar un análisis a través de si ha habido abandono o no debido a los años en los cuales el empleado se ha quedado en el puesto de trabajo</t>
  </si>
  <si>
    <t xml:space="preserve">actual, vemos que tanto para hombres como para mujeres, aquellos empleados que han abandonado la empresa han estado menos años en el </t>
  </si>
  <si>
    <t>puesto de trabajo actual. Este dato se puede deber a que los empleados han abandonado en efecto la empresa, por lo que hacen menos años en</t>
  </si>
  <si>
    <t>el puesto de trabajo. En caso contrario, puede hacer que estar poco tiempo en un puesto de trabajo no sea cómodo para el empleado, ya que</t>
  </si>
  <si>
    <t>esta situación le obliga constantemente a subir de nivel posiblemente, lo que genera más presión sobre el empleado, genera qu esté en constante</t>
  </si>
  <si>
    <t>cambio cada poco tiempo.</t>
  </si>
  <si>
    <t>Observando la relación entre el género y el abandono en función de los años en los que lleva el empleado en el puesto de trabajo actual, llegamos</t>
  </si>
  <si>
    <t>a la conclusión de que aquellos hombres que abandonan la empresa tienden a estar menos años en el puesto de trabajo, que las mujeres. De media,</t>
  </si>
  <si>
    <t xml:space="preserve">los hombres que abandonan la empresa están en el puesto unos 2,67 años, mientras que las mujeres 3,31 años. Esto puede explciar el mayor abandono </t>
  </si>
  <si>
    <t xml:space="preserve">de los hombres en la empresa si lo enfocamos desde el punto de vista en el que estar menos tiempo en un rol de trabajo obliga al empleado a obtener </t>
  </si>
  <si>
    <t>más responsabilidad, por ejemplo.</t>
  </si>
  <si>
    <t xml:space="preserve">Por otro lado, vemos que las mujeres que abandonan se mantienen más tiempo en el rol, lo cual puede hacer que se vean en una posición inferior a los </t>
  </si>
  <si>
    <t>hombres, y que por eso abandonen la empresa</t>
  </si>
  <si>
    <t>Unknown</t>
  </si>
  <si>
    <t>Promedio de Years Since Last Promotion</t>
  </si>
  <si>
    <t>Relación entre el departamento y years since last promotion: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</si>
  <si>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</si>
  <si>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</si>
  <si>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</si>
  <si>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</si>
  <si>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</si>
  <si>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</si>
  <si>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</si>
  <si>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</si>
  <si>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</si>
  <si>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</si>
  <si>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</si>
  <si>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</si>
  <si>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</si>
  <si>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</si>
  <si>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</si>
  <si>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</si>
  <si>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</si>
  <si>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</si>
  <si>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</si>
  <si>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</si>
  <si>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</si>
  <si>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</si>
  <si>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</si>
  <si>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</si>
  <si>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</si>
  <si>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</si>
  <si>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</si>
  <si>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</si>
  <si>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</si>
  <si>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</si>
  <si>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</si>
  <si>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</si>
  <si>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</si>
  <si>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</si>
  <si>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</si>
  <si>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</si>
  <si>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</si>
  <si>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</si>
  <si>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</si>
  <si>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</si>
  <si>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</si>
  <si>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</si>
  <si>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</si>
  <si>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</si>
  <si>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</si>
  <si>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</si>
  <si>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</si>
  <si>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</si>
  <si>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</si>
  <si>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</si>
  <si>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</si>
  <si>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</si>
  <si>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</si>
  <si>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</si>
  <si>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</si>
  <si>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</si>
  <si>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</si>
  <si>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</si>
  <si>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</si>
  <si>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</si>
  <si>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</si>
  <si>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</si>
  <si>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</si>
  <si>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</si>
  <si>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</si>
  <si>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</si>
  <si>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</si>
  <si>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</si>
  <si>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</si>
  <si>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</si>
  <si>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</si>
  <si>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</si>
  <si>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</si>
  <si>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</si>
  <si>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</si>
  <si>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</si>
  <si>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</si>
  <si>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</si>
  <si>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</si>
  <si>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</si>
  <si>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</si>
  <si>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</si>
  <si>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</si>
  <si>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</si>
  <si>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</si>
  <si>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</si>
  <si>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</si>
  <si>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</si>
  <si>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</si>
  <si>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</si>
  <si>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</si>
  <si>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</si>
  <si>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</si>
  <si>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</si>
  <si>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</si>
  <si>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</si>
  <si>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</si>
  <si>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</si>
  <si>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</si>
  <si>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</si>
  <si>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</si>
  <si>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</si>
  <si>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</si>
  <si>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</si>
  <si>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</si>
  <si>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</si>
  <si>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</si>
  <si>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</si>
  <si>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</si>
  <si>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</si>
  <si>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</si>
  <si>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</si>
  <si>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</si>
  <si>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</si>
  <si>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</si>
  <si>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</si>
  <si>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</si>
  <si>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</si>
  <si>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</si>
  <si>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</si>
  <si>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</si>
  <si>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Promotion_Status</t>
  </si>
  <si>
    <t>Income_Band</t>
  </si>
  <si>
    <t>Travel_Frequency_Level</t>
  </si>
  <si>
    <t>Work_Tenure (años totales en empresa)</t>
  </si>
  <si>
    <t>Job stability</t>
  </si>
  <si>
    <t>EL coeficiente de correlación varía entre -1 y 1. Si el valor es cercano a 0, vamos a estar en la situación de que no hay correlación entre las variables-.</t>
  </si>
  <si>
    <t>Si el valor es de 1 vamos a estar ante una correlaicón positiva absoluta, perfecta. A la que aumenta la variable dependiente la independiente aumenta.</t>
  </si>
  <si>
    <t>Si es de -1 tenemos correlación negativa perfecta. A la que aumenta la variable dependiente la independiente disminuye.</t>
  </si>
  <si>
    <t>La correlación será fuerte si está por encima de 0,6 o 0,7.</t>
  </si>
  <si>
    <t>Si el valor se encuentra entre 0,4-0,6 o 0,7, será una correlación moderada.</t>
  </si>
  <si>
    <t>si es menor que 0,4 será correlación débil.</t>
  </si>
  <si>
    <t>Al ver la correlación vamos a analizar si la correlación entre las variables tiene sentido, si es lógico lo obtenido y que sigue lo que pensabamos que obtendríamos.</t>
  </si>
  <si>
    <t>En este apartado hemos generado la amtriz de correlación de las variables numéricas del conjunto de datos, para poder analizar la relación entre las mismas. Analizaremos las correlaciones en diferentes grupos:</t>
  </si>
  <si>
    <t>Correlación fuerte</t>
  </si>
  <si>
    <t>Correlación media</t>
  </si>
  <si>
    <t>* No analizaremos todas las correlaciones, sino las más sognificativas para nuestro análisis</t>
  </si>
  <si>
    <t>Correlación baja/nula</t>
  </si>
  <si>
    <t>Coeficiente de correlación</t>
  </si>
  <si>
    <t>Escala de coloresexplicada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</si>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</sst>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3">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
      <sz val="9"/>
      <color theme="1"/>
      <name val="Calibri"/>
      <family val="2"/>
      <scheme val="minor"/>
    </font>
    <font>
      <b/>
      <sz val="11"/>
      <color rgb="FFFF0000"/>
      <name val="Aptos Narrow"/>
      <family val="2"/>
    </font>
  </fonts>
  <fills count="14">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
      <patternFill patternType="solid">
        <fgColor rgb="FFFFFF99"/>
        <bgColor indexed="64"/>
      </patternFill>
    </fill>
    <fill>
      <patternFill patternType="solid">
        <fgColor theme="4" tint="0.79998168889431442"/>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25">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9" fillId="0" borderId="0" xfId="0" applyFont="1" applyAlignment="1">
      <alignment horizontal="right"/>
      <extLst>
        <ext xmlns:xfpb="http://schemas.microsoft.com/office/spreadsheetml/2022/featurepropertybag" uri="{C7286773-470A-42A8-94C5-96B5CB345126}">
          <xfpb:xfComplement i="0"/>
        </ext>
      </extLst>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0" fontId="1" fillId="8" borderId="0" xfId="0" applyFont="1" applyFill="1"/>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1" fillId="11" borderId="2" xfId="0" applyFont="1" applyFill="1" applyBorder="1" applyAlignment="1">
      <alignment vertical="top"/>
    </xf>
    <xf numFmtId="0" fontId="0" fillId="12" borderId="0" xfId="0" applyFill="1"/>
    <xf numFmtId="0" fontId="0" fillId="0" borderId="0" xfId="0" applyAlignment="1">
      <alignment vertical="center"/>
    </xf>
    <xf numFmtId="0" fontId="1" fillId="0" borderId="0" xfId="0" applyFont="1" applyAlignment="1">
      <alignment vertical="center"/>
    </xf>
    <xf numFmtId="164" fontId="0" fillId="0" borderId="0" xfId="0" applyNumberFormat="1"/>
    <xf numFmtId="1" fontId="0" fillId="3" borderId="0" xfId="0" applyNumberFormat="1" applyFill="1" applyAlignment="1">
      <alignment horizontal="center"/>
    </xf>
    <xf numFmtId="0" fontId="1" fillId="3" borderId="2" xfId="0" applyFont="1" applyFill="1" applyBorder="1" applyAlignment="1">
      <alignment vertical="top"/>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3" fillId="6" borderId="0" xfId="2" applyAlignment="1">
      <alignment horizontal="center"/>
    </xf>
    <xf numFmtId="0" fontId="12" fillId="0" borderId="0" xfId="2" applyFont="1" applyFill="1" applyAlignment="1">
      <alignment horizontal="left"/>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0" fontId="21" fillId="0" borderId="0" xfId="0" applyFont="1"/>
    <xf numFmtId="0" fontId="10" fillId="13" borderId="23" xfId="0" applyFont="1" applyFill="1" applyBorder="1"/>
    <xf numFmtId="165" fontId="0" fillId="0" borderId="0" xfId="0" applyNumberFormat="1" applyAlignment="1">
      <alignment horizontal="center"/>
    </xf>
    <xf numFmtId="165" fontId="0" fillId="0" borderId="3" xfId="0" applyNumberFormat="1" applyBorder="1" applyAlignment="1">
      <alignment horizontal="center"/>
    </xf>
    <xf numFmtId="0" fontId="16" fillId="0" borderId="0" xfId="0" applyFont="1" applyFill="1" applyBorder="1"/>
    <xf numFmtId="2" fontId="0" fillId="0" borderId="0" xfId="0" applyNumberFormat="1" applyBorder="1" applyAlignment="1">
      <alignment horizontal="left"/>
    </xf>
    <xf numFmtId="0" fontId="10" fillId="0" borderId="0" xfId="0" applyFont="1" applyFill="1" applyBorder="1"/>
    <xf numFmtId="0" fontId="22" fillId="0" borderId="0" xfId="0" applyFont="1" applyAlignment="1">
      <alignment horizontal="right"/>
    </xf>
    <xf numFmtId="2" fontId="0" fillId="0" borderId="9" xfId="0" applyNumberFormat="1" applyBorder="1" applyAlignment="1">
      <alignment horizontal="center"/>
    </xf>
  </cellXfs>
  <cellStyles count="4">
    <cellStyle name="Énfasis1" xfId="2" builtinId="29"/>
    <cellStyle name="Millares" xfId="1" builtinId="3"/>
    <cellStyle name="Normal" xfId="0" builtinId="0"/>
    <cellStyle name="Porcentaje" xfId="3" builtinId="5"/>
  </cellStyles>
  <dxfs count="53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fill>
        <patternFill patternType="solid">
          <fgColor indexed="64"/>
          <bgColor theme="5" tint="0.59999389629810485"/>
        </patternFill>
      </fill>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numFmt numFmtId="14"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fill>
        <patternFill>
          <bgColor auto="1"/>
        </patternFill>
      </fill>
    </dxf>
    <dxf>
      <fill>
        <patternFill>
          <bgColor auto="1"/>
        </patternFill>
      </fill>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29"/>
      <tableStyleElement type="headerRow" dxfId="528"/>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Relaciones!$C$91:$C$92</c:f>
              <c:strCache>
                <c:ptCount val="1"/>
                <c:pt idx="0">
                  <c:v>no</c:v>
                </c:pt>
              </c:strCache>
            </c:strRef>
          </c:tx>
          <c:spPr>
            <a:solidFill>
              <a:schemeClr val="accent1"/>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Relaciones!$C$93:$C$98</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Relaciones!$D$91:$D$92</c:f>
              <c:strCache>
                <c:ptCount val="1"/>
                <c:pt idx="0">
                  <c:v>yes</c:v>
                </c:pt>
              </c:strCache>
            </c:strRef>
          </c:tx>
          <c:spPr>
            <a:solidFill>
              <a:schemeClr val="accent2"/>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Relaciones!$D$93:$D$98</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Relaciones!$C$245:$C$246</c:f>
              <c:strCache>
                <c:ptCount val="1"/>
                <c:pt idx="0">
                  <c:v>no</c:v>
                </c:pt>
              </c:strCache>
            </c:strRef>
          </c:tx>
          <c:spPr>
            <a:solidFill>
              <a:schemeClr val="accent1"/>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Relaciones!$C$247:$C$252</c:f>
              <c:numCache>
                <c:formatCode>_(* #,##0.00_);_(* \(#,##0.00\);_(* "-"??_);_(@_)</c:formatCode>
                <c:ptCount val="5"/>
                <c:pt idx="0">
                  <c:v>6586.0588235294117</c:v>
                </c:pt>
                <c:pt idx="1">
                  <c:v>6882.9196617336156</c:v>
                </c:pt>
                <c:pt idx="2">
                  <c:v>8559.9069767441852</c:v>
                </c:pt>
                <c:pt idx="3">
                  <c:v>5926.1294964028775</c:v>
                </c:pt>
                <c:pt idx="4">
                  <c:v>7087.8147058823533</c:v>
                </c:pt>
              </c:numCache>
            </c:numRef>
          </c:val>
          <c:extLst>
            <c:ext xmlns:c16="http://schemas.microsoft.com/office/drawing/2014/chart" uri="{C3380CC4-5D6E-409C-BE32-E72D297353CC}">
              <c16:uniqueId val="{00000000-4E7E-4FBD-83B8-E0AEB795787E}"/>
            </c:ext>
          </c:extLst>
        </c:ser>
        <c:ser>
          <c:idx val="1"/>
          <c:order val="1"/>
          <c:tx>
            <c:strRef>
              <c:f>Relaciones!$D$245:$D$246</c:f>
              <c:strCache>
                <c:ptCount val="1"/>
                <c:pt idx="0">
                  <c:v>yes</c:v>
                </c:pt>
              </c:strCache>
            </c:strRef>
          </c:tx>
          <c:spPr>
            <a:solidFill>
              <a:schemeClr val="accent2"/>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Relaciones!$D$247:$D$252</c:f>
              <c:numCache>
                <c:formatCode>_(* #,##0.00_);_(* \(#,##0.00\);_(* "-"??_);_(@_)</c:formatCode>
                <c:ptCount val="5"/>
                <c:pt idx="0">
                  <c:v>4282.545454545455</c:v>
                </c:pt>
                <c:pt idx="1">
                  <c:v>4770.242424242424</c:v>
                </c:pt>
                <c:pt idx="2">
                  <c:v>5850.2</c:v>
                </c:pt>
                <c:pt idx="3">
                  <c:v>4360.1612903225805</c:v>
                </c:pt>
                <c:pt idx="4">
                  <c:v>5335.1551724137935</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Relaciones!$C$293:$C$294</c:f>
              <c:strCache>
                <c:ptCount val="1"/>
                <c:pt idx="0">
                  <c:v>No</c:v>
                </c:pt>
              </c:strCache>
            </c:strRef>
          </c:tx>
          <c:spPr>
            <a:solidFill>
              <a:schemeClr val="accent1"/>
            </a:solidFill>
            <a:ln>
              <a:noFill/>
            </a:ln>
            <a:effectLst/>
          </c:spPr>
          <c:invertIfNegative val="0"/>
          <c:cat>
            <c:strRef>
              <c:f>Relaciones!$B$295:$B$298</c:f>
              <c:strCache>
                <c:ptCount val="3"/>
                <c:pt idx="0">
                  <c:v>Non-Travel</c:v>
                </c:pt>
                <c:pt idx="1">
                  <c:v>Travel_Frequently</c:v>
                </c:pt>
                <c:pt idx="2">
                  <c:v>Travel_Rarely</c:v>
                </c:pt>
              </c:strCache>
            </c:strRef>
          </c:cat>
          <c:val>
            <c:numRef>
              <c:f>Relaciones!$C$295:$C$298</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Relaciones!$D$293:$D$294</c:f>
              <c:strCache>
                <c:ptCount val="1"/>
                <c:pt idx="0">
                  <c:v>Yes</c:v>
                </c:pt>
              </c:strCache>
            </c:strRef>
          </c:tx>
          <c:spPr>
            <a:solidFill>
              <a:schemeClr val="accent2"/>
            </a:solidFill>
            <a:ln>
              <a:noFill/>
            </a:ln>
            <a:effectLst/>
          </c:spPr>
          <c:invertIfNegative val="0"/>
          <c:cat>
            <c:strRef>
              <c:f>Relaciones!$B$295:$B$298</c:f>
              <c:strCache>
                <c:ptCount val="3"/>
                <c:pt idx="0">
                  <c:v>Non-Travel</c:v>
                </c:pt>
                <c:pt idx="1">
                  <c:v>Travel_Frequently</c:v>
                </c:pt>
                <c:pt idx="2">
                  <c:v>Travel_Rarely</c:v>
                </c:pt>
              </c:strCache>
            </c:strRef>
          </c:cat>
          <c:val>
            <c:numRef>
              <c:f>Relaciones!$D$295:$D$298</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4.6047904191616764</c:v>
                </c:pt>
                <c:pt idx="1">
                  <c:v>4.4016393442622954</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3.3103448275862069</c:v>
                </c:pt>
                <c:pt idx="1">
                  <c:v>2.6666666666666665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Relaciones!$C$131:$C$132</c:f>
              <c:strCache>
                <c:ptCount val="1"/>
                <c:pt idx="0">
                  <c:v>no</c:v>
                </c:pt>
              </c:strCache>
            </c:strRef>
          </c:tx>
          <c:spPr>
            <a:solidFill>
              <a:schemeClr val="accent1"/>
            </a:solidFill>
            <a:ln>
              <a:noFill/>
            </a:ln>
            <a:effectLst/>
          </c:spPr>
          <c:invertIfNegative val="0"/>
          <c:cat>
            <c:strRef>
              <c:f>Relaciones!$B$133:$B$137</c:f>
              <c:strCache>
                <c:ptCount val="4"/>
                <c:pt idx="0">
                  <c:v>HR</c:v>
                </c:pt>
                <c:pt idx="1">
                  <c:v>R&amp;D</c:v>
                </c:pt>
                <c:pt idx="2">
                  <c:v>Sales</c:v>
                </c:pt>
                <c:pt idx="3">
                  <c:v>Unknown</c:v>
                </c:pt>
              </c:strCache>
            </c:strRef>
          </c:cat>
          <c:val>
            <c:numRef>
              <c:f>Relaciones!$C$133:$C$137</c:f>
              <c:numCache>
                <c:formatCode>0.00</c:formatCode>
                <c:ptCount val="4"/>
                <c:pt idx="0">
                  <c:v>2</c:v>
                </c:pt>
                <c:pt idx="1">
                  <c:v>2.1781818181818182</c:v>
                </c:pt>
                <c:pt idx="2">
                  <c:v>2.3954802259887007</c:v>
                </c:pt>
                <c:pt idx="3">
                  <c:v>2.6666666666666665</c:v>
                </c:pt>
              </c:numCache>
            </c:numRef>
          </c:val>
          <c:extLst>
            <c:ext xmlns:c16="http://schemas.microsoft.com/office/drawing/2014/chart" uri="{C3380CC4-5D6E-409C-BE32-E72D297353CC}">
              <c16:uniqueId val="{00000000-A791-4044-9CBE-4497A1BE0AB8}"/>
            </c:ext>
          </c:extLst>
        </c:ser>
        <c:ser>
          <c:idx val="1"/>
          <c:order val="1"/>
          <c:tx>
            <c:strRef>
              <c:f>Relaciones!$D$131:$D$132</c:f>
              <c:strCache>
                <c:ptCount val="1"/>
                <c:pt idx="0">
                  <c:v>yes</c:v>
                </c:pt>
              </c:strCache>
            </c:strRef>
          </c:tx>
          <c:spPr>
            <a:solidFill>
              <a:schemeClr val="accent2"/>
            </a:solidFill>
            <a:ln>
              <a:noFill/>
            </a:ln>
            <a:effectLst/>
          </c:spPr>
          <c:invertIfNegative val="0"/>
          <c:cat>
            <c:strRef>
              <c:f>Relaciones!$B$133:$B$137</c:f>
              <c:strCache>
                <c:ptCount val="4"/>
                <c:pt idx="0">
                  <c:v>HR</c:v>
                </c:pt>
                <c:pt idx="1">
                  <c:v>R&amp;D</c:v>
                </c:pt>
                <c:pt idx="2">
                  <c:v>Sales</c:v>
                </c:pt>
                <c:pt idx="3">
                  <c:v>Unknown</c:v>
                </c:pt>
              </c:strCache>
            </c:strRef>
          </c:cat>
          <c:val>
            <c:numRef>
              <c:f>Relaciones!$D$133:$D$137</c:f>
              <c:numCache>
                <c:formatCode>0.00</c:formatCode>
                <c:ptCount val="4"/>
                <c:pt idx="0">
                  <c:v>0.83333333333333337</c:v>
                </c:pt>
                <c:pt idx="1">
                  <c:v>1.8863636363636365</c:v>
                </c:pt>
                <c:pt idx="2">
                  <c:v>2.1956521739130435</c:v>
                </c:pt>
                <c:pt idx="3">
                  <c:v>0</c:v>
                </c:pt>
              </c:numCache>
            </c:numRef>
          </c:val>
          <c:extLst>
            <c:ext xmlns:c16="http://schemas.microsoft.com/office/drawing/2014/chart" uri="{C3380CC4-5D6E-409C-BE32-E72D297353CC}">
              <c16:uniqueId val="{00000001-A791-4044-9CBE-4497A1BE0AB8}"/>
            </c:ext>
          </c:extLst>
        </c:ser>
        <c:dLbls>
          <c:showLegendKey val="0"/>
          <c:showVal val="0"/>
          <c:showCatName val="0"/>
          <c:showSerName val="0"/>
          <c:showPercent val="0"/>
          <c:showBubbleSize val="0"/>
        </c:dLbls>
        <c:gapWidth val="219"/>
        <c:overlap val="-27"/>
        <c:axId val="1235643472"/>
        <c:axId val="1235641072"/>
      </c:barChart>
      <c:catAx>
        <c:axId val="12356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1072"/>
        <c:crosses val="autoZero"/>
        <c:auto val="1"/>
        <c:lblAlgn val="ctr"/>
        <c:lblOffset val="100"/>
        <c:noMultiLvlLbl val="0"/>
      </c:catAx>
      <c:valAx>
        <c:axId val="1235641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'!$E$579:$E$582</c:f>
              <c:strCache>
                <c:ptCount val="3"/>
                <c:pt idx="0">
                  <c:v>2000-10333,3333</c:v>
                </c:pt>
                <c:pt idx="1">
                  <c:v>10333,3333-18666,6666</c:v>
                </c:pt>
                <c:pt idx="2">
                  <c:v>18666,6666-26999,9999</c:v>
                </c:pt>
              </c:strCache>
            </c:strRef>
          </c:cat>
          <c:val>
            <c:numRef>
              <c:f>'Estadísticos '!$F$579:$F$582</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8.xml"/><Relationship Id="rId21" Type="http://schemas.openxmlformats.org/officeDocument/2006/relationships/chart" Target="../charts/chart26.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20" Type="http://schemas.openxmlformats.org/officeDocument/2006/relationships/chart" Target="../charts/chart25.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19" Type="http://schemas.openxmlformats.org/officeDocument/2006/relationships/chart" Target="../charts/chart24.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99</xdr:row>
      <xdr:rowOff>9525</xdr:rowOff>
    </xdr:from>
    <xdr:to>
      <xdr:col>5</xdr:col>
      <xdr:colOff>80963</xdr:colOff>
      <xdr:row>110</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252</xdr:row>
      <xdr:rowOff>147637</xdr:rowOff>
    </xdr:from>
    <xdr:to>
      <xdr:col>4</xdr:col>
      <xdr:colOff>757238</xdr:colOff>
      <xdr:row>266</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299</xdr:row>
      <xdr:rowOff>19050</xdr:rowOff>
    </xdr:from>
    <xdr:to>
      <xdr:col>5</xdr:col>
      <xdr:colOff>381000</xdr:colOff>
      <xdr:row>312</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473449</xdr:colOff>
      <xdr:row>137</xdr:row>
      <xdr:rowOff>123263</xdr:rowOff>
    </xdr:from>
    <xdr:to>
      <xdr:col>4</xdr:col>
      <xdr:colOff>78441</xdr:colOff>
      <xdr:row>151</xdr:row>
      <xdr:rowOff>12884</xdr:rowOff>
    </xdr:to>
    <xdr:graphicFrame macro="">
      <xdr:nvGraphicFramePr>
        <xdr:cNvPr id="8" name="Gráfico 7">
          <a:extLst>
            <a:ext uri="{FF2B5EF4-FFF2-40B4-BE49-F238E27FC236}">
              <a16:creationId xmlns:a16="http://schemas.microsoft.com/office/drawing/2014/main" id="{0A3DDC80-BA20-BBE2-B98C-5D544ADAE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271742</xdr:colOff>
      <xdr:row>219</xdr:row>
      <xdr:rowOff>20731</xdr:rowOff>
    </xdr:from>
    <xdr:to>
      <xdr:col>12</xdr:col>
      <xdr:colOff>271742</xdr:colOff>
      <xdr:row>234</xdr:row>
      <xdr:rowOff>63314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89.471114004627"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4">
        <s v="Sales"/>
        <s v="R&amp;D"/>
        <m/>
        <s v="HR"/>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0">
        <s v="Sales Executive"/>
        <s v="Research Scientist"/>
        <s v="Laboratory Technician"/>
        <m/>
        <s v="Manufacturing Director"/>
        <s v="Manager"/>
        <s v="Sales Representative"/>
        <s v="Research Director"/>
        <s v="Healthcare Representative"/>
        <s v="Human Resources"/>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ount="5">
        <n v="2"/>
        <n v="1"/>
        <n v="3"/>
        <n v="4"/>
        <n v="5"/>
      </sharedItems>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x v="0"/>
    <x v="0"/>
    <x v="0"/>
    <x v="0"/>
    <x v="0"/>
    <x v="0"/>
    <x v="0"/>
    <x v="0"/>
    <x v="0"/>
    <x v="0"/>
    <x v="0"/>
    <x v="0"/>
    <x v="0"/>
    <x v="0"/>
    <x v="0"/>
  </r>
  <r>
    <x v="1"/>
    <x v="1"/>
    <x v="1"/>
    <x v="1"/>
    <x v="0"/>
    <x v="1"/>
    <x v="1"/>
    <x v="1"/>
    <x v="1"/>
    <x v="1"/>
    <n v="49"/>
    <n v="0"/>
    <x v="1"/>
    <x v="1"/>
    <x v="1"/>
    <x v="1"/>
    <x v="1"/>
    <x v="1"/>
    <x v="0"/>
    <x v="1"/>
    <x v="1"/>
    <x v="1"/>
    <x v="1"/>
    <x v="1"/>
    <x v="1"/>
    <x v="1"/>
    <x v="1"/>
    <x v="1"/>
    <x v="1"/>
    <x v="1"/>
    <x v="1"/>
    <x v="1"/>
    <x v="1"/>
  </r>
  <r>
    <x v="0"/>
    <x v="0"/>
    <x v="0"/>
    <x v="2"/>
    <x v="1"/>
    <x v="1"/>
    <x v="2"/>
    <x v="0"/>
    <x v="0"/>
    <x v="1"/>
    <n v="37"/>
    <n v="1"/>
    <x v="2"/>
    <x v="2"/>
    <x v="0"/>
    <x v="2"/>
    <x v="2"/>
    <x v="1"/>
    <x v="1"/>
    <x v="2"/>
    <x v="2"/>
    <x v="2"/>
    <x v="2"/>
    <x v="2"/>
    <x v="0"/>
    <x v="2"/>
    <x v="0"/>
    <x v="2"/>
    <x v="1"/>
    <x v="2"/>
    <x v="2"/>
    <x v="0"/>
    <x v="2"/>
  </r>
  <r>
    <x v="1"/>
    <x v="1"/>
    <x v="2"/>
    <x v="2"/>
    <x v="0"/>
    <x v="0"/>
    <x v="1"/>
    <x v="1"/>
    <x v="0"/>
    <x v="1"/>
    <n v="33"/>
    <n v="0"/>
    <x v="3"/>
    <x v="3"/>
    <x v="2"/>
    <x v="2"/>
    <x v="3"/>
    <x v="0"/>
    <x v="1"/>
    <x v="2"/>
    <x v="3"/>
    <x v="3"/>
    <x v="1"/>
    <x v="0"/>
    <x v="0"/>
    <x v="3"/>
    <x v="0"/>
    <x v="0"/>
    <x v="1"/>
    <x v="3"/>
    <x v="1"/>
    <x v="2"/>
    <x v="2"/>
  </r>
  <r>
    <x v="1"/>
    <x v="0"/>
    <x v="2"/>
    <x v="2"/>
    <x v="2"/>
    <x v="1"/>
    <x v="2"/>
    <x v="1"/>
    <x v="1"/>
    <x v="1"/>
    <n v="27"/>
    <n v="0"/>
    <x v="4"/>
    <x v="2"/>
    <x v="1"/>
    <x v="3"/>
    <x v="4"/>
    <x v="0"/>
    <x v="1"/>
    <x v="1"/>
    <x v="4"/>
    <x v="4"/>
    <x v="3"/>
    <x v="3"/>
    <x v="0"/>
    <x v="1"/>
    <x v="1"/>
    <x v="3"/>
    <x v="1"/>
    <x v="4"/>
    <x v="3"/>
    <x v="3"/>
    <x v="3"/>
  </r>
  <r>
    <x v="1"/>
    <x v="1"/>
    <x v="2"/>
    <x v="2"/>
    <x v="0"/>
    <x v="1"/>
    <x v="2"/>
    <x v="0"/>
    <x v="1"/>
    <x v="2"/>
    <n v="32"/>
    <n v="0"/>
    <x v="5"/>
    <x v="2"/>
    <x v="0"/>
    <x v="2"/>
    <x v="5"/>
    <x v="0"/>
    <x v="1"/>
    <x v="1"/>
    <x v="5"/>
    <x v="5"/>
    <x v="4"/>
    <x v="4"/>
    <x v="0"/>
    <x v="3"/>
    <x v="0"/>
    <x v="0"/>
    <x v="2"/>
    <x v="5"/>
    <x v="1"/>
    <x v="2"/>
    <x v="4"/>
  </r>
  <r>
    <x v="1"/>
    <x v="0"/>
    <x v="3"/>
    <x v="1"/>
    <x v="2"/>
    <x v="0"/>
    <x v="2"/>
    <x v="1"/>
    <x v="0"/>
    <x v="1"/>
    <n v="59"/>
    <n v="0"/>
    <x v="6"/>
    <x v="3"/>
    <x v="3"/>
    <x v="1"/>
    <x v="6"/>
    <x v="2"/>
    <x v="1"/>
    <x v="0"/>
    <x v="6"/>
    <x v="6"/>
    <x v="5"/>
    <x v="5"/>
    <x v="1"/>
    <x v="0"/>
    <x v="2"/>
    <x v="4"/>
    <x v="2"/>
    <x v="6"/>
    <x v="2"/>
    <x v="0"/>
    <x v="2"/>
  </r>
  <r>
    <x v="1"/>
    <x v="0"/>
    <x v="2"/>
    <x v="1"/>
    <x v="0"/>
    <x v="1"/>
    <x v="3"/>
    <x v="2"/>
    <x v="1"/>
    <x v="2"/>
    <n v="30"/>
    <n v="0"/>
    <x v="7"/>
    <x v="4"/>
    <x v="1"/>
    <x v="2"/>
    <x v="7"/>
    <x v="0"/>
    <x v="1"/>
    <x v="1"/>
    <x v="7"/>
    <x v="7"/>
    <x v="1"/>
    <x v="6"/>
    <x v="1"/>
    <x v="2"/>
    <x v="1"/>
    <x v="5"/>
    <x v="1"/>
    <x v="6"/>
    <x v="2"/>
    <x v="0"/>
    <x v="2"/>
  </r>
  <r>
    <x v="1"/>
    <x v="1"/>
    <x v="0"/>
    <x v="1"/>
    <x v="0"/>
    <x v="1"/>
    <x v="3"/>
    <x v="0"/>
    <x v="1"/>
    <x v="2"/>
    <n v="38"/>
    <n v="0"/>
    <x v="8"/>
    <x v="5"/>
    <x v="3"/>
    <x v="2"/>
    <x v="8"/>
    <x v="1"/>
    <x v="2"/>
    <x v="1"/>
    <x v="8"/>
    <x v="8"/>
    <x v="4"/>
    <x v="7"/>
    <x v="1"/>
    <x v="2"/>
    <x v="0"/>
    <x v="1"/>
    <x v="1"/>
    <x v="7"/>
    <x v="1"/>
    <x v="1"/>
    <x v="5"/>
  </r>
  <r>
    <x v="1"/>
    <x v="0"/>
    <x v="0"/>
    <x v="1"/>
    <x v="2"/>
    <x v="1"/>
    <x v="3"/>
    <x v="1"/>
    <x v="1"/>
    <x v="1"/>
    <n v="36"/>
    <n v="0"/>
    <x v="9"/>
    <x v="6"/>
    <x v="3"/>
    <x v="1"/>
    <x v="0"/>
    <x v="0"/>
    <x v="0"/>
    <x v="2"/>
    <x v="9"/>
    <x v="9"/>
    <x v="2"/>
    <x v="4"/>
    <x v="0"/>
    <x v="2"/>
    <x v="3"/>
    <x v="6"/>
    <x v="2"/>
    <x v="5"/>
    <x v="1"/>
    <x v="4"/>
    <x v="1"/>
  </r>
  <r>
    <x v="1"/>
    <x v="0"/>
    <x v="0"/>
    <x v="1"/>
    <x v="2"/>
    <x v="1"/>
    <x v="3"/>
    <x v="1"/>
    <x v="1"/>
    <x v="3"/>
    <n v="35"/>
    <n v="0"/>
    <x v="10"/>
    <x v="7"/>
    <x v="3"/>
    <x v="3"/>
    <x v="9"/>
    <x v="2"/>
    <x v="1"/>
    <x v="1"/>
    <x v="10"/>
    <x v="10"/>
    <x v="4"/>
    <x v="4"/>
    <x v="0"/>
    <x v="3"/>
    <x v="1"/>
    <x v="3"/>
    <x v="1"/>
    <x v="8"/>
    <x v="0"/>
    <x v="0"/>
    <x v="6"/>
  </r>
  <r>
    <x v="1"/>
    <x v="0"/>
    <x v="2"/>
    <x v="1"/>
    <x v="0"/>
    <x v="0"/>
    <x v="2"/>
    <x v="0"/>
    <x v="0"/>
    <x v="1"/>
    <n v="29"/>
    <n v="0"/>
    <x v="11"/>
    <x v="8"/>
    <x v="0"/>
    <x v="2"/>
    <x v="10"/>
    <x v="1"/>
    <x v="0"/>
    <x v="1"/>
    <x v="11"/>
    <x v="11"/>
    <x v="4"/>
    <x v="3"/>
    <x v="0"/>
    <x v="1"/>
    <x v="0"/>
    <x v="1"/>
    <x v="1"/>
    <x v="7"/>
    <x v="4"/>
    <x v="0"/>
    <x v="5"/>
  </r>
  <r>
    <x v="1"/>
    <x v="0"/>
    <x v="2"/>
    <x v="1"/>
    <x v="0"/>
    <x v="1"/>
    <x v="1"/>
    <x v="2"/>
    <x v="1"/>
    <x v="4"/>
    <n v="31"/>
    <n v="0"/>
    <x v="12"/>
    <x v="9"/>
    <x v="1"/>
    <x v="3"/>
    <x v="11"/>
    <x v="0"/>
    <x v="1"/>
    <x v="1"/>
    <x v="12"/>
    <x v="12"/>
    <x v="1"/>
    <x v="8"/>
    <x v="0"/>
    <x v="1"/>
    <x v="1"/>
    <x v="7"/>
    <x v="2"/>
    <x v="8"/>
    <x v="3"/>
    <x v="5"/>
    <x v="6"/>
  </r>
  <r>
    <x v="1"/>
    <x v="0"/>
    <x v="2"/>
    <x v="1"/>
    <x v="2"/>
    <x v="1"/>
    <x v="2"/>
    <x v="2"/>
    <x v="1"/>
    <x v="2"/>
    <n v="34"/>
    <n v="0"/>
    <x v="13"/>
    <x v="10"/>
    <x v="0"/>
    <x v="0"/>
    <x v="12"/>
    <x v="0"/>
    <x v="1"/>
    <x v="0"/>
    <x v="13"/>
    <x v="13"/>
    <x v="4"/>
    <x v="0"/>
    <x v="0"/>
    <x v="3"/>
    <x v="1"/>
    <x v="8"/>
    <x v="1"/>
    <x v="4"/>
    <x v="3"/>
    <x v="1"/>
    <x v="3"/>
  </r>
  <r>
    <x v="0"/>
    <x v="0"/>
    <x v="2"/>
    <x v="1"/>
    <x v="0"/>
    <x v="1"/>
    <x v="2"/>
    <x v="0"/>
    <x v="0"/>
    <x v="5"/>
    <n v="28"/>
    <n v="1"/>
    <x v="14"/>
    <x v="4"/>
    <x v="3"/>
    <x v="1"/>
    <x v="13"/>
    <x v="1"/>
    <x v="1"/>
    <x v="1"/>
    <x v="14"/>
    <x v="14"/>
    <x v="6"/>
    <x v="9"/>
    <x v="0"/>
    <x v="2"/>
    <x v="0"/>
    <x v="3"/>
    <x v="1"/>
    <x v="9"/>
    <x v="3"/>
    <x v="0"/>
    <x v="6"/>
  </r>
  <r>
    <x v="1"/>
    <x v="0"/>
    <x v="2"/>
    <x v="1"/>
    <x v="0"/>
    <x v="0"/>
    <x v="4"/>
    <x v="2"/>
    <x v="1"/>
    <x v="4"/>
    <n v="29"/>
    <n v="0"/>
    <x v="15"/>
    <x v="11"/>
    <x v="2"/>
    <x v="0"/>
    <x v="14"/>
    <x v="2"/>
    <x v="2"/>
    <x v="1"/>
    <x v="15"/>
    <x v="15"/>
    <x v="1"/>
    <x v="0"/>
    <x v="0"/>
    <x v="3"/>
    <x v="1"/>
    <x v="1"/>
    <x v="1"/>
    <x v="1"/>
    <x v="5"/>
    <x v="6"/>
    <x v="5"/>
  </r>
  <r>
    <x v="1"/>
    <x v="0"/>
    <x v="2"/>
    <x v="1"/>
    <x v="0"/>
    <x v="1"/>
    <x v="1"/>
    <x v="2"/>
    <x v="0"/>
    <x v="3"/>
    <n v="32"/>
    <n v="0"/>
    <x v="16"/>
    <x v="12"/>
    <x v="0"/>
    <x v="3"/>
    <x v="15"/>
    <x v="2"/>
    <x v="1"/>
    <x v="1"/>
    <x v="16"/>
    <x v="16"/>
    <x v="4"/>
    <x v="3"/>
    <x v="0"/>
    <x v="1"/>
    <x v="3"/>
    <x v="2"/>
    <x v="2"/>
    <x v="0"/>
    <x v="3"/>
    <x v="0"/>
    <x v="0"/>
  </r>
  <r>
    <x v="1"/>
    <x v="2"/>
    <x v="4"/>
    <x v="1"/>
    <x v="2"/>
    <x v="1"/>
    <x v="2"/>
    <x v="2"/>
    <x v="0"/>
    <x v="2"/>
    <n v="22"/>
    <n v="0"/>
    <x v="17"/>
    <x v="7"/>
    <x v="0"/>
    <x v="2"/>
    <x v="16"/>
    <x v="2"/>
    <x v="1"/>
    <x v="0"/>
    <x v="17"/>
    <x v="17"/>
    <x v="1"/>
    <x v="4"/>
    <x v="0"/>
    <x v="2"/>
    <x v="3"/>
    <x v="5"/>
    <x v="2"/>
    <x v="6"/>
    <x v="2"/>
    <x v="0"/>
    <x v="2"/>
  </r>
  <r>
    <x v="1"/>
    <x v="0"/>
    <x v="1"/>
    <x v="0"/>
    <x v="0"/>
    <x v="0"/>
    <x v="5"/>
    <x v="1"/>
    <x v="1"/>
    <x v="1"/>
    <n v="53"/>
    <n v="0"/>
    <x v="18"/>
    <x v="2"/>
    <x v="2"/>
    <x v="3"/>
    <x v="17"/>
    <x v="1"/>
    <x v="3"/>
    <x v="1"/>
    <x v="18"/>
    <x v="18"/>
    <x v="7"/>
    <x v="10"/>
    <x v="0"/>
    <x v="3"/>
    <x v="0"/>
    <x v="9"/>
    <x v="1"/>
    <x v="10"/>
    <x v="6"/>
    <x v="2"/>
    <x v="1"/>
  </r>
  <r>
    <x v="1"/>
    <x v="0"/>
    <x v="0"/>
    <x v="1"/>
    <x v="0"/>
    <x v="1"/>
    <x v="1"/>
    <x v="0"/>
    <x v="0"/>
    <x v="1"/>
    <n v="38"/>
    <n v="0"/>
    <x v="19"/>
    <x v="2"/>
    <x v="3"/>
    <x v="2"/>
    <x v="18"/>
    <x v="0"/>
    <x v="1"/>
    <x v="1"/>
    <x v="19"/>
    <x v="19"/>
    <x v="6"/>
    <x v="0"/>
    <x v="0"/>
    <x v="3"/>
    <x v="0"/>
    <x v="3"/>
    <x v="1"/>
    <x v="11"/>
    <x v="3"/>
    <x v="1"/>
    <x v="3"/>
  </r>
  <r>
    <x v="1"/>
    <x v="2"/>
    <x v="4"/>
    <x v="1"/>
    <x v="1"/>
    <x v="0"/>
    <x v="4"/>
    <x v="2"/>
    <x v="1"/>
    <x v="3"/>
    <n v="24"/>
    <n v="0"/>
    <x v="20"/>
    <x v="13"/>
    <x v="0"/>
    <x v="3"/>
    <x v="16"/>
    <x v="2"/>
    <x v="0"/>
    <x v="2"/>
    <x v="20"/>
    <x v="20"/>
    <x v="4"/>
    <x v="11"/>
    <x v="0"/>
    <x v="1"/>
    <x v="1"/>
    <x v="7"/>
    <x v="2"/>
    <x v="9"/>
    <x v="3"/>
    <x v="1"/>
    <x v="6"/>
  </r>
  <r>
    <x v="0"/>
    <x v="0"/>
    <x v="0"/>
    <x v="0"/>
    <x v="0"/>
    <x v="1"/>
    <x v="6"/>
    <x v="0"/>
    <x v="1"/>
    <x v="5"/>
    <n v="36"/>
    <n v="1"/>
    <x v="21"/>
    <x v="14"/>
    <x v="2"/>
    <x v="1"/>
    <x v="19"/>
    <x v="1"/>
    <x v="1"/>
    <x v="1"/>
    <x v="21"/>
    <x v="21"/>
    <x v="8"/>
    <x v="1"/>
    <x v="1"/>
    <x v="2"/>
    <x v="0"/>
    <x v="1"/>
    <x v="1"/>
    <x v="8"/>
    <x v="7"/>
    <x v="0"/>
    <x v="6"/>
  </r>
  <r>
    <x v="1"/>
    <x v="0"/>
    <x v="2"/>
    <x v="1"/>
    <x v="0"/>
    <x v="0"/>
    <x v="7"/>
    <x v="0"/>
    <x v="1"/>
    <x v="5"/>
    <n v="34"/>
    <n v="0"/>
    <x v="22"/>
    <x v="15"/>
    <x v="2"/>
    <x v="3"/>
    <x v="20"/>
    <x v="0"/>
    <x v="2"/>
    <x v="1"/>
    <x v="22"/>
    <x v="22"/>
    <x v="4"/>
    <x v="0"/>
    <x v="0"/>
    <x v="3"/>
    <x v="0"/>
    <x v="10"/>
    <x v="1"/>
    <x v="12"/>
    <x v="8"/>
    <x v="3"/>
    <x v="7"/>
  </r>
  <r>
    <x v="1"/>
    <x v="0"/>
    <x v="4"/>
    <x v="1"/>
    <x v="0"/>
    <x v="1"/>
    <x v="1"/>
    <x v="0"/>
    <x v="1"/>
    <x v="6"/>
    <n v="21"/>
    <n v="0"/>
    <x v="23"/>
    <x v="8"/>
    <x v="0"/>
    <x v="1"/>
    <x v="16"/>
    <x v="0"/>
    <x v="1"/>
    <x v="1"/>
    <x v="23"/>
    <x v="23"/>
    <x v="1"/>
    <x v="9"/>
    <x v="0"/>
    <x v="1"/>
    <x v="0"/>
    <x v="11"/>
    <x v="1"/>
    <x v="2"/>
    <x v="2"/>
    <x v="0"/>
    <x v="2"/>
  </r>
  <r>
    <x v="0"/>
    <x v="0"/>
    <x v="2"/>
    <x v="1"/>
    <x v="2"/>
    <x v="1"/>
    <x v="1"/>
    <x v="0"/>
    <x v="1"/>
    <x v="2"/>
    <n v="34"/>
    <n v="1"/>
    <x v="24"/>
    <x v="16"/>
    <x v="1"/>
    <x v="0"/>
    <x v="21"/>
    <x v="0"/>
    <x v="1"/>
    <x v="0"/>
    <x v="24"/>
    <x v="24"/>
    <x v="7"/>
    <x v="0"/>
    <x v="0"/>
    <x v="3"/>
    <x v="0"/>
    <x v="0"/>
    <x v="1"/>
    <x v="9"/>
    <x v="3"/>
    <x v="1"/>
    <x v="6"/>
  </r>
  <r>
    <x v="1"/>
    <x v="0"/>
    <x v="1"/>
    <x v="1"/>
    <x v="1"/>
    <x v="0"/>
    <x v="5"/>
    <x v="2"/>
    <x v="1"/>
    <x v="1"/>
    <n v="53"/>
    <n v="0"/>
    <x v="25"/>
    <x v="12"/>
    <x v="3"/>
    <x v="1"/>
    <x v="22"/>
    <x v="0"/>
    <x v="4"/>
    <x v="2"/>
    <x v="25"/>
    <x v="25"/>
    <x v="5"/>
    <x v="0"/>
    <x v="0"/>
    <x v="1"/>
    <x v="1"/>
    <x v="12"/>
    <x v="2"/>
    <x v="13"/>
    <x v="9"/>
    <x v="5"/>
    <x v="5"/>
  </r>
  <r>
    <x v="0"/>
    <x v="1"/>
    <x v="2"/>
    <x v="1"/>
    <x v="0"/>
    <x v="0"/>
    <x v="1"/>
    <x v="0"/>
    <x v="0"/>
    <x v="3"/>
    <n v="32"/>
    <n v="1"/>
    <x v="26"/>
    <x v="7"/>
    <x v="1"/>
    <x v="0"/>
    <x v="23"/>
    <x v="3"/>
    <x v="1"/>
    <x v="1"/>
    <x v="26"/>
    <x v="26"/>
    <x v="1"/>
    <x v="6"/>
    <x v="1"/>
    <x v="2"/>
    <x v="0"/>
    <x v="1"/>
    <x v="1"/>
    <x v="1"/>
    <x v="3"/>
    <x v="7"/>
    <x v="1"/>
  </r>
  <r>
    <x v="1"/>
    <x v="0"/>
    <x v="0"/>
    <x v="0"/>
    <x v="3"/>
    <x v="1"/>
    <x v="0"/>
    <x v="1"/>
    <x v="1"/>
    <x v="2"/>
    <n v="42"/>
    <n v="0"/>
    <x v="27"/>
    <x v="1"/>
    <x v="2"/>
    <x v="1"/>
    <x v="24"/>
    <x v="0"/>
    <x v="0"/>
    <x v="2"/>
    <x v="27"/>
    <x v="27"/>
    <x v="4"/>
    <x v="0"/>
    <x v="0"/>
    <x v="1"/>
    <x v="1"/>
    <x v="1"/>
    <x v="1"/>
    <x v="7"/>
    <x v="1"/>
    <x v="5"/>
    <x v="3"/>
  </r>
  <r>
    <x v="1"/>
    <x v="0"/>
    <x v="0"/>
    <x v="1"/>
    <x v="2"/>
    <x v="0"/>
    <x v="8"/>
    <x v="1"/>
    <x v="1"/>
    <x v="5"/>
    <n v="44"/>
    <n v="0"/>
    <x v="28"/>
    <x v="15"/>
    <x v="2"/>
    <x v="3"/>
    <x v="25"/>
    <x v="1"/>
    <x v="2"/>
    <x v="0"/>
    <x v="28"/>
    <x v="28"/>
    <x v="9"/>
    <x v="9"/>
    <x v="0"/>
    <x v="1"/>
    <x v="1"/>
    <x v="13"/>
    <x v="1"/>
    <x v="14"/>
    <x v="8"/>
    <x v="8"/>
    <x v="8"/>
  </r>
  <r>
    <x v="1"/>
    <x v="0"/>
    <x v="1"/>
    <x v="0"/>
    <x v="3"/>
    <x v="0"/>
    <x v="5"/>
    <x v="0"/>
    <x v="1"/>
    <x v="2"/>
    <n v="46"/>
    <n v="0"/>
    <x v="29"/>
    <x v="2"/>
    <x v="2"/>
    <x v="0"/>
    <x v="21"/>
    <x v="0"/>
    <x v="4"/>
    <x v="0"/>
    <x v="29"/>
    <x v="29"/>
    <x v="9"/>
    <x v="3"/>
    <x v="0"/>
    <x v="1"/>
    <x v="0"/>
    <x v="14"/>
    <x v="2"/>
    <x v="4"/>
    <x v="3"/>
    <x v="3"/>
    <x v="9"/>
  </r>
  <r>
    <x v="1"/>
    <x v="0"/>
    <x v="2"/>
    <x v="1"/>
    <x v="2"/>
    <x v="1"/>
    <x v="2"/>
    <x v="0"/>
    <x v="1"/>
    <x v="1"/>
    <n v="33"/>
    <n v="0"/>
    <x v="30"/>
    <x v="2"/>
    <x v="3"/>
    <x v="1"/>
    <x v="17"/>
    <x v="0"/>
    <x v="1"/>
    <x v="0"/>
    <x v="30"/>
    <x v="30"/>
    <x v="5"/>
    <x v="0"/>
    <x v="0"/>
    <x v="1"/>
    <x v="0"/>
    <x v="2"/>
    <x v="1"/>
    <x v="6"/>
    <x v="10"/>
    <x v="0"/>
    <x v="2"/>
  </r>
  <r>
    <x v="1"/>
    <x v="0"/>
    <x v="0"/>
    <x v="1"/>
    <x v="1"/>
    <x v="1"/>
    <x v="8"/>
    <x v="1"/>
    <x v="0"/>
    <x v="3"/>
    <n v="44"/>
    <n v="0"/>
    <x v="31"/>
    <x v="17"/>
    <x v="2"/>
    <x v="2"/>
    <x v="26"/>
    <x v="0"/>
    <x v="0"/>
    <x v="0"/>
    <x v="31"/>
    <x v="31"/>
    <x v="7"/>
    <x v="4"/>
    <x v="0"/>
    <x v="1"/>
    <x v="0"/>
    <x v="15"/>
    <x v="3"/>
    <x v="9"/>
    <x v="3"/>
    <x v="1"/>
    <x v="6"/>
  </r>
  <r>
    <x v="1"/>
    <x v="0"/>
    <x v="2"/>
    <x v="1"/>
    <x v="2"/>
    <x v="1"/>
    <x v="2"/>
    <x v="0"/>
    <x v="1"/>
    <x v="3"/>
    <n v="30"/>
    <n v="0"/>
    <x v="32"/>
    <x v="14"/>
    <x v="0"/>
    <x v="2"/>
    <x v="21"/>
    <x v="1"/>
    <x v="1"/>
    <x v="2"/>
    <x v="32"/>
    <x v="32"/>
    <x v="1"/>
    <x v="4"/>
    <x v="0"/>
    <x v="0"/>
    <x v="0"/>
    <x v="1"/>
    <x v="1"/>
    <x v="1"/>
    <x v="2"/>
    <x v="1"/>
    <x v="5"/>
  </r>
  <r>
    <x v="0"/>
    <x v="0"/>
    <x v="0"/>
    <x v="0"/>
    <x v="4"/>
    <x v="1"/>
    <x v="6"/>
    <x v="1"/>
    <x v="1"/>
    <x v="6"/>
    <n v="39"/>
    <n v="1"/>
    <x v="33"/>
    <x v="12"/>
    <x v="3"/>
    <x v="2"/>
    <x v="3"/>
    <x v="0"/>
    <x v="0"/>
    <x v="0"/>
    <x v="33"/>
    <x v="33"/>
    <x v="9"/>
    <x v="9"/>
    <x v="0"/>
    <x v="3"/>
    <x v="1"/>
    <x v="16"/>
    <x v="3"/>
    <x v="6"/>
    <x v="2"/>
    <x v="0"/>
    <x v="2"/>
  </r>
  <r>
    <x v="0"/>
    <x v="0"/>
    <x v="4"/>
    <x v="1"/>
    <x v="2"/>
    <x v="1"/>
    <x v="1"/>
    <x v="1"/>
    <x v="0"/>
    <x v="2"/>
    <n v="24"/>
    <n v="1"/>
    <x v="34"/>
    <x v="0"/>
    <x v="3"/>
    <x v="0"/>
    <x v="1"/>
    <x v="0"/>
    <x v="1"/>
    <x v="0"/>
    <x v="34"/>
    <x v="34"/>
    <x v="7"/>
    <x v="10"/>
    <x v="0"/>
    <x v="0"/>
    <x v="1"/>
    <x v="3"/>
    <x v="2"/>
    <x v="4"/>
    <x v="2"/>
    <x v="3"/>
    <x v="2"/>
  </r>
  <r>
    <x v="1"/>
    <x v="0"/>
    <x v="0"/>
    <x v="1"/>
    <x v="2"/>
    <x v="0"/>
    <x v="1"/>
    <x v="2"/>
    <x v="1"/>
    <x v="1"/>
    <n v="43"/>
    <n v="0"/>
    <x v="35"/>
    <x v="2"/>
    <x v="0"/>
    <x v="2"/>
    <x v="23"/>
    <x v="2"/>
    <x v="1"/>
    <x v="2"/>
    <x v="35"/>
    <x v="35"/>
    <x v="1"/>
    <x v="3"/>
    <x v="0"/>
    <x v="1"/>
    <x v="3"/>
    <x v="3"/>
    <x v="2"/>
    <x v="8"/>
    <x v="7"/>
    <x v="1"/>
    <x v="10"/>
  </r>
  <r>
    <x v="0"/>
    <x v="0"/>
    <x v="1"/>
    <x v="0"/>
    <x v="3"/>
    <x v="1"/>
    <x v="6"/>
    <x v="1"/>
    <x v="0"/>
    <x v="2"/>
    <n v="50"/>
    <n v="1"/>
    <x v="36"/>
    <x v="3"/>
    <x v="0"/>
    <x v="3"/>
    <x v="27"/>
    <x v="1"/>
    <x v="1"/>
    <x v="2"/>
    <x v="36"/>
    <x v="36"/>
    <x v="1"/>
    <x v="9"/>
    <x v="0"/>
    <x v="3"/>
    <x v="0"/>
    <x v="8"/>
    <x v="1"/>
    <x v="11"/>
    <x v="3"/>
    <x v="0"/>
    <x v="3"/>
  </r>
  <r>
    <x v="1"/>
    <x v="0"/>
    <x v="0"/>
    <x v="0"/>
    <x v="3"/>
    <x v="0"/>
    <x v="6"/>
    <x v="1"/>
    <x v="1"/>
    <x v="1"/>
    <n v="35"/>
    <n v="0"/>
    <x v="37"/>
    <x v="2"/>
    <x v="3"/>
    <x v="2"/>
    <x v="28"/>
    <x v="0"/>
    <x v="1"/>
    <x v="0"/>
    <x v="37"/>
    <x v="37"/>
    <x v="1"/>
    <x v="4"/>
    <x v="0"/>
    <x v="0"/>
    <x v="0"/>
    <x v="17"/>
    <x v="1"/>
    <x v="4"/>
    <x v="3"/>
    <x v="3"/>
    <x v="3"/>
  </r>
  <r>
    <x v="1"/>
    <x v="0"/>
    <x v="0"/>
    <x v="1"/>
    <x v="0"/>
    <x v="0"/>
    <x v="1"/>
    <x v="1"/>
    <x v="0"/>
    <x v="1"/>
    <n v="36"/>
    <n v="0"/>
    <x v="38"/>
    <x v="12"/>
    <x v="2"/>
    <x v="0"/>
    <x v="19"/>
    <x v="1"/>
    <x v="1"/>
    <x v="1"/>
    <x v="38"/>
    <x v="38"/>
    <x v="3"/>
    <x v="9"/>
    <x v="0"/>
    <x v="1"/>
    <x v="1"/>
    <x v="3"/>
    <x v="3"/>
    <x v="6"/>
    <x v="10"/>
    <x v="0"/>
    <x v="2"/>
  </r>
  <r>
    <x v="1"/>
    <x v="1"/>
    <x v="2"/>
    <x v="0"/>
    <x v="0"/>
    <x v="0"/>
    <x v="0"/>
    <x v="1"/>
    <x v="1"/>
    <x v="1"/>
    <n v="33"/>
    <n v="0"/>
    <x v="39"/>
    <x v="0"/>
    <x v="3"/>
    <x v="1"/>
    <x v="25"/>
    <x v="2"/>
    <x v="0"/>
    <x v="1"/>
    <x v="39"/>
    <x v="39"/>
    <x v="7"/>
    <x v="12"/>
    <x v="0"/>
    <x v="0"/>
    <x v="3"/>
    <x v="1"/>
    <x v="1"/>
    <x v="8"/>
    <x v="7"/>
    <x v="1"/>
    <x v="6"/>
  </r>
  <r>
    <x v="1"/>
    <x v="0"/>
    <x v="0"/>
    <x v="1"/>
    <x v="1"/>
    <x v="1"/>
    <x v="2"/>
    <x v="2"/>
    <x v="1"/>
    <x v="1"/>
    <n v="35"/>
    <n v="0"/>
    <x v="40"/>
    <x v="18"/>
    <x v="0"/>
    <x v="1"/>
    <x v="29"/>
    <x v="0"/>
    <x v="1"/>
    <x v="0"/>
    <x v="40"/>
    <x v="40"/>
    <x v="1"/>
    <x v="3"/>
    <x v="0"/>
    <x v="3"/>
    <x v="1"/>
    <x v="5"/>
    <x v="1"/>
    <x v="6"/>
    <x v="2"/>
    <x v="0"/>
    <x v="2"/>
  </r>
  <r>
    <x v="1"/>
    <x v="0"/>
    <x v="2"/>
    <x v="1"/>
    <x v="0"/>
    <x v="0"/>
    <x v="2"/>
    <x v="2"/>
    <x v="1"/>
    <x v="6"/>
    <n v="27"/>
    <n v="0"/>
    <x v="41"/>
    <x v="2"/>
    <x v="2"/>
    <x v="2"/>
    <x v="30"/>
    <x v="0"/>
    <x v="1"/>
    <x v="1"/>
    <x v="41"/>
    <x v="41"/>
    <x v="1"/>
    <x v="4"/>
    <x v="0"/>
    <x v="1"/>
    <x v="1"/>
    <x v="5"/>
    <x v="1"/>
    <x v="6"/>
    <x v="2"/>
    <x v="0"/>
    <x v="2"/>
  </r>
  <r>
    <x v="0"/>
    <x v="0"/>
    <x v="2"/>
    <x v="1"/>
    <x v="0"/>
    <x v="1"/>
    <x v="2"/>
    <x v="0"/>
    <x v="1"/>
    <x v="2"/>
    <n v="26"/>
    <n v="1"/>
    <x v="42"/>
    <x v="19"/>
    <x v="3"/>
    <x v="3"/>
    <x v="24"/>
    <x v="3"/>
    <x v="1"/>
    <x v="1"/>
    <x v="34"/>
    <x v="42"/>
    <x v="1"/>
    <x v="3"/>
    <x v="0"/>
    <x v="3"/>
    <x v="0"/>
    <x v="5"/>
    <x v="2"/>
    <x v="6"/>
    <x v="2"/>
    <x v="0"/>
    <x v="9"/>
  </r>
  <r>
    <x v="1"/>
    <x v="1"/>
    <x v="2"/>
    <x v="0"/>
    <x v="0"/>
    <x v="1"/>
    <x v="0"/>
    <x v="0"/>
    <x v="1"/>
    <x v="0"/>
    <n v="27"/>
    <n v="0"/>
    <x v="43"/>
    <x v="1"/>
    <x v="3"/>
    <x v="2"/>
    <x v="31"/>
    <x v="0"/>
    <x v="2"/>
    <x v="1"/>
    <x v="42"/>
    <x v="43"/>
    <x v="1"/>
    <x v="2"/>
    <x v="0"/>
    <x v="1"/>
    <x v="0"/>
    <x v="15"/>
    <x v="1"/>
    <x v="7"/>
    <x v="6"/>
    <x v="1"/>
    <x v="1"/>
  </r>
  <r>
    <x v="1"/>
    <x v="1"/>
    <x v="2"/>
    <x v="1"/>
    <x v="2"/>
    <x v="0"/>
    <x v="2"/>
    <x v="0"/>
    <x v="1"/>
    <x v="2"/>
    <n v="30"/>
    <n v="0"/>
    <x v="44"/>
    <x v="0"/>
    <x v="0"/>
    <x v="1"/>
    <x v="22"/>
    <x v="0"/>
    <x v="0"/>
    <x v="0"/>
    <x v="20"/>
    <x v="44"/>
    <x v="1"/>
    <x v="1"/>
    <x v="1"/>
    <x v="1"/>
    <x v="0"/>
    <x v="4"/>
    <x v="1"/>
    <x v="12"/>
    <x v="6"/>
    <x v="2"/>
    <x v="1"/>
  </r>
  <r>
    <x v="0"/>
    <x v="0"/>
    <x v="0"/>
    <x v="1"/>
    <x v="4"/>
    <x v="0"/>
    <x v="7"/>
    <x v="1"/>
    <x v="1"/>
    <x v="0"/>
    <n v="41"/>
    <n v="1"/>
    <x v="45"/>
    <x v="20"/>
    <x v="3"/>
    <x v="0"/>
    <x v="10"/>
    <x v="0"/>
    <x v="4"/>
    <x v="2"/>
    <x v="43"/>
    <x v="45"/>
    <x v="1"/>
    <x v="3"/>
    <x v="0"/>
    <x v="1"/>
    <x v="0"/>
    <x v="18"/>
    <x v="1"/>
    <x v="14"/>
    <x v="11"/>
    <x v="9"/>
    <x v="5"/>
  </r>
  <r>
    <x v="1"/>
    <x v="2"/>
    <x v="2"/>
    <x v="0"/>
    <x v="3"/>
    <x v="1"/>
    <x v="0"/>
    <x v="0"/>
    <x v="1"/>
    <x v="2"/>
    <n v="34"/>
    <n v="0"/>
    <x v="46"/>
    <x v="5"/>
    <x v="2"/>
    <x v="0"/>
    <x v="23"/>
    <x v="0"/>
    <x v="0"/>
    <x v="2"/>
    <x v="44"/>
    <x v="46"/>
    <x v="4"/>
    <x v="5"/>
    <x v="1"/>
    <x v="3"/>
    <x v="0"/>
    <x v="1"/>
    <x v="1"/>
    <x v="7"/>
    <x v="4"/>
    <x v="6"/>
    <x v="1"/>
  </r>
  <r>
    <x v="1"/>
    <x v="0"/>
    <x v="0"/>
    <x v="1"/>
    <x v="0"/>
    <x v="1"/>
    <x v="1"/>
    <x v="1"/>
    <x v="1"/>
    <x v="4"/>
    <n v="37"/>
    <n v="0"/>
    <x v="47"/>
    <x v="10"/>
    <x v="0"/>
    <x v="0"/>
    <x v="32"/>
    <x v="0"/>
    <x v="1"/>
    <x v="1"/>
    <x v="45"/>
    <x v="47"/>
    <x v="5"/>
    <x v="7"/>
    <x v="1"/>
    <x v="0"/>
    <x v="0"/>
    <x v="0"/>
    <x v="1"/>
    <x v="6"/>
    <x v="2"/>
    <x v="0"/>
    <x v="2"/>
  </r>
  <r>
    <x v="1"/>
    <x v="1"/>
    <x v="1"/>
    <x v="0"/>
    <x v="3"/>
    <x v="1"/>
    <x v="0"/>
    <x v="0"/>
    <x v="0"/>
    <x v="5"/>
    <n v="46"/>
    <n v="0"/>
    <x v="48"/>
    <x v="12"/>
    <x v="2"/>
    <x v="3"/>
    <x v="33"/>
    <x v="0"/>
    <x v="0"/>
    <x v="0"/>
    <x v="46"/>
    <x v="48"/>
    <x v="5"/>
    <x v="7"/>
    <x v="1"/>
    <x v="3"/>
    <x v="0"/>
    <x v="19"/>
    <x v="1"/>
    <x v="7"/>
    <x v="8"/>
    <x v="0"/>
    <x v="5"/>
  </r>
  <r>
    <x v="1"/>
    <x v="0"/>
    <x v="0"/>
    <x v="1"/>
    <x v="0"/>
    <x v="1"/>
    <x v="2"/>
    <x v="1"/>
    <x v="1"/>
    <x v="2"/>
    <n v="35"/>
    <n v="0"/>
    <x v="49"/>
    <x v="1"/>
    <x v="1"/>
    <x v="2"/>
    <x v="34"/>
    <x v="2"/>
    <x v="1"/>
    <x v="1"/>
    <x v="47"/>
    <x v="49"/>
    <x v="1"/>
    <x v="12"/>
    <x v="0"/>
    <x v="1"/>
    <x v="0"/>
    <x v="5"/>
    <x v="1"/>
    <x v="6"/>
    <x v="2"/>
    <x v="0"/>
    <x v="9"/>
  </r>
  <r>
    <x v="0"/>
    <x v="0"/>
    <x v="1"/>
    <x v="1"/>
    <x v="0"/>
    <x v="1"/>
    <x v="2"/>
    <x v="0"/>
    <x v="0"/>
    <x v="2"/>
    <n v="48"/>
    <n v="1"/>
    <x v="50"/>
    <x v="0"/>
    <x v="0"/>
    <x v="3"/>
    <x v="33"/>
    <x v="1"/>
    <x v="2"/>
    <x v="1"/>
    <x v="48"/>
    <x v="50"/>
    <x v="3"/>
    <x v="4"/>
    <x v="0"/>
    <x v="1"/>
    <x v="0"/>
    <x v="18"/>
    <x v="1"/>
    <x v="6"/>
    <x v="2"/>
    <x v="0"/>
    <x v="2"/>
  </r>
  <r>
    <x v="0"/>
    <x v="0"/>
    <x v="2"/>
    <x v="1"/>
    <x v="4"/>
    <x v="1"/>
    <x v="2"/>
    <x v="0"/>
    <x v="0"/>
    <x v="1"/>
    <n v="28"/>
    <n v="1"/>
    <x v="51"/>
    <x v="12"/>
    <x v="2"/>
    <x v="1"/>
    <x v="13"/>
    <x v="0"/>
    <x v="1"/>
    <x v="2"/>
    <x v="49"/>
    <x v="51"/>
    <x v="1"/>
    <x v="4"/>
    <x v="0"/>
    <x v="3"/>
    <x v="0"/>
    <x v="17"/>
    <x v="2"/>
    <x v="4"/>
    <x v="3"/>
    <x v="3"/>
    <x v="3"/>
  </r>
  <r>
    <x v="1"/>
    <x v="0"/>
    <x v="0"/>
    <x v="0"/>
    <x v="3"/>
    <x v="0"/>
    <x v="0"/>
    <x v="2"/>
    <x v="0"/>
    <x v="2"/>
    <n v="44"/>
    <n v="0"/>
    <x v="52"/>
    <x v="0"/>
    <x v="4"/>
    <x v="0"/>
    <x v="29"/>
    <x v="0"/>
    <x v="0"/>
    <x v="0"/>
    <x v="50"/>
    <x v="52"/>
    <x v="6"/>
    <x v="7"/>
    <x v="1"/>
    <x v="3"/>
    <x v="1"/>
    <x v="15"/>
    <x v="2"/>
    <x v="9"/>
    <x v="7"/>
    <x v="1"/>
    <x v="6"/>
  </r>
  <r>
    <x v="1"/>
    <x v="2"/>
    <x v="0"/>
    <x v="1"/>
    <x v="2"/>
    <x v="1"/>
    <x v="8"/>
    <x v="1"/>
    <x v="0"/>
    <x v="1"/>
    <n v="35"/>
    <n v="0"/>
    <x v="53"/>
    <x v="13"/>
    <x v="0"/>
    <x v="1"/>
    <x v="5"/>
    <x v="1"/>
    <x v="2"/>
    <x v="0"/>
    <x v="51"/>
    <x v="53"/>
    <x v="7"/>
    <x v="4"/>
    <x v="0"/>
    <x v="3"/>
    <x v="1"/>
    <x v="1"/>
    <x v="1"/>
    <x v="9"/>
    <x v="2"/>
    <x v="3"/>
    <x v="6"/>
  </r>
  <r>
    <x v="1"/>
    <x v="0"/>
    <x v="2"/>
    <x v="0"/>
    <x v="3"/>
    <x v="0"/>
    <x v="0"/>
    <x v="1"/>
    <x v="0"/>
    <x v="2"/>
    <n v="26"/>
    <n v="0"/>
    <x v="54"/>
    <x v="5"/>
    <x v="3"/>
    <x v="1"/>
    <x v="35"/>
    <x v="1"/>
    <x v="0"/>
    <x v="0"/>
    <x v="52"/>
    <x v="54"/>
    <x v="8"/>
    <x v="12"/>
    <x v="0"/>
    <x v="3"/>
    <x v="1"/>
    <x v="7"/>
    <x v="2"/>
    <x v="4"/>
    <x v="3"/>
    <x v="0"/>
    <x v="2"/>
  </r>
  <r>
    <x v="1"/>
    <x v="1"/>
    <x v="2"/>
    <x v="1"/>
    <x v="0"/>
    <x v="0"/>
    <x v="7"/>
    <x v="0"/>
    <x v="0"/>
    <x v="4"/>
    <n v="33"/>
    <n v="0"/>
    <x v="55"/>
    <x v="0"/>
    <x v="0"/>
    <x v="3"/>
    <x v="33"/>
    <x v="0"/>
    <x v="2"/>
    <x v="1"/>
    <x v="53"/>
    <x v="55"/>
    <x v="1"/>
    <x v="3"/>
    <x v="0"/>
    <x v="3"/>
    <x v="0"/>
    <x v="20"/>
    <x v="1"/>
    <x v="15"/>
    <x v="12"/>
    <x v="6"/>
    <x v="11"/>
  </r>
  <r>
    <x v="1"/>
    <x v="1"/>
    <x v="0"/>
    <x v="0"/>
    <x v="0"/>
    <x v="1"/>
    <x v="0"/>
    <x v="1"/>
    <x v="1"/>
    <x v="1"/>
    <n v="35"/>
    <n v="0"/>
    <x v="56"/>
    <x v="21"/>
    <x v="4"/>
    <x v="0"/>
    <x v="36"/>
    <x v="0"/>
    <x v="2"/>
    <x v="1"/>
    <x v="54"/>
    <x v="56"/>
    <x v="1"/>
    <x v="6"/>
    <x v="1"/>
    <x v="1"/>
    <x v="1"/>
    <x v="15"/>
    <x v="2"/>
    <x v="7"/>
    <x v="6"/>
    <x v="1"/>
    <x v="5"/>
  </r>
  <r>
    <x v="1"/>
    <x v="0"/>
    <x v="0"/>
    <x v="1"/>
    <x v="2"/>
    <x v="0"/>
    <x v="2"/>
    <x v="1"/>
    <x v="0"/>
    <x v="1"/>
    <n v="35"/>
    <n v="0"/>
    <x v="57"/>
    <x v="5"/>
    <x v="2"/>
    <x v="1"/>
    <x v="37"/>
    <x v="0"/>
    <x v="1"/>
    <x v="0"/>
    <x v="55"/>
    <x v="57"/>
    <x v="9"/>
    <x v="2"/>
    <x v="0"/>
    <x v="3"/>
    <x v="1"/>
    <x v="21"/>
    <x v="1"/>
    <x v="4"/>
    <x v="3"/>
    <x v="3"/>
    <x v="3"/>
  </r>
  <r>
    <x v="1"/>
    <x v="0"/>
    <x v="2"/>
    <x v="1"/>
    <x v="0"/>
    <x v="1"/>
    <x v="2"/>
    <x v="2"/>
    <x v="1"/>
    <x v="1"/>
    <n v="31"/>
    <n v="0"/>
    <x v="58"/>
    <x v="15"/>
    <x v="2"/>
    <x v="2"/>
    <x v="24"/>
    <x v="0"/>
    <x v="0"/>
    <x v="1"/>
    <x v="56"/>
    <x v="58"/>
    <x v="9"/>
    <x v="6"/>
    <x v="1"/>
    <x v="1"/>
    <x v="1"/>
    <x v="1"/>
    <x v="2"/>
    <x v="5"/>
    <x v="1"/>
    <x v="1"/>
    <x v="1"/>
  </r>
  <r>
    <x v="1"/>
    <x v="0"/>
    <x v="0"/>
    <x v="1"/>
    <x v="0"/>
    <x v="1"/>
    <x v="4"/>
    <x v="2"/>
    <x v="1"/>
    <x v="2"/>
    <n v="37"/>
    <n v="0"/>
    <x v="59"/>
    <x v="0"/>
    <x v="2"/>
    <x v="3"/>
    <x v="14"/>
    <x v="1"/>
    <x v="0"/>
    <x v="1"/>
    <x v="0"/>
    <x v="59"/>
    <x v="1"/>
    <x v="11"/>
    <x v="0"/>
    <x v="3"/>
    <x v="1"/>
    <x v="2"/>
    <x v="3"/>
    <x v="5"/>
    <x v="4"/>
    <x v="0"/>
    <x v="1"/>
  </r>
  <r>
    <x v="1"/>
    <x v="0"/>
    <x v="2"/>
    <x v="1"/>
    <x v="2"/>
    <x v="1"/>
    <x v="4"/>
    <x v="1"/>
    <x v="0"/>
    <x v="1"/>
    <n v="32"/>
    <n v="0"/>
    <x v="60"/>
    <x v="0"/>
    <x v="3"/>
    <x v="3"/>
    <x v="30"/>
    <x v="0"/>
    <x v="0"/>
    <x v="0"/>
    <x v="57"/>
    <x v="60"/>
    <x v="1"/>
    <x v="6"/>
    <x v="1"/>
    <x v="2"/>
    <x v="1"/>
    <x v="15"/>
    <x v="1"/>
    <x v="7"/>
    <x v="6"/>
    <x v="4"/>
    <x v="5"/>
  </r>
  <r>
    <x v="1"/>
    <x v="1"/>
    <x v="0"/>
    <x v="1"/>
    <x v="0"/>
    <x v="0"/>
    <x v="2"/>
    <x v="0"/>
    <x v="1"/>
    <x v="2"/>
    <n v="38"/>
    <n v="0"/>
    <x v="61"/>
    <x v="22"/>
    <x v="4"/>
    <x v="2"/>
    <x v="13"/>
    <x v="0"/>
    <x v="0"/>
    <x v="1"/>
    <x v="58"/>
    <x v="61"/>
    <x v="1"/>
    <x v="0"/>
    <x v="0"/>
    <x v="1"/>
    <x v="0"/>
    <x v="1"/>
    <x v="1"/>
    <x v="1"/>
    <x v="7"/>
    <x v="10"/>
    <x v="12"/>
  </r>
  <r>
    <x v="1"/>
    <x v="0"/>
    <x v="1"/>
    <x v="1"/>
    <x v="2"/>
    <x v="0"/>
    <x v="7"/>
    <x v="2"/>
    <x v="0"/>
    <x v="2"/>
    <n v="50"/>
    <n v="0"/>
    <x v="62"/>
    <x v="15"/>
    <x v="0"/>
    <x v="0"/>
    <x v="38"/>
    <x v="1"/>
    <x v="4"/>
    <x v="2"/>
    <x v="59"/>
    <x v="62"/>
    <x v="6"/>
    <x v="3"/>
    <x v="0"/>
    <x v="1"/>
    <x v="1"/>
    <x v="22"/>
    <x v="2"/>
    <x v="16"/>
    <x v="7"/>
    <x v="11"/>
    <x v="5"/>
  </r>
  <r>
    <x v="1"/>
    <x v="0"/>
    <x v="3"/>
    <x v="0"/>
    <x v="0"/>
    <x v="0"/>
    <x v="0"/>
    <x v="0"/>
    <x v="1"/>
    <x v="1"/>
    <n v="59"/>
    <n v="0"/>
    <x v="63"/>
    <x v="19"/>
    <x v="3"/>
    <x v="3"/>
    <x v="39"/>
    <x v="0"/>
    <x v="2"/>
    <x v="1"/>
    <x v="60"/>
    <x v="63"/>
    <x v="8"/>
    <x v="0"/>
    <x v="0"/>
    <x v="1"/>
    <x v="0"/>
    <x v="23"/>
    <x v="2"/>
    <x v="17"/>
    <x v="13"/>
    <x v="4"/>
    <x v="12"/>
  </r>
  <r>
    <x v="1"/>
    <x v="0"/>
    <x v="0"/>
    <x v="1"/>
    <x v="4"/>
    <x v="0"/>
    <x v="8"/>
    <x v="2"/>
    <x v="1"/>
    <x v="2"/>
    <n v="36"/>
    <n v="0"/>
    <x v="64"/>
    <x v="1"/>
    <x v="3"/>
    <x v="1"/>
    <x v="40"/>
    <x v="0"/>
    <x v="2"/>
    <x v="2"/>
    <x v="61"/>
    <x v="64"/>
    <x v="1"/>
    <x v="4"/>
    <x v="0"/>
    <x v="2"/>
    <x v="2"/>
    <x v="6"/>
    <x v="1"/>
    <x v="18"/>
    <x v="12"/>
    <x v="12"/>
    <x v="5"/>
  </r>
  <r>
    <x v="1"/>
    <x v="0"/>
    <x v="3"/>
    <x v="1"/>
    <x v="2"/>
    <x v="0"/>
    <x v="5"/>
    <x v="2"/>
    <x v="0"/>
    <x v="2"/>
    <n v="55"/>
    <n v="0"/>
    <x v="65"/>
    <x v="1"/>
    <x v="3"/>
    <x v="2"/>
    <x v="30"/>
    <x v="0"/>
    <x v="3"/>
    <x v="2"/>
    <x v="62"/>
    <x v="65"/>
    <x v="7"/>
    <x v="9"/>
    <x v="0"/>
    <x v="3"/>
    <x v="2"/>
    <x v="24"/>
    <x v="1"/>
    <x v="8"/>
    <x v="2"/>
    <x v="0"/>
    <x v="3"/>
  </r>
  <r>
    <x v="1"/>
    <x v="1"/>
    <x v="0"/>
    <x v="1"/>
    <x v="0"/>
    <x v="1"/>
    <x v="4"/>
    <x v="0"/>
    <x v="1"/>
    <x v="1"/>
    <n v="36"/>
    <n v="0"/>
    <x v="66"/>
    <x v="13"/>
    <x v="3"/>
    <x v="0"/>
    <x v="41"/>
    <x v="1"/>
    <x v="0"/>
    <x v="1"/>
    <x v="63"/>
    <x v="66"/>
    <x v="1"/>
    <x v="4"/>
    <x v="0"/>
    <x v="3"/>
    <x v="0"/>
    <x v="3"/>
    <x v="1"/>
    <x v="0"/>
    <x v="4"/>
    <x v="0"/>
    <x v="6"/>
  </r>
  <r>
    <x v="1"/>
    <x v="0"/>
    <x v="1"/>
    <x v="1"/>
    <x v="0"/>
    <x v="1"/>
    <x v="1"/>
    <x v="2"/>
    <x v="1"/>
    <x v="2"/>
    <n v="45"/>
    <n v="0"/>
    <x v="67"/>
    <x v="15"/>
    <x v="3"/>
    <x v="0"/>
    <x v="40"/>
    <x v="0"/>
    <x v="2"/>
    <x v="1"/>
    <x v="64"/>
    <x v="67"/>
    <x v="7"/>
    <x v="8"/>
    <x v="0"/>
    <x v="3"/>
    <x v="1"/>
    <x v="25"/>
    <x v="1"/>
    <x v="6"/>
    <x v="2"/>
    <x v="0"/>
    <x v="2"/>
  </r>
  <r>
    <x v="1"/>
    <x v="1"/>
    <x v="0"/>
    <x v="1"/>
    <x v="2"/>
    <x v="1"/>
    <x v="1"/>
    <x v="1"/>
    <x v="1"/>
    <x v="2"/>
    <n v="35"/>
    <n v="0"/>
    <x v="68"/>
    <x v="0"/>
    <x v="3"/>
    <x v="0"/>
    <x v="5"/>
    <x v="0"/>
    <x v="1"/>
    <x v="0"/>
    <x v="65"/>
    <x v="68"/>
    <x v="5"/>
    <x v="4"/>
    <x v="0"/>
    <x v="1"/>
    <x v="1"/>
    <x v="7"/>
    <x v="2"/>
    <x v="11"/>
    <x v="3"/>
    <x v="1"/>
    <x v="3"/>
  </r>
  <r>
    <x v="0"/>
    <x v="0"/>
    <x v="0"/>
    <x v="1"/>
    <x v="2"/>
    <x v="1"/>
    <x v="1"/>
    <x v="1"/>
    <x v="0"/>
    <x v="0"/>
    <n v="36"/>
    <n v="1"/>
    <x v="69"/>
    <x v="14"/>
    <x v="3"/>
    <x v="2"/>
    <x v="5"/>
    <x v="1"/>
    <x v="1"/>
    <x v="2"/>
    <x v="66"/>
    <x v="69"/>
    <x v="4"/>
    <x v="8"/>
    <x v="0"/>
    <x v="0"/>
    <x v="1"/>
    <x v="17"/>
    <x v="2"/>
    <x v="6"/>
    <x v="2"/>
    <x v="0"/>
    <x v="2"/>
  </r>
  <r>
    <x v="1"/>
    <x v="1"/>
    <x v="3"/>
    <x v="0"/>
    <x v="0"/>
    <x v="0"/>
    <x v="0"/>
    <x v="0"/>
    <x v="1"/>
    <x v="2"/>
    <n v="59"/>
    <n v="0"/>
    <x v="70"/>
    <x v="0"/>
    <x v="1"/>
    <x v="3"/>
    <x v="42"/>
    <x v="1"/>
    <x v="0"/>
    <x v="1"/>
    <x v="67"/>
    <x v="70"/>
    <x v="8"/>
    <x v="0"/>
    <x v="0"/>
    <x v="1"/>
    <x v="0"/>
    <x v="26"/>
    <x v="2"/>
    <x v="9"/>
    <x v="7"/>
    <x v="1"/>
    <x v="6"/>
  </r>
  <r>
    <x v="1"/>
    <x v="0"/>
    <x v="2"/>
    <x v="1"/>
    <x v="0"/>
    <x v="1"/>
    <x v="1"/>
    <x v="1"/>
    <x v="1"/>
    <x v="1"/>
    <n v="29"/>
    <n v="0"/>
    <x v="71"/>
    <x v="2"/>
    <x v="3"/>
    <x v="1"/>
    <x v="43"/>
    <x v="0"/>
    <x v="1"/>
    <x v="1"/>
    <x v="68"/>
    <x v="71"/>
    <x v="4"/>
    <x v="1"/>
    <x v="1"/>
    <x v="1"/>
    <x v="1"/>
    <x v="3"/>
    <x v="1"/>
    <x v="8"/>
    <x v="0"/>
    <x v="0"/>
    <x v="10"/>
  </r>
  <r>
    <x v="1"/>
    <x v="0"/>
    <x v="2"/>
    <x v="1"/>
    <x v="2"/>
    <x v="1"/>
    <x v="1"/>
    <x v="0"/>
    <x v="1"/>
    <x v="5"/>
    <n v="31"/>
    <n v="0"/>
    <x v="72"/>
    <x v="0"/>
    <x v="2"/>
    <x v="1"/>
    <x v="44"/>
    <x v="0"/>
    <x v="1"/>
    <x v="2"/>
    <x v="69"/>
    <x v="72"/>
    <x v="1"/>
    <x v="8"/>
    <x v="0"/>
    <x v="2"/>
    <x v="0"/>
    <x v="5"/>
    <x v="1"/>
    <x v="6"/>
    <x v="10"/>
    <x v="1"/>
    <x v="2"/>
  </r>
  <r>
    <x v="1"/>
    <x v="0"/>
    <x v="2"/>
    <x v="1"/>
    <x v="0"/>
    <x v="1"/>
    <x v="1"/>
    <x v="1"/>
    <x v="1"/>
    <x v="1"/>
    <n v="32"/>
    <n v="0"/>
    <x v="73"/>
    <x v="0"/>
    <x v="3"/>
    <x v="0"/>
    <x v="45"/>
    <x v="0"/>
    <x v="0"/>
    <x v="1"/>
    <x v="70"/>
    <x v="73"/>
    <x v="1"/>
    <x v="8"/>
    <x v="0"/>
    <x v="2"/>
    <x v="3"/>
    <x v="1"/>
    <x v="1"/>
    <x v="1"/>
    <x v="0"/>
    <x v="0"/>
    <x v="12"/>
  </r>
  <r>
    <x v="1"/>
    <x v="0"/>
    <x v="0"/>
    <x v="1"/>
    <x v="0"/>
    <x v="0"/>
    <x v="2"/>
    <x v="1"/>
    <x v="1"/>
    <x v="1"/>
    <n v="36"/>
    <n v="0"/>
    <x v="74"/>
    <x v="16"/>
    <x v="3"/>
    <x v="0"/>
    <x v="46"/>
    <x v="2"/>
    <x v="1"/>
    <x v="1"/>
    <x v="71"/>
    <x v="74"/>
    <x v="9"/>
    <x v="3"/>
    <x v="0"/>
    <x v="2"/>
    <x v="0"/>
    <x v="7"/>
    <x v="1"/>
    <x v="6"/>
    <x v="2"/>
    <x v="0"/>
    <x v="2"/>
  </r>
  <r>
    <x v="1"/>
    <x v="0"/>
    <x v="2"/>
    <x v="1"/>
    <x v="0"/>
    <x v="0"/>
    <x v="4"/>
    <x v="0"/>
    <x v="1"/>
    <x v="2"/>
    <n v="31"/>
    <n v="0"/>
    <x v="75"/>
    <x v="1"/>
    <x v="2"/>
    <x v="1"/>
    <x v="1"/>
    <x v="0"/>
    <x v="0"/>
    <x v="1"/>
    <x v="72"/>
    <x v="75"/>
    <x v="1"/>
    <x v="1"/>
    <x v="1"/>
    <x v="1"/>
    <x v="0"/>
    <x v="27"/>
    <x v="1"/>
    <x v="19"/>
    <x v="1"/>
    <x v="1"/>
    <x v="5"/>
  </r>
  <r>
    <x v="1"/>
    <x v="0"/>
    <x v="0"/>
    <x v="0"/>
    <x v="3"/>
    <x v="1"/>
    <x v="0"/>
    <x v="0"/>
    <x v="1"/>
    <x v="2"/>
    <n v="35"/>
    <n v="0"/>
    <x v="76"/>
    <x v="0"/>
    <x v="2"/>
    <x v="1"/>
    <x v="47"/>
    <x v="1"/>
    <x v="0"/>
    <x v="0"/>
    <x v="73"/>
    <x v="76"/>
    <x v="4"/>
    <x v="9"/>
    <x v="0"/>
    <x v="2"/>
    <x v="0"/>
    <x v="28"/>
    <x v="1"/>
    <x v="15"/>
    <x v="9"/>
    <x v="3"/>
    <x v="5"/>
  </r>
  <r>
    <x v="1"/>
    <x v="0"/>
    <x v="1"/>
    <x v="1"/>
    <x v="1"/>
    <x v="1"/>
    <x v="7"/>
    <x v="1"/>
    <x v="0"/>
    <x v="1"/>
    <n v="45"/>
    <n v="0"/>
    <x v="77"/>
    <x v="16"/>
    <x v="2"/>
    <x v="2"/>
    <x v="48"/>
    <x v="0"/>
    <x v="2"/>
    <x v="0"/>
    <x v="74"/>
    <x v="77"/>
    <x v="5"/>
    <x v="9"/>
    <x v="0"/>
    <x v="2"/>
    <x v="0"/>
    <x v="6"/>
    <x v="3"/>
    <x v="2"/>
    <x v="2"/>
    <x v="0"/>
    <x v="2"/>
  </r>
  <r>
    <x v="1"/>
    <x v="0"/>
    <x v="0"/>
    <x v="1"/>
    <x v="2"/>
    <x v="1"/>
    <x v="7"/>
    <x v="0"/>
    <x v="1"/>
    <x v="1"/>
    <n v="37"/>
    <n v="0"/>
    <x v="78"/>
    <x v="15"/>
    <x v="2"/>
    <x v="3"/>
    <x v="37"/>
    <x v="0"/>
    <x v="2"/>
    <x v="2"/>
    <x v="75"/>
    <x v="78"/>
    <x v="5"/>
    <x v="4"/>
    <x v="0"/>
    <x v="0"/>
    <x v="0"/>
    <x v="28"/>
    <x v="3"/>
    <x v="8"/>
    <x v="3"/>
    <x v="0"/>
    <x v="3"/>
  </r>
  <r>
    <x v="1"/>
    <x v="0"/>
    <x v="1"/>
    <x v="3"/>
    <x v="2"/>
    <x v="1"/>
    <x v="9"/>
    <x v="2"/>
    <x v="0"/>
    <x v="2"/>
    <n v="46"/>
    <n v="0"/>
    <x v="79"/>
    <x v="12"/>
    <x v="0"/>
    <x v="0"/>
    <x v="15"/>
    <x v="0"/>
    <x v="0"/>
    <x v="2"/>
    <x v="76"/>
    <x v="79"/>
    <x v="0"/>
    <x v="6"/>
    <x v="1"/>
    <x v="1"/>
    <x v="1"/>
    <x v="28"/>
    <x v="1"/>
    <x v="9"/>
    <x v="3"/>
    <x v="0"/>
    <x v="3"/>
  </r>
  <r>
    <x v="1"/>
    <x v="0"/>
    <x v="2"/>
    <x v="1"/>
    <x v="0"/>
    <x v="1"/>
    <x v="2"/>
    <x v="1"/>
    <x v="0"/>
    <x v="4"/>
    <n v="30"/>
    <n v="0"/>
    <x v="38"/>
    <x v="0"/>
    <x v="1"/>
    <x v="2"/>
    <x v="46"/>
    <x v="1"/>
    <x v="0"/>
    <x v="1"/>
    <x v="77"/>
    <x v="80"/>
    <x v="1"/>
    <x v="3"/>
    <x v="0"/>
    <x v="3"/>
    <x v="3"/>
    <x v="1"/>
    <x v="2"/>
    <x v="1"/>
    <x v="6"/>
    <x v="2"/>
    <x v="2"/>
  </r>
  <r>
    <x v="1"/>
    <x v="0"/>
    <x v="0"/>
    <x v="1"/>
    <x v="2"/>
    <x v="1"/>
    <x v="1"/>
    <x v="0"/>
    <x v="1"/>
    <x v="1"/>
    <n v="35"/>
    <n v="0"/>
    <x v="80"/>
    <x v="0"/>
    <x v="3"/>
    <x v="0"/>
    <x v="37"/>
    <x v="1"/>
    <x v="1"/>
    <x v="2"/>
    <x v="78"/>
    <x v="81"/>
    <x v="1"/>
    <x v="11"/>
    <x v="0"/>
    <x v="0"/>
    <x v="0"/>
    <x v="3"/>
    <x v="1"/>
    <x v="0"/>
    <x v="0"/>
    <x v="0"/>
    <x v="10"/>
  </r>
  <r>
    <x v="1"/>
    <x v="0"/>
    <x v="3"/>
    <x v="0"/>
    <x v="0"/>
    <x v="1"/>
    <x v="0"/>
    <x v="1"/>
    <x v="1"/>
    <x v="5"/>
    <n v="55"/>
    <n v="0"/>
    <x v="81"/>
    <x v="0"/>
    <x v="0"/>
    <x v="3"/>
    <x v="49"/>
    <x v="0"/>
    <x v="2"/>
    <x v="1"/>
    <x v="79"/>
    <x v="82"/>
    <x v="9"/>
    <x v="9"/>
    <x v="0"/>
    <x v="1"/>
    <x v="1"/>
    <x v="13"/>
    <x v="1"/>
    <x v="6"/>
    <x v="2"/>
    <x v="1"/>
    <x v="2"/>
  </r>
  <r>
    <x v="1"/>
    <x v="2"/>
    <x v="0"/>
    <x v="1"/>
    <x v="2"/>
    <x v="0"/>
    <x v="1"/>
    <x v="2"/>
    <x v="0"/>
    <x v="1"/>
    <n v="38"/>
    <n v="0"/>
    <x v="82"/>
    <x v="16"/>
    <x v="3"/>
    <x v="0"/>
    <x v="5"/>
    <x v="3"/>
    <x v="0"/>
    <x v="0"/>
    <x v="80"/>
    <x v="83"/>
    <x v="8"/>
    <x v="3"/>
    <x v="0"/>
    <x v="1"/>
    <x v="2"/>
    <x v="6"/>
    <x v="1"/>
    <x v="20"/>
    <x v="14"/>
    <x v="1"/>
    <x v="12"/>
  </r>
  <r>
    <x v="1"/>
    <x v="0"/>
    <x v="2"/>
    <x v="1"/>
    <x v="2"/>
    <x v="1"/>
    <x v="4"/>
    <x v="1"/>
    <x v="1"/>
    <x v="2"/>
    <n v="34"/>
    <n v="0"/>
    <x v="83"/>
    <x v="0"/>
    <x v="0"/>
    <x v="3"/>
    <x v="0"/>
    <x v="0"/>
    <x v="0"/>
    <x v="2"/>
    <x v="81"/>
    <x v="84"/>
    <x v="1"/>
    <x v="2"/>
    <x v="0"/>
    <x v="3"/>
    <x v="0"/>
    <x v="7"/>
    <x v="1"/>
    <x v="8"/>
    <x v="3"/>
    <x v="1"/>
    <x v="6"/>
  </r>
  <r>
    <x v="1"/>
    <x v="0"/>
    <x v="3"/>
    <x v="1"/>
    <x v="0"/>
    <x v="1"/>
    <x v="4"/>
    <x v="0"/>
    <x v="1"/>
    <x v="1"/>
    <n v="56"/>
    <n v="0"/>
    <x v="84"/>
    <x v="15"/>
    <x v="3"/>
    <x v="2"/>
    <x v="10"/>
    <x v="3"/>
    <x v="2"/>
    <x v="1"/>
    <x v="82"/>
    <x v="85"/>
    <x v="5"/>
    <x v="0"/>
    <x v="0"/>
    <x v="0"/>
    <x v="0"/>
    <x v="29"/>
    <x v="2"/>
    <x v="0"/>
    <x v="0"/>
    <x v="0"/>
    <x v="3"/>
  </r>
  <r>
    <x v="1"/>
    <x v="0"/>
    <x v="4"/>
    <x v="0"/>
    <x v="4"/>
    <x v="1"/>
    <x v="6"/>
    <x v="2"/>
    <x v="1"/>
    <x v="1"/>
    <n v="23"/>
    <n v="0"/>
    <x v="85"/>
    <x v="2"/>
    <x v="1"/>
    <x v="1"/>
    <x v="50"/>
    <x v="0"/>
    <x v="1"/>
    <x v="0"/>
    <x v="83"/>
    <x v="86"/>
    <x v="9"/>
    <x v="4"/>
    <x v="0"/>
    <x v="3"/>
    <x v="1"/>
    <x v="8"/>
    <x v="1"/>
    <x v="2"/>
    <x v="2"/>
    <x v="0"/>
    <x v="2"/>
  </r>
  <r>
    <x v="1"/>
    <x v="0"/>
    <x v="1"/>
    <x v="1"/>
    <x v="0"/>
    <x v="1"/>
    <x v="2"/>
    <x v="1"/>
    <x v="1"/>
    <x v="5"/>
    <n v="51"/>
    <n v="0"/>
    <x v="86"/>
    <x v="14"/>
    <x v="2"/>
    <x v="2"/>
    <x v="16"/>
    <x v="0"/>
    <x v="1"/>
    <x v="1"/>
    <x v="84"/>
    <x v="87"/>
    <x v="9"/>
    <x v="1"/>
    <x v="1"/>
    <x v="2"/>
    <x v="3"/>
    <x v="1"/>
    <x v="1"/>
    <x v="9"/>
    <x v="3"/>
    <x v="0"/>
    <x v="6"/>
  </r>
  <r>
    <x v="1"/>
    <x v="0"/>
    <x v="2"/>
    <x v="1"/>
    <x v="0"/>
    <x v="1"/>
    <x v="8"/>
    <x v="1"/>
    <x v="1"/>
    <x v="1"/>
    <n v="30"/>
    <n v="0"/>
    <x v="87"/>
    <x v="2"/>
    <x v="3"/>
    <x v="1"/>
    <x v="39"/>
    <x v="1"/>
    <x v="0"/>
    <x v="1"/>
    <x v="85"/>
    <x v="88"/>
    <x v="1"/>
    <x v="12"/>
    <x v="0"/>
    <x v="0"/>
    <x v="2"/>
    <x v="27"/>
    <x v="1"/>
    <x v="19"/>
    <x v="15"/>
    <x v="13"/>
    <x v="5"/>
  </r>
  <r>
    <x v="0"/>
    <x v="0"/>
    <x v="1"/>
    <x v="0"/>
    <x v="2"/>
    <x v="1"/>
    <x v="0"/>
    <x v="0"/>
    <x v="1"/>
    <x v="1"/>
    <n v="46"/>
    <n v="1"/>
    <x v="88"/>
    <x v="14"/>
    <x v="0"/>
    <x v="1"/>
    <x v="51"/>
    <x v="1"/>
    <x v="2"/>
    <x v="0"/>
    <x v="86"/>
    <x v="89"/>
    <x v="1"/>
    <x v="10"/>
    <x v="0"/>
    <x v="1"/>
    <x v="0"/>
    <x v="15"/>
    <x v="1"/>
    <x v="7"/>
    <x v="6"/>
    <x v="5"/>
    <x v="1"/>
  </r>
  <r>
    <x v="1"/>
    <x v="1"/>
    <x v="0"/>
    <x v="1"/>
    <x v="0"/>
    <x v="1"/>
    <x v="8"/>
    <x v="1"/>
    <x v="1"/>
    <x v="1"/>
    <n v="40"/>
    <n v="0"/>
    <x v="89"/>
    <x v="0"/>
    <x v="2"/>
    <x v="1"/>
    <x v="17"/>
    <x v="1"/>
    <x v="3"/>
    <x v="1"/>
    <x v="87"/>
    <x v="90"/>
    <x v="1"/>
    <x v="6"/>
    <x v="1"/>
    <x v="1"/>
    <x v="1"/>
    <x v="14"/>
    <x v="2"/>
    <x v="14"/>
    <x v="7"/>
    <x v="14"/>
    <x v="7"/>
  </r>
  <r>
    <x v="1"/>
    <x v="0"/>
    <x v="1"/>
    <x v="0"/>
    <x v="3"/>
    <x v="1"/>
    <x v="0"/>
    <x v="0"/>
    <x v="0"/>
    <x v="2"/>
    <n v="51"/>
    <n v="0"/>
    <x v="90"/>
    <x v="11"/>
    <x v="2"/>
    <x v="1"/>
    <x v="36"/>
    <x v="0"/>
    <x v="0"/>
    <x v="0"/>
    <x v="88"/>
    <x v="91"/>
    <x v="4"/>
    <x v="6"/>
    <x v="1"/>
    <x v="1"/>
    <x v="0"/>
    <x v="27"/>
    <x v="0"/>
    <x v="1"/>
    <x v="1"/>
    <x v="1"/>
    <x v="2"/>
  </r>
  <r>
    <x v="1"/>
    <x v="0"/>
    <x v="2"/>
    <x v="0"/>
    <x v="2"/>
    <x v="0"/>
    <x v="0"/>
    <x v="2"/>
    <x v="0"/>
    <x v="5"/>
    <n v="30"/>
    <n v="0"/>
    <x v="91"/>
    <x v="18"/>
    <x v="0"/>
    <x v="1"/>
    <x v="52"/>
    <x v="1"/>
    <x v="0"/>
    <x v="2"/>
    <x v="89"/>
    <x v="92"/>
    <x v="1"/>
    <x v="3"/>
    <x v="0"/>
    <x v="2"/>
    <x v="2"/>
    <x v="27"/>
    <x v="2"/>
    <x v="19"/>
    <x v="6"/>
    <x v="3"/>
    <x v="1"/>
  </r>
  <r>
    <x v="1"/>
    <x v="1"/>
    <x v="1"/>
    <x v="1"/>
    <x v="2"/>
    <x v="1"/>
    <x v="8"/>
    <x v="1"/>
    <x v="0"/>
    <x v="3"/>
    <n v="46"/>
    <n v="0"/>
    <x v="92"/>
    <x v="0"/>
    <x v="3"/>
    <x v="1"/>
    <x v="4"/>
    <x v="1"/>
    <x v="2"/>
    <x v="0"/>
    <x v="90"/>
    <x v="93"/>
    <x v="7"/>
    <x v="4"/>
    <x v="0"/>
    <x v="3"/>
    <x v="1"/>
    <x v="24"/>
    <x v="2"/>
    <x v="1"/>
    <x v="5"/>
    <x v="10"/>
    <x v="0"/>
  </r>
  <r>
    <x v="1"/>
    <x v="0"/>
    <x v="2"/>
    <x v="0"/>
    <x v="2"/>
    <x v="1"/>
    <x v="0"/>
    <x v="0"/>
    <x v="1"/>
    <x v="0"/>
    <n v="32"/>
    <n v="0"/>
    <x v="93"/>
    <x v="16"/>
    <x v="2"/>
    <x v="0"/>
    <x v="44"/>
    <x v="0"/>
    <x v="0"/>
    <x v="2"/>
    <x v="91"/>
    <x v="94"/>
    <x v="1"/>
    <x v="10"/>
    <x v="0"/>
    <x v="0"/>
    <x v="0"/>
    <x v="4"/>
    <x v="1"/>
    <x v="19"/>
    <x v="6"/>
    <x v="8"/>
    <x v="1"/>
  </r>
  <r>
    <x v="1"/>
    <x v="0"/>
    <x v="1"/>
    <x v="1"/>
    <x v="4"/>
    <x v="0"/>
    <x v="7"/>
    <x v="1"/>
    <x v="1"/>
    <x v="3"/>
    <n v="54"/>
    <n v="0"/>
    <x v="94"/>
    <x v="2"/>
    <x v="2"/>
    <x v="3"/>
    <x v="53"/>
    <x v="0"/>
    <x v="2"/>
    <x v="2"/>
    <x v="92"/>
    <x v="95"/>
    <x v="3"/>
    <x v="3"/>
    <x v="0"/>
    <x v="0"/>
    <x v="1"/>
    <x v="28"/>
    <x v="0"/>
    <x v="9"/>
    <x v="7"/>
    <x v="0"/>
    <x v="6"/>
  </r>
  <r>
    <x v="1"/>
    <x v="0"/>
    <x v="4"/>
    <x v="0"/>
    <x v="1"/>
    <x v="0"/>
    <x v="0"/>
    <x v="1"/>
    <x v="1"/>
    <x v="2"/>
    <n v="24"/>
    <n v="0"/>
    <x v="95"/>
    <x v="3"/>
    <x v="0"/>
    <x v="3"/>
    <x v="30"/>
    <x v="0"/>
    <x v="0"/>
    <x v="2"/>
    <x v="93"/>
    <x v="96"/>
    <x v="4"/>
    <x v="7"/>
    <x v="1"/>
    <x v="0"/>
    <x v="1"/>
    <x v="21"/>
    <x v="2"/>
    <x v="11"/>
    <x v="3"/>
    <x v="0"/>
    <x v="3"/>
  </r>
  <r>
    <x v="1"/>
    <x v="2"/>
    <x v="2"/>
    <x v="0"/>
    <x v="2"/>
    <x v="1"/>
    <x v="0"/>
    <x v="1"/>
    <x v="1"/>
    <x v="1"/>
    <n v="28"/>
    <n v="0"/>
    <x v="96"/>
    <x v="18"/>
    <x v="3"/>
    <x v="0"/>
    <x v="38"/>
    <x v="0"/>
    <x v="0"/>
    <x v="2"/>
    <x v="94"/>
    <x v="97"/>
    <x v="1"/>
    <x v="2"/>
    <x v="0"/>
    <x v="2"/>
    <x v="0"/>
    <x v="7"/>
    <x v="3"/>
    <x v="8"/>
    <x v="0"/>
    <x v="0"/>
    <x v="10"/>
  </r>
  <r>
    <x v="1"/>
    <x v="0"/>
    <x v="3"/>
    <x v="0"/>
    <x v="2"/>
    <x v="1"/>
    <x v="0"/>
    <x v="0"/>
    <x v="1"/>
    <x v="4"/>
    <n v="58"/>
    <n v="0"/>
    <x v="97"/>
    <x v="17"/>
    <x v="2"/>
    <x v="2"/>
    <x v="31"/>
    <x v="0"/>
    <x v="3"/>
    <x v="2"/>
    <x v="95"/>
    <x v="98"/>
    <x v="4"/>
    <x v="4"/>
    <x v="0"/>
    <x v="3"/>
    <x v="0"/>
    <x v="30"/>
    <x v="2"/>
    <x v="21"/>
    <x v="15"/>
    <x v="1"/>
    <x v="5"/>
  </r>
  <r>
    <x v="1"/>
    <x v="2"/>
    <x v="0"/>
    <x v="1"/>
    <x v="2"/>
    <x v="1"/>
    <x v="2"/>
    <x v="1"/>
    <x v="1"/>
    <x v="1"/>
    <n v="44"/>
    <n v="0"/>
    <x v="98"/>
    <x v="5"/>
    <x v="3"/>
    <x v="0"/>
    <x v="7"/>
    <x v="0"/>
    <x v="0"/>
    <x v="2"/>
    <x v="96"/>
    <x v="99"/>
    <x v="5"/>
    <x v="3"/>
    <x v="0"/>
    <x v="3"/>
    <x v="1"/>
    <x v="6"/>
    <x v="3"/>
    <x v="11"/>
    <x v="3"/>
    <x v="1"/>
    <x v="3"/>
  </r>
  <r>
    <x v="0"/>
    <x v="0"/>
    <x v="0"/>
    <x v="3"/>
    <x v="5"/>
    <x v="1"/>
    <x v="9"/>
    <x v="2"/>
    <x v="0"/>
    <x v="1"/>
    <n v="37"/>
    <n v="1"/>
    <x v="99"/>
    <x v="16"/>
    <x v="2"/>
    <x v="1"/>
    <x v="52"/>
    <x v="0"/>
    <x v="1"/>
    <x v="0"/>
    <x v="97"/>
    <x v="100"/>
    <x v="5"/>
    <x v="6"/>
    <x v="1"/>
    <x v="1"/>
    <x v="0"/>
    <x v="2"/>
    <x v="1"/>
    <x v="11"/>
    <x v="3"/>
    <x v="0"/>
    <x v="3"/>
  </r>
  <r>
    <x v="1"/>
    <x v="0"/>
    <x v="2"/>
    <x v="1"/>
    <x v="0"/>
    <x v="1"/>
    <x v="1"/>
    <x v="0"/>
    <x v="1"/>
    <x v="2"/>
    <n v="32"/>
    <n v="0"/>
    <x v="100"/>
    <x v="0"/>
    <x v="1"/>
    <x v="2"/>
    <x v="36"/>
    <x v="0"/>
    <x v="1"/>
    <x v="1"/>
    <x v="98"/>
    <x v="101"/>
    <x v="1"/>
    <x v="4"/>
    <x v="0"/>
    <x v="1"/>
    <x v="0"/>
    <x v="5"/>
    <x v="1"/>
    <x v="6"/>
    <x v="2"/>
    <x v="0"/>
    <x v="2"/>
  </r>
  <r>
    <x v="0"/>
    <x v="1"/>
    <x v="4"/>
    <x v="1"/>
    <x v="0"/>
    <x v="0"/>
    <x v="2"/>
    <x v="0"/>
    <x v="0"/>
    <x v="3"/>
    <n v="20"/>
    <n v="1"/>
    <x v="101"/>
    <x v="16"/>
    <x v="3"/>
    <x v="2"/>
    <x v="45"/>
    <x v="1"/>
    <x v="1"/>
    <x v="1"/>
    <x v="99"/>
    <x v="102"/>
    <x v="1"/>
    <x v="11"/>
    <x v="0"/>
    <x v="2"/>
    <x v="0"/>
    <x v="5"/>
    <x v="1"/>
    <x v="6"/>
    <x v="2"/>
    <x v="1"/>
    <x v="2"/>
  </r>
  <r>
    <x v="1"/>
    <x v="0"/>
    <x v="2"/>
    <x v="1"/>
    <x v="1"/>
    <x v="0"/>
    <x v="1"/>
    <x v="0"/>
    <x v="1"/>
    <x v="1"/>
    <n v="34"/>
    <n v="0"/>
    <x v="102"/>
    <x v="16"/>
    <x v="2"/>
    <x v="3"/>
    <x v="26"/>
    <x v="0"/>
    <x v="0"/>
    <x v="2"/>
    <x v="100"/>
    <x v="103"/>
    <x v="1"/>
    <x v="9"/>
    <x v="0"/>
    <x v="3"/>
    <x v="0"/>
    <x v="28"/>
    <x v="1"/>
    <x v="22"/>
    <x v="9"/>
    <x v="3"/>
    <x v="13"/>
  </r>
  <r>
    <x v="1"/>
    <x v="2"/>
    <x v="0"/>
    <x v="1"/>
    <x v="0"/>
    <x v="1"/>
    <x v="8"/>
    <x v="2"/>
    <x v="1"/>
    <x v="2"/>
    <n v="37"/>
    <n v="0"/>
    <x v="103"/>
    <x v="2"/>
    <x v="0"/>
    <x v="1"/>
    <x v="54"/>
    <x v="1"/>
    <x v="0"/>
    <x v="1"/>
    <x v="101"/>
    <x v="104"/>
    <x v="6"/>
    <x v="9"/>
    <x v="0"/>
    <x v="1"/>
    <x v="1"/>
    <x v="6"/>
    <x v="3"/>
    <x v="6"/>
    <x v="2"/>
    <x v="0"/>
    <x v="2"/>
  </r>
  <r>
    <x v="1"/>
    <x v="2"/>
    <x v="3"/>
    <x v="3"/>
    <x v="5"/>
    <x v="0"/>
    <x v="5"/>
    <x v="1"/>
    <x v="1"/>
    <x v="1"/>
    <n v="59"/>
    <n v="0"/>
    <x v="104"/>
    <x v="2"/>
    <x v="2"/>
    <x v="1"/>
    <x v="47"/>
    <x v="1"/>
    <x v="4"/>
    <x v="0"/>
    <x v="102"/>
    <x v="105"/>
    <x v="3"/>
    <x v="7"/>
    <x v="1"/>
    <x v="1"/>
    <x v="1"/>
    <x v="31"/>
    <x v="1"/>
    <x v="11"/>
    <x v="3"/>
    <x v="3"/>
    <x v="3"/>
  </r>
  <r>
    <x v="1"/>
    <x v="1"/>
    <x v="1"/>
    <x v="1"/>
    <x v="0"/>
    <x v="0"/>
    <x v="7"/>
    <x v="1"/>
    <x v="0"/>
    <x v="4"/>
    <n v="50"/>
    <n v="0"/>
    <x v="59"/>
    <x v="0"/>
    <x v="3"/>
    <x v="3"/>
    <x v="32"/>
    <x v="0"/>
    <x v="4"/>
    <x v="1"/>
    <x v="103"/>
    <x v="106"/>
    <x v="9"/>
    <x v="12"/>
    <x v="0"/>
    <x v="0"/>
    <x v="0"/>
    <x v="23"/>
    <x v="2"/>
    <x v="3"/>
    <x v="7"/>
    <x v="0"/>
    <x v="1"/>
  </r>
  <r>
    <x v="0"/>
    <x v="0"/>
    <x v="2"/>
    <x v="0"/>
    <x v="3"/>
    <x v="1"/>
    <x v="0"/>
    <x v="0"/>
    <x v="0"/>
    <x v="4"/>
    <n v="25"/>
    <n v="1"/>
    <x v="105"/>
    <x v="12"/>
    <x v="3"/>
    <x v="1"/>
    <x v="55"/>
    <x v="1"/>
    <x v="0"/>
    <x v="2"/>
    <x v="104"/>
    <x v="107"/>
    <x v="1"/>
    <x v="0"/>
    <x v="0"/>
    <x v="1"/>
    <x v="0"/>
    <x v="3"/>
    <x v="1"/>
    <x v="0"/>
    <x v="0"/>
    <x v="0"/>
    <x v="6"/>
  </r>
  <r>
    <x v="1"/>
    <x v="0"/>
    <x v="2"/>
    <x v="1"/>
    <x v="2"/>
    <x v="1"/>
    <x v="1"/>
    <x v="1"/>
    <x v="1"/>
    <x v="2"/>
    <n v="25"/>
    <n v="0"/>
    <x v="106"/>
    <x v="15"/>
    <x v="1"/>
    <x v="2"/>
    <x v="51"/>
    <x v="1"/>
    <x v="1"/>
    <x v="0"/>
    <x v="105"/>
    <x v="108"/>
    <x v="1"/>
    <x v="0"/>
    <x v="0"/>
    <x v="3"/>
    <x v="3"/>
    <x v="17"/>
    <x v="1"/>
    <x v="4"/>
    <x v="3"/>
    <x v="3"/>
    <x v="9"/>
  </r>
  <r>
    <x v="1"/>
    <x v="0"/>
    <x v="4"/>
    <x v="1"/>
    <x v="2"/>
    <x v="0"/>
    <x v="2"/>
    <x v="0"/>
    <x v="1"/>
    <x v="3"/>
    <n v="22"/>
    <n v="0"/>
    <x v="107"/>
    <x v="8"/>
    <x v="3"/>
    <x v="0"/>
    <x v="40"/>
    <x v="0"/>
    <x v="1"/>
    <x v="0"/>
    <x v="106"/>
    <x v="109"/>
    <x v="1"/>
    <x v="2"/>
    <x v="0"/>
    <x v="3"/>
    <x v="0"/>
    <x v="5"/>
    <x v="1"/>
    <x v="2"/>
    <x v="2"/>
    <x v="0"/>
    <x v="2"/>
  </r>
  <r>
    <x v="1"/>
    <x v="1"/>
    <x v="1"/>
    <x v="1"/>
    <x v="2"/>
    <x v="0"/>
    <x v="8"/>
    <x v="0"/>
    <x v="1"/>
    <x v="4"/>
    <n v="51"/>
    <n v="0"/>
    <x v="108"/>
    <x v="0"/>
    <x v="2"/>
    <x v="3"/>
    <x v="37"/>
    <x v="1"/>
    <x v="2"/>
    <x v="0"/>
    <x v="107"/>
    <x v="110"/>
    <x v="9"/>
    <x v="5"/>
    <x v="1"/>
    <x v="3"/>
    <x v="0"/>
    <x v="18"/>
    <x v="2"/>
    <x v="20"/>
    <x v="16"/>
    <x v="12"/>
    <x v="5"/>
  </r>
  <r>
    <x v="0"/>
    <x v="1"/>
    <x v="2"/>
    <x v="1"/>
    <x v="0"/>
    <x v="1"/>
    <x v="2"/>
    <x v="0"/>
    <x v="0"/>
    <x v="1"/>
    <n v="34"/>
    <n v="1"/>
    <x v="109"/>
    <x v="15"/>
    <x v="3"/>
    <x v="3"/>
    <x v="45"/>
    <x v="3"/>
    <x v="0"/>
    <x v="1"/>
    <x v="108"/>
    <x v="111"/>
    <x v="1"/>
    <x v="13"/>
    <x v="1"/>
    <x v="1"/>
    <x v="0"/>
    <x v="15"/>
    <x v="1"/>
    <x v="7"/>
    <x v="1"/>
    <x v="0"/>
    <x v="4"/>
  </r>
  <r>
    <x v="1"/>
    <x v="2"/>
    <x v="1"/>
    <x v="3"/>
    <x v="5"/>
    <x v="0"/>
    <x v="5"/>
    <x v="0"/>
    <x v="0"/>
    <x v="1"/>
    <n v="54"/>
    <n v="0"/>
    <x v="110"/>
    <x v="9"/>
    <x v="3"/>
    <x v="2"/>
    <x v="37"/>
    <x v="2"/>
    <x v="3"/>
    <x v="0"/>
    <x v="109"/>
    <x v="112"/>
    <x v="7"/>
    <x v="3"/>
    <x v="0"/>
    <x v="3"/>
    <x v="0"/>
    <x v="18"/>
    <x v="1"/>
    <x v="8"/>
    <x v="7"/>
    <x v="5"/>
    <x v="10"/>
  </r>
  <r>
    <x v="1"/>
    <x v="0"/>
    <x v="4"/>
    <x v="1"/>
    <x v="0"/>
    <x v="1"/>
    <x v="2"/>
    <x v="1"/>
    <x v="1"/>
    <x v="2"/>
    <n v="24"/>
    <n v="0"/>
    <x v="111"/>
    <x v="21"/>
    <x v="1"/>
    <x v="0"/>
    <x v="48"/>
    <x v="0"/>
    <x v="1"/>
    <x v="1"/>
    <x v="110"/>
    <x v="113"/>
    <x v="4"/>
    <x v="3"/>
    <x v="0"/>
    <x v="3"/>
    <x v="1"/>
    <x v="3"/>
    <x v="1"/>
    <x v="8"/>
    <x v="7"/>
    <x v="1"/>
    <x v="3"/>
  </r>
  <r>
    <x v="1"/>
    <x v="0"/>
    <x v="2"/>
    <x v="1"/>
    <x v="0"/>
    <x v="0"/>
    <x v="1"/>
    <x v="2"/>
    <x v="1"/>
    <x v="1"/>
    <n v="34"/>
    <n v="0"/>
    <x v="112"/>
    <x v="16"/>
    <x v="2"/>
    <x v="1"/>
    <x v="18"/>
    <x v="1"/>
    <x v="0"/>
    <x v="1"/>
    <x v="111"/>
    <x v="114"/>
    <x v="2"/>
    <x v="2"/>
    <x v="0"/>
    <x v="3"/>
    <x v="1"/>
    <x v="4"/>
    <x v="1"/>
    <x v="6"/>
    <x v="2"/>
    <x v="0"/>
    <x v="2"/>
  </r>
  <r>
    <x v="1"/>
    <x v="0"/>
    <x v="0"/>
    <x v="0"/>
    <x v="0"/>
    <x v="1"/>
    <x v="0"/>
    <x v="0"/>
    <x v="1"/>
    <x v="1"/>
    <n v="37"/>
    <n v="0"/>
    <x v="113"/>
    <x v="3"/>
    <x v="3"/>
    <x v="1"/>
    <x v="44"/>
    <x v="0"/>
    <x v="2"/>
    <x v="1"/>
    <x v="112"/>
    <x v="115"/>
    <x v="7"/>
    <x v="3"/>
    <x v="0"/>
    <x v="0"/>
    <x v="0"/>
    <x v="4"/>
    <x v="1"/>
    <x v="8"/>
    <x v="7"/>
    <x v="1"/>
    <x v="6"/>
  </r>
  <r>
    <x v="1"/>
    <x v="0"/>
    <x v="2"/>
    <x v="1"/>
    <x v="2"/>
    <x v="0"/>
    <x v="5"/>
    <x v="0"/>
    <x v="1"/>
    <x v="6"/>
    <n v="34"/>
    <n v="0"/>
    <x v="114"/>
    <x v="12"/>
    <x v="3"/>
    <x v="1"/>
    <x v="18"/>
    <x v="1"/>
    <x v="2"/>
    <x v="0"/>
    <x v="113"/>
    <x v="116"/>
    <x v="7"/>
    <x v="3"/>
    <x v="0"/>
    <x v="1"/>
    <x v="0"/>
    <x v="19"/>
    <x v="1"/>
    <x v="19"/>
    <x v="15"/>
    <x v="8"/>
    <x v="5"/>
  </r>
  <r>
    <x v="1"/>
    <x v="1"/>
    <x v="0"/>
    <x v="0"/>
    <x v="4"/>
    <x v="0"/>
    <x v="0"/>
    <x v="1"/>
    <x v="1"/>
    <x v="6"/>
    <n v="36"/>
    <n v="0"/>
    <x v="115"/>
    <x v="13"/>
    <x v="0"/>
    <x v="0"/>
    <x v="2"/>
    <x v="0"/>
    <x v="2"/>
    <x v="0"/>
    <x v="114"/>
    <x v="117"/>
    <x v="4"/>
    <x v="9"/>
    <x v="0"/>
    <x v="3"/>
    <x v="1"/>
    <x v="1"/>
    <x v="1"/>
    <x v="7"/>
    <x v="1"/>
    <x v="3"/>
    <x v="5"/>
  </r>
  <r>
    <x v="1"/>
    <x v="0"/>
    <x v="0"/>
    <x v="1"/>
    <x v="0"/>
    <x v="0"/>
    <x v="2"/>
    <x v="2"/>
    <x v="1"/>
    <x v="2"/>
    <n v="36"/>
    <n v="0"/>
    <x v="116"/>
    <x v="3"/>
    <x v="0"/>
    <x v="3"/>
    <x v="56"/>
    <x v="0"/>
    <x v="1"/>
    <x v="1"/>
    <x v="115"/>
    <x v="118"/>
    <x v="6"/>
    <x v="6"/>
    <x v="1"/>
    <x v="0"/>
    <x v="1"/>
    <x v="2"/>
    <x v="1"/>
    <x v="6"/>
    <x v="2"/>
    <x v="0"/>
    <x v="2"/>
  </r>
  <r>
    <x v="1"/>
    <x v="1"/>
    <x v="0"/>
    <x v="0"/>
    <x v="0"/>
    <x v="1"/>
    <x v="5"/>
    <x v="1"/>
    <x v="0"/>
    <x v="1"/>
    <n v="43"/>
    <n v="0"/>
    <x v="117"/>
    <x v="9"/>
    <x v="0"/>
    <x v="1"/>
    <x v="2"/>
    <x v="0"/>
    <x v="3"/>
    <x v="1"/>
    <x v="116"/>
    <x v="119"/>
    <x v="1"/>
    <x v="3"/>
    <x v="0"/>
    <x v="1"/>
    <x v="3"/>
    <x v="25"/>
    <x v="3"/>
    <x v="10"/>
    <x v="16"/>
    <x v="5"/>
    <x v="11"/>
  </r>
  <r>
    <x v="1"/>
    <x v="1"/>
    <x v="2"/>
    <x v="1"/>
    <x v="0"/>
    <x v="1"/>
    <x v="1"/>
    <x v="2"/>
    <x v="1"/>
    <x v="2"/>
    <n v="30"/>
    <n v="0"/>
    <x v="118"/>
    <x v="5"/>
    <x v="3"/>
    <x v="3"/>
    <x v="16"/>
    <x v="3"/>
    <x v="1"/>
    <x v="1"/>
    <x v="117"/>
    <x v="120"/>
    <x v="1"/>
    <x v="14"/>
    <x v="1"/>
    <x v="3"/>
    <x v="2"/>
    <x v="1"/>
    <x v="2"/>
    <x v="1"/>
    <x v="1"/>
    <x v="0"/>
    <x v="12"/>
  </r>
  <r>
    <x v="1"/>
    <x v="2"/>
    <x v="2"/>
    <x v="0"/>
    <x v="3"/>
    <x v="1"/>
    <x v="0"/>
    <x v="1"/>
    <x v="1"/>
    <x v="2"/>
    <n v="33"/>
    <n v="0"/>
    <x v="119"/>
    <x v="23"/>
    <x v="0"/>
    <x v="1"/>
    <x v="41"/>
    <x v="0"/>
    <x v="0"/>
    <x v="2"/>
    <x v="118"/>
    <x v="121"/>
    <x v="4"/>
    <x v="4"/>
    <x v="0"/>
    <x v="0"/>
    <x v="1"/>
    <x v="0"/>
    <x v="3"/>
    <x v="5"/>
    <x v="1"/>
    <x v="0"/>
    <x v="1"/>
  </r>
  <r>
    <x v="0"/>
    <x v="0"/>
    <x v="3"/>
    <x v="1"/>
    <x v="0"/>
    <x v="0"/>
    <x v="1"/>
    <x v="1"/>
    <x v="0"/>
    <x v="2"/>
    <n v="56"/>
    <n v="1"/>
    <x v="120"/>
    <x v="24"/>
    <x v="2"/>
    <x v="0"/>
    <x v="23"/>
    <x v="0"/>
    <x v="1"/>
    <x v="1"/>
    <x v="119"/>
    <x v="122"/>
    <x v="3"/>
    <x v="11"/>
    <x v="0"/>
    <x v="0"/>
    <x v="2"/>
    <x v="2"/>
    <x v="1"/>
    <x v="8"/>
    <x v="0"/>
    <x v="5"/>
    <x v="6"/>
  </r>
  <r>
    <x v="1"/>
    <x v="0"/>
    <x v="1"/>
    <x v="1"/>
    <x v="0"/>
    <x v="1"/>
    <x v="7"/>
    <x v="0"/>
    <x v="1"/>
    <x v="3"/>
    <n v="51"/>
    <n v="0"/>
    <x v="121"/>
    <x v="16"/>
    <x v="3"/>
    <x v="3"/>
    <x v="14"/>
    <x v="0"/>
    <x v="4"/>
    <x v="1"/>
    <x v="120"/>
    <x v="123"/>
    <x v="8"/>
    <x v="4"/>
    <x v="0"/>
    <x v="3"/>
    <x v="0"/>
    <x v="18"/>
    <x v="1"/>
    <x v="23"/>
    <x v="17"/>
    <x v="9"/>
    <x v="14"/>
  </r>
  <r>
    <x v="0"/>
    <x v="0"/>
    <x v="2"/>
    <x v="0"/>
    <x v="0"/>
    <x v="1"/>
    <x v="0"/>
    <x v="1"/>
    <x v="0"/>
    <x v="1"/>
    <n v="31"/>
    <n v="1"/>
    <x v="122"/>
    <x v="16"/>
    <x v="2"/>
    <x v="0"/>
    <x v="43"/>
    <x v="3"/>
    <x v="0"/>
    <x v="1"/>
    <x v="121"/>
    <x v="124"/>
    <x v="5"/>
    <x v="11"/>
    <x v="0"/>
    <x v="2"/>
    <x v="0"/>
    <x v="4"/>
    <x v="2"/>
    <x v="5"/>
    <x v="1"/>
    <x v="4"/>
    <x v="1"/>
  </r>
  <r>
    <x v="1"/>
    <x v="0"/>
    <x v="2"/>
    <x v="1"/>
    <x v="1"/>
    <x v="0"/>
    <x v="1"/>
    <x v="1"/>
    <x v="1"/>
    <x v="1"/>
    <n v="26"/>
    <n v="0"/>
    <x v="123"/>
    <x v="16"/>
    <x v="3"/>
    <x v="1"/>
    <x v="55"/>
    <x v="1"/>
    <x v="1"/>
    <x v="2"/>
    <x v="122"/>
    <x v="125"/>
    <x v="1"/>
    <x v="12"/>
    <x v="0"/>
    <x v="3"/>
    <x v="0"/>
    <x v="7"/>
    <x v="2"/>
    <x v="8"/>
    <x v="0"/>
    <x v="5"/>
    <x v="6"/>
  </r>
  <r>
    <x v="0"/>
    <x v="0"/>
    <x v="3"/>
    <x v="1"/>
    <x v="2"/>
    <x v="0"/>
    <x v="8"/>
    <x v="1"/>
    <x v="1"/>
    <x v="1"/>
    <n v="58"/>
    <n v="1"/>
    <x v="124"/>
    <x v="5"/>
    <x v="2"/>
    <x v="2"/>
    <x v="0"/>
    <x v="0"/>
    <x v="2"/>
    <x v="0"/>
    <x v="123"/>
    <x v="126"/>
    <x v="1"/>
    <x v="3"/>
    <x v="0"/>
    <x v="1"/>
    <x v="1"/>
    <x v="32"/>
    <x v="2"/>
    <x v="24"/>
    <x v="15"/>
    <x v="9"/>
    <x v="4"/>
  </r>
  <r>
    <x v="0"/>
    <x v="0"/>
    <x v="4"/>
    <x v="0"/>
    <x v="3"/>
    <x v="1"/>
    <x v="6"/>
    <x v="0"/>
    <x v="0"/>
    <x v="2"/>
    <n v="19"/>
    <n v="1"/>
    <x v="125"/>
    <x v="23"/>
    <x v="1"/>
    <x v="2"/>
    <x v="13"/>
    <x v="0"/>
    <x v="1"/>
    <x v="2"/>
    <x v="124"/>
    <x v="127"/>
    <x v="1"/>
    <x v="12"/>
    <x v="0"/>
    <x v="1"/>
    <x v="0"/>
    <x v="11"/>
    <x v="2"/>
    <x v="2"/>
    <x v="2"/>
    <x v="0"/>
    <x v="2"/>
  </r>
  <r>
    <x v="1"/>
    <x v="0"/>
    <x v="4"/>
    <x v="1"/>
    <x v="4"/>
    <x v="1"/>
    <x v="2"/>
    <x v="1"/>
    <x v="1"/>
    <x v="2"/>
    <n v="22"/>
    <n v="0"/>
    <x v="126"/>
    <x v="2"/>
    <x v="1"/>
    <x v="1"/>
    <x v="54"/>
    <x v="0"/>
    <x v="1"/>
    <x v="0"/>
    <x v="125"/>
    <x v="128"/>
    <x v="4"/>
    <x v="9"/>
    <x v="0"/>
    <x v="3"/>
    <x v="1"/>
    <x v="8"/>
    <x v="1"/>
    <x v="4"/>
    <x v="10"/>
    <x v="3"/>
    <x v="9"/>
  </r>
  <r>
    <x v="1"/>
    <x v="0"/>
    <x v="1"/>
    <x v="1"/>
    <x v="2"/>
    <x v="0"/>
    <x v="4"/>
    <x v="1"/>
    <x v="1"/>
    <x v="2"/>
    <n v="49"/>
    <n v="0"/>
    <x v="127"/>
    <x v="25"/>
    <x v="2"/>
    <x v="1"/>
    <x v="16"/>
    <x v="0"/>
    <x v="0"/>
    <x v="3"/>
    <x v="126"/>
    <x v="129"/>
    <x v="1"/>
    <x v="9"/>
    <x v="0"/>
    <x v="3"/>
    <x v="0"/>
    <x v="28"/>
    <x v="2"/>
    <x v="15"/>
    <x v="14"/>
    <x v="8"/>
    <x v="7"/>
  </r>
  <r>
    <x v="1"/>
    <x v="1"/>
    <x v="0"/>
    <x v="1"/>
    <x v="2"/>
    <x v="0"/>
    <x v="1"/>
    <x v="0"/>
    <x v="1"/>
    <x v="2"/>
    <n v="43"/>
    <n v="0"/>
    <x v="128"/>
    <x v="26"/>
    <x v="3"/>
    <x v="0"/>
    <x v="23"/>
    <x v="2"/>
    <x v="1"/>
    <x v="2"/>
    <x v="127"/>
    <x v="130"/>
    <x v="5"/>
    <x v="3"/>
    <x v="0"/>
    <x v="1"/>
    <x v="0"/>
    <x v="33"/>
    <x v="1"/>
    <x v="11"/>
    <x v="3"/>
    <x v="1"/>
    <x v="3"/>
  </r>
  <r>
    <x v="1"/>
    <x v="1"/>
    <x v="1"/>
    <x v="0"/>
    <x v="3"/>
    <x v="0"/>
    <x v="0"/>
    <x v="0"/>
    <x v="1"/>
    <x v="1"/>
    <n v="50"/>
    <n v="0"/>
    <x v="10"/>
    <x v="20"/>
    <x v="3"/>
    <x v="1"/>
    <x v="57"/>
    <x v="0"/>
    <x v="2"/>
    <x v="0"/>
    <x v="128"/>
    <x v="131"/>
    <x v="5"/>
    <x v="0"/>
    <x v="0"/>
    <x v="1"/>
    <x v="0"/>
    <x v="28"/>
    <x v="1"/>
    <x v="4"/>
    <x v="3"/>
    <x v="3"/>
    <x v="9"/>
  </r>
  <r>
    <x v="0"/>
    <x v="0"/>
    <x v="2"/>
    <x v="0"/>
    <x v="0"/>
    <x v="0"/>
    <x v="0"/>
    <x v="1"/>
    <x v="0"/>
    <x v="2"/>
    <n v="31"/>
    <n v="1"/>
    <x v="129"/>
    <x v="25"/>
    <x v="3"/>
    <x v="0"/>
    <x v="36"/>
    <x v="3"/>
    <x v="0"/>
    <x v="1"/>
    <x v="129"/>
    <x v="132"/>
    <x v="9"/>
    <x v="0"/>
    <x v="0"/>
    <x v="3"/>
    <x v="1"/>
    <x v="21"/>
    <x v="1"/>
    <x v="4"/>
    <x v="3"/>
    <x v="3"/>
    <x v="3"/>
  </r>
  <r>
    <x v="1"/>
    <x v="0"/>
    <x v="0"/>
    <x v="0"/>
    <x v="0"/>
    <x v="1"/>
    <x v="0"/>
    <x v="2"/>
    <x v="0"/>
    <x v="2"/>
    <n v="41"/>
    <n v="0"/>
    <x v="130"/>
    <x v="14"/>
    <x v="1"/>
    <x v="1"/>
    <x v="16"/>
    <x v="0"/>
    <x v="2"/>
    <x v="1"/>
    <x v="130"/>
    <x v="133"/>
    <x v="9"/>
    <x v="4"/>
    <x v="0"/>
    <x v="3"/>
    <x v="1"/>
    <x v="4"/>
    <x v="1"/>
    <x v="7"/>
    <x v="1"/>
    <x v="0"/>
    <x v="1"/>
  </r>
  <r>
    <x v="1"/>
    <x v="0"/>
    <x v="2"/>
    <x v="3"/>
    <x v="0"/>
    <x v="0"/>
    <x v="9"/>
    <x v="1"/>
    <x v="1"/>
    <x v="1"/>
    <n v="26"/>
    <n v="0"/>
    <x v="131"/>
    <x v="19"/>
    <x v="1"/>
    <x v="1"/>
    <x v="1"/>
    <x v="0"/>
    <x v="1"/>
    <x v="1"/>
    <x v="131"/>
    <x v="134"/>
    <x v="1"/>
    <x v="1"/>
    <x v="1"/>
    <x v="1"/>
    <x v="1"/>
    <x v="0"/>
    <x v="1"/>
    <x v="3"/>
    <x v="1"/>
    <x v="8"/>
    <x v="1"/>
  </r>
  <r>
    <x v="1"/>
    <x v="0"/>
    <x v="0"/>
    <x v="1"/>
    <x v="2"/>
    <x v="1"/>
    <x v="4"/>
    <x v="2"/>
    <x v="1"/>
    <x v="0"/>
    <n v="36"/>
    <n v="0"/>
    <x v="8"/>
    <x v="16"/>
    <x v="0"/>
    <x v="0"/>
    <x v="9"/>
    <x v="0"/>
    <x v="0"/>
    <x v="2"/>
    <x v="132"/>
    <x v="135"/>
    <x v="2"/>
    <x v="5"/>
    <x v="1"/>
    <x v="1"/>
    <x v="3"/>
    <x v="2"/>
    <x v="1"/>
    <x v="11"/>
    <x v="3"/>
    <x v="0"/>
    <x v="9"/>
  </r>
  <r>
    <x v="0"/>
    <x v="1"/>
    <x v="1"/>
    <x v="1"/>
    <x v="0"/>
    <x v="1"/>
    <x v="4"/>
    <x v="0"/>
    <x v="1"/>
    <x v="2"/>
    <n v="51"/>
    <n v="1"/>
    <x v="132"/>
    <x v="1"/>
    <x v="2"/>
    <x v="3"/>
    <x v="20"/>
    <x v="3"/>
    <x v="2"/>
    <x v="1"/>
    <x v="133"/>
    <x v="136"/>
    <x v="7"/>
    <x v="2"/>
    <x v="0"/>
    <x v="1"/>
    <x v="0"/>
    <x v="33"/>
    <x v="1"/>
    <x v="9"/>
    <x v="3"/>
    <x v="0"/>
    <x v="6"/>
  </r>
  <r>
    <x v="1"/>
    <x v="0"/>
    <x v="0"/>
    <x v="0"/>
    <x v="0"/>
    <x v="0"/>
    <x v="0"/>
    <x v="1"/>
    <x v="1"/>
    <x v="4"/>
    <n v="39"/>
    <n v="0"/>
    <x v="133"/>
    <x v="18"/>
    <x v="2"/>
    <x v="2"/>
    <x v="35"/>
    <x v="1"/>
    <x v="0"/>
    <x v="1"/>
    <x v="134"/>
    <x v="137"/>
    <x v="5"/>
    <x v="9"/>
    <x v="0"/>
    <x v="3"/>
    <x v="1"/>
    <x v="6"/>
    <x v="3"/>
    <x v="15"/>
    <x v="14"/>
    <x v="8"/>
    <x v="12"/>
  </r>
  <r>
    <x v="1"/>
    <x v="0"/>
    <x v="2"/>
    <x v="0"/>
    <x v="0"/>
    <x v="1"/>
    <x v="0"/>
    <x v="1"/>
    <x v="1"/>
    <x v="1"/>
    <n v="25"/>
    <n v="0"/>
    <x v="134"/>
    <x v="26"/>
    <x v="3"/>
    <x v="3"/>
    <x v="26"/>
    <x v="1"/>
    <x v="0"/>
    <x v="1"/>
    <x v="135"/>
    <x v="138"/>
    <x v="7"/>
    <x v="11"/>
    <x v="0"/>
    <x v="1"/>
    <x v="0"/>
    <x v="3"/>
    <x v="1"/>
    <x v="4"/>
    <x v="3"/>
    <x v="3"/>
    <x v="3"/>
  </r>
  <r>
    <x v="1"/>
    <x v="0"/>
    <x v="2"/>
    <x v="3"/>
    <x v="5"/>
    <x v="1"/>
    <x v="9"/>
    <x v="1"/>
    <x v="0"/>
    <x v="2"/>
    <n v="30"/>
    <n v="0"/>
    <x v="41"/>
    <x v="14"/>
    <x v="3"/>
    <x v="1"/>
    <x v="24"/>
    <x v="0"/>
    <x v="0"/>
    <x v="0"/>
    <x v="136"/>
    <x v="139"/>
    <x v="4"/>
    <x v="12"/>
    <x v="0"/>
    <x v="1"/>
    <x v="0"/>
    <x v="4"/>
    <x v="0"/>
    <x v="19"/>
    <x v="5"/>
    <x v="5"/>
    <x v="1"/>
  </r>
  <r>
    <x v="0"/>
    <x v="0"/>
    <x v="2"/>
    <x v="1"/>
    <x v="2"/>
    <x v="0"/>
    <x v="2"/>
    <x v="0"/>
    <x v="1"/>
    <x v="2"/>
    <n v="32"/>
    <n v="1"/>
    <x v="135"/>
    <x v="14"/>
    <x v="3"/>
    <x v="3"/>
    <x v="26"/>
    <x v="0"/>
    <x v="1"/>
    <x v="3"/>
    <x v="137"/>
    <x v="140"/>
    <x v="8"/>
    <x v="6"/>
    <x v="1"/>
    <x v="0"/>
    <x v="0"/>
    <x v="1"/>
    <x v="3"/>
    <x v="8"/>
    <x v="0"/>
    <x v="0"/>
    <x v="10"/>
  </r>
  <r>
    <x v="1"/>
    <x v="0"/>
    <x v="1"/>
    <x v="1"/>
    <x v="2"/>
    <x v="1"/>
    <x v="1"/>
    <x v="0"/>
    <x v="1"/>
    <x v="2"/>
    <n v="45"/>
    <n v="0"/>
    <x v="136"/>
    <x v="22"/>
    <x v="3"/>
    <x v="1"/>
    <x v="21"/>
    <x v="0"/>
    <x v="1"/>
    <x v="0"/>
    <x v="138"/>
    <x v="141"/>
    <x v="6"/>
    <x v="4"/>
    <x v="0"/>
    <x v="2"/>
    <x v="0"/>
    <x v="15"/>
    <x v="2"/>
    <x v="0"/>
    <x v="4"/>
    <x v="0"/>
    <x v="6"/>
  </r>
  <r>
    <x v="1"/>
    <x v="0"/>
    <x v="0"/>
    <x v="1"/>
    <x v="4"/>
    <x v="0"/>
    <x v="1"/>
    <x v="0"/>
    <x v="0"/>
    <x v="2"/>
    <n v="38"/>
    <n v="0"/>
    <x v="137"/>
    <x v="3"/>
    <x v="4"/>
    <x v="2"/>
    <x v="47"/>
    <x v="0"/>
    <x v="0"/>
    <x v="2"/>
    <x v="139"/>
    <x v="142"/>
    <x v="9"/>
    <x v="5"/>
    <x v="1"/>
    <x v="2"/>
    <x v="0"/>
    <x v="16"/>
    <x v="1"/>
    <x v="11"/>
    <x v="3"/>
    <x v="3"/>
    <x v="3"/>
  </r>
  <r>
    <x v="1"/>
    <x v="0"/>
    <x v="2"/>
    <x v="1"/>
    <x v="0"/>
    <x v="0"/>
    <x v="1"/>
    <x v="0"/>
    <x v="1"/>
    <x v="5"/>
    <n v="30"/>
    <n v="0"/>
    <x v="138"/>
    <x v="21"/>
    <x v="3"/>
    <x v="3"/>
    <x v="29"/>
    <x v="0"/>
    <x v="1"/>
    <x v="1"/>
    <x v="140"/>
    <x v="143"/>
    <x v="1"/>
    <x v="9"/>
    <x v="0"/>
    <x v="3"/>
    <x v="0"/>
    <x v="7"/>
    <x v="2"/>
    <x v="8"/>
    <x v="0"/>
    <x v="0"/>
    <x v="10"/>
  </r>
  <r>
    <x v="1"/>
    <x v="1"/>
    <x v="2"/>
    <x v="0"/>
    <x v="2"/>
    <x v="1"/>
    <x v="0"/>
    <x v="2"/>
    <x v="1"/>
    <x v="2"/>
    <n v="32"/>
    <n v="0"/>
    <x v="139"/>
    <x v="14"/>
    <x v="0"/>
    <x v="2"/>
    <x v="58"/>
    <x v="3"/>
    <x v="0"/>
    <x v="0"/>
    <x v="141"/>
    <x v="144"/>
    <x v="4"/>
    <x v="8"/>
    <x v="0"/>
    <x v="1"/>
    <x v="2"/>
    <x v="15"/>
    <x v="3"/>
    <x v="3"/>
    <x v="1"/>
    <x v="0"/>
    <x v="1"/>
  </r>
  <r>
    <x v="1"/>
    <x v="0"/>
    <x v="2"/>
    <x v="1"/>
    <x v="4"/>
    <x v="0"/>
    <x v="1"/>
    <x v="2"/>
    <x v="1"/>
    <x v="1"/>
    <n v="30"/>
    <n v="0"/>
    <x v="140"/>
    <x v="12"/>
    <x v="3"/>
    <x v="2"/>
    <x v="9"/>
    <x v="0"/>
    <x v="1"/>
    <x v="0"/>
    <x v="142"/>
    <x v="145"/>
    <x v="6"/>
    <x v="9"/>
    <x v="0"/>
    <x v="1"/>
    <x v="1"/>
    <x v="0"/>
    <x v="1"/>
    <x v="11"/>
    <x v="3"/>
    <x v="3"/>
    <x v="3"/>
  </r>
  <r>
    <x v="1"/>
    <x v="0"/>
    <x v="2"/>
    <x v="1"/>
    <x v="2"/>
    <x v="1"/>
    <x v="2"/>
    <x v="0"/>
    <x v="1"/>
    <x v="1"/>
    <n v="30"/>
    <n v="0"/>
    <x v="141"/>
    <x v="2"/>
    <x v="1"/>
    <x v="0"/>
    <x v="58"/>
    <x v="1"/>
    <x v="1"/>
    <x v="0"/>
    <x v="143"/>
    <x v="146"/>
    <x v="4"/>
    <x v="4"/>
    <x v="0"/>
    <x v="1"/>
    <x v="0"/>
    <x v="3"/>
    <x v="1"/>
    <x v="8"/>
    <x v="7"/>
    <x v="1"/>
    <x v="3"/>
  </r>
  <r>
    <x v="1"/>
    <x v="1"/>
    <x v="0"/>
    <x v="1"/>
    <x v="0"/>
    <x v="1"/>
    <x v="5"/>
    <x v="2"/>
    <x v="1"/>
    <x v="2"/>
    <n v="41"/>
    <n v="0"/>
    <x v="142"/>
    <x v="17"/>
    <x v="3"/>
    <x v="2"/>
    <x v="59"/>
    <x v="1"/>
    <x v="3"/>
    <x v="1"/>
    <x v="144"/>
    <x v="147"/>
    <x v="5"/>
    <x v="4"/>
    <x v="0"/>
    <x v="2"/>
    <x v="1"/>
    <x v="24"/>
    <x v="2"/>
    <x v="5"/>
    <x v="8"/>
    <x v="4"/>
    <x v="1"/>
  </r>
  <r>
    <x v="1"/>
    <x v="0"/>
    <x v="0"/>
    <x v="1"/>
    <x v="0"/>
    <x v="1"/>
    <x v="2"/>
    <x v="1"/>
    <x v="1"/>
    <x v="2"/>
    <n v="41"/>
    <n v="0"/>
    <x v="143"/>
    <x v="14"/>
    <x v="2"/>
    <x v="1"/>
    <x v="0"/>
    <x v="0"/>
    <x v="1"/>
    <x v="1"/>
    <x v="145"/>
    <x v="148"/>
    <x v="7"/>
    <x v="7"/>
    <x v="1"/>
    <x v="1"/>
    <x v="1"/>
    <x v="2"/>
    <x v="1"/>
    <x v="8"/>
    <x v="2"/>
    <x v="1"/>
    <x v="10"/>
  </r>
  <r>
    <x v="1"/>
    <x v="0"/>
    <x v="4"/>
    <x v="1"/>
    <x v="2"/>
    <x v="0"/>
    <x v="2"/>
    <x v="0"/>
    <x v="1"/>
    <x v="1"/>
    <n v="19"/>
    <n v="0"/>
    <x v="144"/>
    <x v="3"/>
    <x v="1"/>
    <x v="0"/>
    <x v="5"/>
    <x v="0"/>
    <x v="1"/>
    <x v="2"/>
    <x v="146"/>
    <x v="149"/>
    <x v="1"/>
    <x v="9"/>
    <x v="0"/>
    <x v="1"/>
    <x v="0"/>
    <x v="5"/>
    <x v="1"/>
    <x v="6"/>
    <x v="2"/>
    <x v="0"/>
    <x v="2"/>
  </r>
  <r>
    <x v="1"/>
    <x v="1"/>
    <x v="0"/>
    <x v="1"/>
    <x v="2"/>
    <x v="0"/>
    <x v="1"/>
    <x v="2"/>
    <x v="1"/>
    <x v="2"/>
    <n v="40"/>
    <n v="0"/>
    <x v="145"/>
    <x v="9"/>
    <x v="3"/>
    <x v="0"/>
    <x v="60"/>
    <x v="0"/>
    <x v="0"/>
    <x v="2"/>
    <x v="147"/>
    <x v="150"/>
    <x v="1"/>
    <x v="0"/>
    <x v="0"/>
    <x v="0"/>
    <x v="1"/>
    <x v="26"/>
    <x v="1"/>
    <x v="23"/>
    <x v="1"/>
    <x v="3"/>
    <x v="15"/>
  </r>
  <r>
    <x v="1"/>
    <x v="0"/>
    <x v="0"/>
    <x v="0"/>
    <x v="3"/>
    <x v="1"/>
    <x v="0"/>
    <x v="1"/>
    <x v="1"/>
    <x v="1"/>
    <n v="35"/>
    <n v="0"/>
    <x v="146"/>
    <x v="0"/>
    <x v="4"/>
    <x v="1"/>
    <x v="0"/>
    <x v="0"/>
    <x v="2"/>
    <x v="2"/>
    <x v="148"/>
    <x v="151"/>
    <x v="1"/>
    <x v="4"/>
    <x v="0"/>
    <x v="0"/>
    <x v="3"/>
    <x v="1"/>
    <x v="1"/>
    <x v="1"/>
    <x v="6"/>
    <x v="0"/>
    <x v="4"/>
  </r>
  <r>
    <x v="1"/>
    <x v="0"/>
    <x v="1"/>
    <x v="0"/>
    <x v="3"/>
    <x v="1"/>
    <x v="6"/>
    <x v="1"/>
    <x v="0"/>
    <x v="1"/>
    <n v="53"/>
    <n v="0"/>
    <x v="147"/>
    <x v="16"/>
    <x v="0"/>
    <x v="0"/>
    <x v="61"/>
    <x v="0"/>
    <x v="0"/>
    <x v="2"/>
    <x v="149"/>
    <x v="152"/>
    <x v="7"/>
    <x v="5"/>
    <x v="1"/>
    <x v="1"/>
    <x v="1"/>
    <x v="10"/>
    <x v="0"/>
    <x v="5"/>
    <x v="1"/>
    <x v="5"/>
    <x v="0"/>
  </r>
  <r>
    <x v="1"/>
    <x v="0"/>
    <x v="1"/>
    <x v="1"/>
    <x v="0"/>
    <x v="1"/>
    <x v="2"/>
    <x v="2"/>
    <x v="1"/>
    <x v="2"/>
    <n v="45"/>
    <n v="0"/>
    <x v="148"/>
    <x v="14"/>
    <x v="3"/>
    <x v="0"/>
    <x v="53"/>
    <x v="0"/>
    <x v="0"/>
    <x v="1"/>
    <x v="150"/>
    <x v="153"/>
    <x v="0"/>
    <x v="11"/>
    <x v="0"/>
    <x v="3"/>
    <x v="1"/>
    <x v="26"/>
    <x v="0"/>
    <x v="18"/>
    <x v="5"/>
    <x v="0"/>
    <x v="14"/>
  </r>
  <r>
    <x v="1"/>
    <x v="1"/>
    <x v="2"/>
    <x v="0"/>
    <x v="3"/>
    <x v="0"/>
    <x v="0"/>
    <x v="0"/>
    <x v="1"/>
    <x v="2"/>
    <n v="32"/>
    <n v="0"/>
    <x v="149"/>
    <x v="1"/>
    <x v="3"/>
    <x v="0"/>
    <x v="38"/>
    <x v="0"/>
    <x v="2"/>
    <x v="0"/>
    <x v="151"/>
    <x v="154"/>
    <x v="1"/>
    <x v="9"/>
    <x v="0"/>
    <x v="1"/>
    <x v="0"/>
    <x v="15"/>
    <x v="1"/>
    <x v="7"/>
    <x v="6"/>
    <x v="2"/>
    <x v="1"/>
  </r>
  <r>
    <x v="1"/>
    <x v="2"/>
    <x v="2"/>
    <x v="1"/>
    <x v="4"/>
    <x v="1"/>
    <x v="4"/>
    <x v="1"/>
    <x v="1"/>
    <x v="4"/>
    <n v="29"/>
    <n v="0"/>
    <x v="150"/>
    <x v="0"/>
    <x v="1"/>
    <x v="2"/>
    <x v="26"/>
    <x v="0"/>
    <x v="0"/>
    <x v="0"/>
    <x v="152"/>
    <x v="155"/>
    <x v="1"/>
    <x v="4"/>
    <x v="0"/>
    <x v="0"/>
    <x v="1"/>
    <x v="1"/>
    <x v="1"/>
    <x v="1"/>
    <x v="1"/>
    <x v="0"/>
    <x v="12"/>
  </r>
  <r>
    <x v="1"/>
    <x v="0"/>
    <x v="1"/>
    <x v="1"/>
    <x v="2"/>
    <x v="1"/>
    <x v="4"/>
    <x v="1"/>
    <x v="1"/>
    <x v="2"/>
    <n v="51"/>
    <n v="0"/>
    <x v="151"/>
    <x v="15"/>
    <x v="2"/>
    <x v="0"/>
    <x v="61"/>
    <x v="1"/>
    <x v="0"/>
    <x v="2"/>
    <x v="153"/>
    <x v="156"/>
    <x v="7"/>
    <x v="8"/>
    <x v="0"/>
    <x v="3"/>
    <x v="0"/>
    <x v="1"/>
    <x v="1"/>
    <x v="6"/>
    <x v="2"/>
    <x v="0"/>
    <x v="2"/>
  </r>
  <r>
    <x v="1"/>
    <x v="0"/>
    <x v="3"/>
    <x v="1"/>
    <x v="2"/>
    <x v="0"/>
    <x v="1"/>
    <x v="1"/>
    <x v="0"/>
    <x v="1"/>
    <n v="58"/>
    <n v="0"/>
    <x v="152"/>
    <x v="14"/>
    <x v="3"/>
    <x v="0"/>
    <x v="29"/>
    <x v="1"/>
    <x v="1"/>
    <x v="2"/>
    <x v="154"/>
    <x v="157"/>
    <x v="5"/>
    <x v="5"/>
    <x v="1"/>
    <x v="2"/>
    <x v="1"/>
    <x v="15"/>
    <x v="2"/>
    <x v="6"/>
    <x v="2"/>
    <x v="0"/>
    <x v="2"/>
  </r>
  <r>
    <x v="1"/>
    <x v="0"/>
    <x v="0"/>
    <x v="0"/>
    <x v="3"/>
    <x v="1"/>
    <x v="0"/>
    <x v="1"/>
    <x v="1"/>
    <x v="2"/>
    <n v="40"/>
    <n v="0"/>
    <x v="153"/>
    <x v="18"/>
    <x v="2"/>
    <x v="1"/>
    <x v="7"/>
    <x v="1"/>
    <x v="2"/>
    <x v="0"/>
    <x v="155"/>
    <x v="158"/>
    <x v="8"/>
    <x v="0"/>
    <x v="0"/>
    <x v="0"/>
    <x v="1"/>
    <x v="20"/>
    <x v="2"/>
    <x v="12"/>
    <x v="14"/>
    <x v="3"/>
    <x v="7"/>
  </r>
  <r>
    <x v="1"/>
    <x v="1"/>
    <x v="2"/>
    <x v="0"/>
    <x v="3"/>
    <x v="0"/>
    <x v="6"/>
    <x v="1"/>
    <x v="1"/>
    <x v="1"/>
    <n v="34"/>
    <n v="0"/>
    <x v="154"/>
    <x v="2"/>
    <x v="2"/>
    <x v="1"/>
    <x v="29"/>
    <x v="0"/>
    <x v="1"/>
    <x v="2"/>
    <x v="156"/>
    <x v="159"/>
    <x v="2"/>
    <x v="11"/>
    <x v="0"/>
    <x v="1"/>
    <x v="1"/>
    <x v="3"/>
    <x v="1"/>
    <x v="9"/>
    <x v="7"/>
    <x v="1"/>
    <x v="3"/>
  </r>
  <r>
    <x v="1"/>
    <x v="0"/>
    <x v="4"/>
    <x v="1"/>
    <x v="2"/>
    <x v="1"/>
    <x v="1"/>
    <x v="1"/>
    <x v="1"/>
    <x v="6"/>
    <n v="22"/>
    <n v="0"/>
    <x v="155"/>
    <x v="10"/>
    <x v="1"/>
    <x v="1"/>
    <x v="15"/>
    <x v="0"/>
    <x v="1"/>
    <x v="0"/>
    <x v="157"/>
    <x v="160"/>
    <x v="1"/>
    <x v="13"/>
    <x v="1"/>
    <x v="0"/>
    <x v="3"/>
    <x v="17"/>
    <x v="1"/>
    <x v="4"/>
    <x v="3"/>
    <x v="3"/>
    <x v="3"/>
  </r>
  <r>
    <x v="1"/>
    <x v="2"/>
    <x v="2"/>
    <x v="1"/>
    <x v="2"/>
    <x v="1"/>
    <x v="1"/>
    <x v="2"/>
    <x v="1"/>
    <x v="4"/>
    <n v="27"/>
    <n v="0"/>
    <x v="27"/>
    <x v="14"/>
    <x v="3"/>
    <x v="2"/>
    <x v="42"/>
    <x v="0"/>
    <x v="1"/>
    <x v="2"/>
    <x v="158"/>
    <x v="161"/>
    <x v="2"/>
    <x v="11"/>
    <x v="0"/>
    <x v="1"/>
    <x v="1"/>
    <x v="3"/>
    <x v="0"/>
    <x v="4"/>
    <x v="3"/>
    <x v="3"/>
    <x v="3"/>
  </r>
  <r>
    <x v="1"/>
    <x v="0"/>
    <x v="2"/>
    <x v="1"/>
    <x v="2"/>
    <x v="1"/>
    <x v="1"/>
    <x v="1"/>
    <x v="1"/>
    <x v="2"/>
    <n v="28"/>
    <n v="0"/>
    <x v="156"/>
    <x v="11"/>
    <x v="3"/>
    <x v="1"/>
    <x v="25"/>
    <x v="0"/>
    <x v="1"/>
    <x v="0"/>
    <x v="159"/>
    <x v="162"/>
    <x v="1"/>
    <x v="0"/>
    <x v="0"/>
    <x v="3"/>
    <x v="1"/>
    <x v="7"/>
    <x v="0"/>
    <x v="8"/>
    <x v="3"/>
    <x v="0"/>
    <x v="3"/>
  </r>
  <r>
    <x v="1"/>
    <x v="0"/>
    <x v="3"/>
    <x v="1"/>
    <x v="0"/>
    <x v="1"/>
    <x v="8"/>
    <x v="2"/>
    <x v="0"/>
    <x v="2"/>
    <n v="57"/>
    <n v="0"/>
    <x v="16"/>
    <x v="4"/>
    <x v="0"/>
    <x v="1"/>
    <x v="21"/>
    <x v="2"/>
    <x v="2"/>
    <x v="1"/>
    <x v="160"/>
    <x v="163"/>
    <x v="9"/>
    <x v="10"/>
    <x v="0"/>
    <x v="2"/>
    <x v="1"/>
    <x v="4"/>
    <x v="0"/>
    <x v="8"/>
    <x v="7"/>
    <x v="1"/>
    <x v="10"/>
  </r>
  <r>
    <x v="1"/>
    <x v="2"/>
    <x v="2"/>
    <x v="1"/>
    <x v="2"/>
    <x v="1"/>
    <x v="1"/>
    <x v="2"/>
    <x v="0"/>
    <x v="2"/>
    <n v="27"/>
    <n v="0"/>
    <x v="157"/>
    <x v="3"/>
    <x v="3"/>
    <x v="1"/>
    <x v="5"/>
    <x v="1"/>
    <x v="1"/>
    <x v="2"/>
    <x v="161"/>
    <x v="164"/>
    <x v="1"/>
    <x v="2"/>
    <x v="0"/>
    <x v="1"/>
    <x v="1"/>
    <x v="5"/>
    <x v="2"/>
    <x v="6"/>
    <x v="10"/>
    <x v="0"/>
    <x v="9"/>
  </r>
  <r>
    <x v="1"/>
    <x v="0"/>
    <x v="1"/>
    <x v="1"/>
    <x v="0"/>
    <x v="0"/>
    <x v="5"/>
    <x v="0"/>
    <x v="1"/>
    <x v="3"/>
    <n v="50"/>
    <n v="0"/>
    <x v="158"/>
    <x v="13"/>
    <x v="3"/>
    <x v="1"/>
    <x v="20"/>
    <x v="0"/>
    <x v="4"/>
    <x v="1"/>
    <x v="162"/>
    <x v="165"/>
    <x v="9"/>
    <x v="2"/>
    <x v="0"/>
    <x v="2"/>
    <x v="0"/>
    <x v="24"/>
    <x v="1"/>
    <x v="8"/>
    <x v="0"/>
    <x v="5"/>
    <x v="10"/>
  </r>
  <r>
    <x v="1"/>
    <x v="0"/>
    <x v="0"/>
    <x v="1"/>
    <x v="0"/>
    <x v="1"/>
    <x v="1"/>
    <x v="2"/>
    <x v="1"/>
    <x v="2"/>
    <n v="41"/>
    <n v="0"/>
    <x v="159"/>
    <x v="24"/>
    <x v="3"/>
    <x v="3"/>
    <x v="3"/>
    <x v="0"/>
    <x v="1"/>
    <x v="1"/>
    <x v="163"/>
    <x v="166"/>
    <x v="5"/>
    <x v="3"/>
    <x v="0"/>
    <x v="0"/>
    <x v="1"/>
    <x v="10"/>
    <x v="1"/>
    <x v="7"/>
    <x v="6"/>
    <x v="1"/>
    <x v="5"/>
  </r>
  <r>
    <x v="1"/>
    <x v="0"/>
    <x v="2"/>
    <x v="0"/>
    <x v="0"/>
    <x v="0"/>
    <x v="0"/>
    <x v="1"/>
    <x v="1"/>
    <x v="2"/>
    <n v="30"/>
    <n v="0"/>
    <x v="67"/>
    <x v="12"/>
    <x v="3"/>
    <x v="0"/>
    <x v="26"/>
    <x v="0"/>
    <x v="2"/>
    <x v="1"/>
    <x v="164"/>
    <x v="167"/>
    <x v="7"/>
    <x v="3"/>
    <x v="0"/>
    <x v="3"/>
    <x v="1"/>
    <x v="4"/>
    <x v="1"/>
    <x v="1"/>
    <x v="5"/>
    <x v="4"/>
    <x v="10"/>
  </r>
  <r>
    <x v="1"/>
    <x v="0"/>
    <x v="0"/>
    <x v="0"/>
    <x v="0"/>
    <x v="0"/>
    <x v="0"/>
    <x v="0"/>
    <x v="1"/>
    <x v="2"/>
    <n v="38"/>
    <n v="0"/>
    <x v="160"/>
    <x v="0"/>
    <x v="2"/>
    <x v="3"/>
    <x v="40"/>
    <x v="1"/>
    <x v="0"/>
    <x v="1"/>
    <x v="165"/>
    <x v="168"/>
    <x v="5"/>
    <x v="6"/>
    <x v="1"/>
    <x v="3"/>
    <x v="0"/>
    <x v="4"/>
    <x v="3"/>
    <x v="3"/>
    <x v="7"/>
    <x v="0"/>
    <x v="1"/>
  </r>
  <r>
    <x v="1"/>
    <x v="0"/>
    <x v="2"/>
    <x v="1"/>
    <x v="0"/>
    <x v="1"/>
    <x v="1"/>
    <x v="0"/>
    <x v="1"/>
    <x v="2"/>
    <n v="32"/>
    <n v="0"/>
    <x v="96"/>
    <x v="16"/>
    <x v="4"/>
    <x v="1"/>
    <x v="38"/>
    <x v="0"/>
    <x v="1"/>
    <x v="1"/>
    <x v="71"/>
    <x v="169"/>
    <x v="9"/>
    <x v="5"/>
    <x v="1"/>
    <x v="0"/>
    <x v="0"/>
    <x v="0"/>
    <x v="1"/>
    <x v="8"/>
    <x v="0"/>
    <x v="1"/>
    <x v="10"/>
  </r>
  <r>
    <x v="1"/>
    <x v="0"/>
    <x v="2"/>
    <x v="1"/>
    <x v="4"/>
    <x v="1"/>
    <x v="1"/>
    <x v="1"/>
    <x v="0"/>
    <x v="1"/>
    <n v="27"/>
    <n v="0"/>
    <x v="161"/>
    <x v="27"/>
    <x v="3"/>
    <x v="1"/>
    <x v="14"/>
    <x v="0"/>
    <x v="1"/>
    <x v="0"/>
    <x v="166"/>
    <x v="170"/>
    <x v="4"/>
    <x v="10"/>
    <x v="0"/>
    <x v="1"/>
    <x v="1"/>
    <x v="3"/>
    <x v="2"/>
    <x v="8"/>
    <x v="3"/>
    <x v="1"/>
    <x v="9"/>
  </r>
  <r>
    <x v="0"/>
    <x v="1"/>
    <x v="4"/>
    <x v="0"/>
    <x v="4"/>
    <x v="0"/>
    <x v="6"/>
    <x v="0"/>
    <x v="1"/>
    <x v="3"/>
    <n v="19"/>
    <n v="1"/>
    <x v="162"/>
    <x v="0"/>
    <x v="1"/>
    <x v="1"/>
    <x v="54"/>
    <x v="3"/>
    <x v="1"/>
    <x v="0"/>
    <x v="167"/>
    <x v="171"/>
    <x v="4"/>
    <x v="7"/>
    <x v="1"/>
    <x v="0"/>
    <x v="0"/>
    <x v="5"/>
    <x v="3"/>
    <x v="2"/>
    <x v="2"/>
    <x v="0"/>
    <x v="2"/>
  </r>
  <r>
    <x v="1"/>
    <x v="1"/>
    <x v="0"/>
    <x v="1"/>
    <x v="2"/>
    <x v="1"/>
    <x v="2"/>
    <x v="0"/>
    <x v="1"/>
    <x v="1"/>
    <n v="36"/>
    <n v="0"/>
    <x v="163"/>
    <x v="3"/>
    <x v="0"/>
    <x v="2"/>
    <x v="37"/>
    <x v="0"/>
    <x v="1"/>
    <x v="2"/>
    <x v="168"/>
    <x v="172"/>
    <x v="5"/>
    <x v="3"/>
    <x v="0"/>
    <x v="3"/>
    <x v="0"/>
    <x v="10"/>
    <x v="2"/>
    <x v="3"/>
    <x v="1"/>
    <x v="4"/>
    <x v="3"/>
  </r>
  <r>
    <x v="1"/>
    <x v="2"/>
    <x v="2"/>
    <x v="1"/>
    <x v="2"/>
    <x v="1"/>
    <x v="2"/>
    <x v="2"/>
    <x v="1"/>
    <x v="5"/>
    <n v="30"/>
    <n v="0"/>
    <x v="81"/>
    <x v="14"/>
    <x v="3"/>
    <x v="1"/>
    <x v="45"/>
    <x v="0"/>
    <x v="0"/>
    <x v="3"/>
    <x v="169"/>
    <x v="173"/>
    <x v="1"/>
    <x v="0"/>
    <x v="0"/>
    <x v="3"/>
    <x v="3"/>
    <x v="4"/>
    <x v="1"/>
    <x v="12"/>
    <x v="5"/>
    <x v="7"/>
    <x v="13"/>
  </r>
  <r>
    <x v="1"/>
    <x v="0"/>
    <x v="1"/>
    <x v="0"/>
    <x v="0"/>
    <x v="0"/>
    <x v="0"/>
    <x v="2"/>
    <x v="0"/>
    <x v="1"/>
    <n v="45"/>
    <n v="0"/>
    <x v="164"/>
    <x v="18"/>
    <x v="0"/>
    <x v="1"/>
    <x v="37"/>
    <x v="0"/>
    <x v="0"/>
    <x v="1"/>
    <x v="170"/>
    <x v="174"/>
    <x v="5"/>
    <x v="0"/>
    <x v="0"/>
    <x v="0"/>
    <x v="1"/>
    <x v="15"/>
    <x v="3"/>
    <x v="8"/>
    <x v="0"/>
    <x v="0"/>
    <x v="6"/>
  </r>
  <r>
    <x v="1"/>
    <x v="0"/>
    <x v="3"/>
    <x v="1"/>
    <x v="0"/>
    <x v="0"/>
    <x v="1"/>
    <x v="2"/>
    <x v="0"/>
    <x v="1"/>
    <n v="56"/>
    <n v="0"/>
    <x v="165"/>
    <x v="1"/>
    <x v="3"/>
    <x v="1"/>
    <x v="7"/>
    <x v="0"/>
    <x v="1"/>
    <x v="1"/>
    <x v="171"/>
    <x v="175"/>
    <x v="5"/>
    <x v="11"/>
    <x v="0"/>
    <x v="3"/>
    <x v="1"/>
    <x v="16"/>
    <x v="1"/>
    <x v="4"/>
    <x v="3"/>
    <x v="3"/>
    <x v="3"/>
  </r>
  <r>
    <x v="1"/>
    <x v="0"/>
    <x v="2"/>
    <x v="1"/>
    <x v="0"/>
    <x v="1"/>
    <x v="1"/>
    <x v="0"/>
    <x v="1"/>
    <x v="2"/>
    <n v="33"/>
    <n v="0"/>
    <x v="166"/>
    <x v="2"/>
    <x v="3"/>
    <x v="1"/>
    <x v="62"/>
    <x v="0"/>
    <x v="1"/>
    <x v="1"/>
    <x v="172"/>
    <x v="176"/>
    <x v="4"/>
    <x v="9"/>
    <x v="0"/>
    <x v="0"/>
    <x v="0"/>
    <x v="21"/>
    <x v="3"/>
    <x v="11"/>
    <x v="10"/>
    <x v="0"/>
    <x v="3"/>
  </r>
  <r>
    <x v="0"/>
    <x v="0"/>
    <x v="4"/>
    <x v="1"/>
    <x v="0"/>
    <x v="1"/>
    <x v="2"/>
    <x v="0"/>
    <x v="1"/>
    <x v="1"/>
    <n v="19"/>
    <n v="1"/>
    <x v="154"/>
    <x v="2"/>
    <x v="3"/>
    <x v="0"/>
    <x v="35"/>
    <x v="1"/>
    <x v="1"/>
    <x v="1"/>
    <x v="173"/>
    <x v="177"/>
    <x v="1"/>
    <x v="6"/>
    <x v="1"/>
    <x v="3"/>
    <x v="0"/>
    <x v="5"/>
    <x v="2"/>
    <x v="6"/>
    <x v="2"/>
    <x v="1"/>
    <x v="2"/>
  </r>
  <r>
    <x v="1"/>
    <x v="0"/>
    <x v="1"/>
    <x v="0"/>
    <x v="3"/>
    <x v="0"/>
    <x v="0"/>
    <x v="2"/>
    <x v="1"/>
    <x v="2"/>
    <n v="46"/>
    <n v="0"/>
    <x v="167"/>
    <x v="0"/>
    <x v="0"/>
    <x v="0"/>
    <x v="2"/>
    <x v="0"/>
    <x v="2"/>
    <x v="3"/>
    <x v="174"/>
    <x v="178"/>
    <x v="1"/>
    <x v="14"/>
    <x v="1"/>
    <x v="3"/>
    <x v="2"/>
    <x v="13"/>
    <x v="1"/>
    <x v="25"/>
    <x v="9"/>
    <x v="9"/>
    <x v="1"/>
  </r>
  <r>
    <x v="1"/>
    <x v="0"/>
    <x v="0"/>
    <x v="1"/>
    <x v="0"/>
    <x v="0"/>
    <x v="2"/>
    <x v="0"/>
    <x v="1"/>
    <x v="1"/>
    <n v="38"/>
    <n v="0"/>
    <x v="168"/>
    <x v="14"/>
    <x v="0"/>
    <x v="1"/>
    <x v="29"/>
    <x v="0"/>
    <x v="1"/>
    <x v="1"/>
    <x v="175"/>
    <x v="174"/>
    <x v="1"/>
    <x v="3"/>
    <x v="0"/>
    <x v="3"/>
    <x v="0"/>
    <x v="17"/>
    <x v="1"/>
    <x v="4"/>
    <x v="3"/>
    <x v="3"/>
    <x v="9"/>
  </r>
  <r>
    <x v="1"/>
    <x v="0"/>
    <x v="2"/>
    <x v="1"/>
    <x v="2"/>
    <x v="0"/>
    <x v="1"/>
    <x v="1"/>
    <x v="0"/>
    <x v="0"/>
    <n v="31"/>
    <n v="0"/>
    <x v="169"/>
    <x v="20"/>
    <x v="1"/>
    <x v="1"/>
    <x v="41"/>
    <x v="0"/>
    <x v="1"/>
    <x v="0"/>
    <x v="176"/>
    <x v="179"/>
    <x v="0"/>
    <x v="1"/>
    <x v="1"/>
    <x v="3"/>
    <x v="1"/>
    <x v="2"/>
    <x v="1"/>
    <x v="9"/>
    <x v="3"/>
    <x v="0"/>
    <x v="3"/>
  </r>
  <r>
    <x v="1"/>
    <x v="0"/>
    <x v="2"/>
    <x v="1"/>
    <x v="2"/>
    <x v="0"/>
    <x v="1"/>
    <x v="0"/>
    <x v="1"/>
    <x v="1"/>
    <n v="34"/>
    <n v="0"/>
    <x v="170"/>
    <x v="6"/>
    <x v="0"/>
    <x v="2"/>
    <x v="41"/>
    <x v="0"/>
    <x v="1"/>
    <x v="2"/>
    <x v="177"/>
    <x v="180"/>
    <x v="7"/>
    <x v="2"/>
    <x v="0"/>
    <x v="1"/>
    <x v="0"/>
    <x v="15"/>
    <x v="1"/>
    <x v="11"/>
    <x v="3"/>
    <x v="1"/>
    <x v="3"/>
  </r>
  <r>
    <x v="0"/>
    <x v="0"/>
    <x v="0"/>
    <x v="0"/>
    <x v="3"/>
    <x v="0"/>
    <x v="6"/>
    <x v="0"/>
    <x v="0"/>
    <x v="3"/>
    <n v="41"/>
    <n v="1"/>
    <x v="171"/>
    <x v="25"/>
    <x v="0"/>
    <x v="0"/>
    <x v="49"/>
    <x v="0"/>
    <x v="1"/>
    <x v="2"/>
    <x v="178"/>
    <x v="181"/>
    <x v="1"/>
    <x v="6"/>
    <x v="1"/>
    <x v="1"/>
    <x v="0"/>
    <x v="21"/>
    <x v="2"/>
    <x v="9"/>
    <x v="7"/>
    <x v="0"/>
    <x v="3"/>
  </r>
  <r>
    <x v="1"/>
    <x v="0"/>
    <x v="1"/>
    <x v="1"/>
    <x v="2"/>
    <x v="1"/>
    <x v="2"/>
    <x v="1"/>
    <x v="1"/>
    <x v="2"/>
    <n v="50"/>
    <n v="0"/>
    <x v="172"/>
    <x v="0"/>
    <x v="3"/>
    <x v="1"/>
    <x v="27"/>
    <x v="1"/>
    <x v="1"/>
    <x v="2"/>
    <x v="179"/>
    <x v="182"/>
    <x v="7"/>
    <x v="2"/>
    <x v="0"/>
    <x v="1"/>
    <x v="1"/>
    <x v="7"/>
    <x v="2"/>
    <x v="11"/>
    <x v="3"/>
    <x v="0"/>
    <x v="3"/>
  </r>
  <r>
    <x v="1"/>
    <x v="0"/>
    <x v="1"/>
    <x v="1"/>
    <x v="2"/>
    <x v="0"/>
    <x v="4"/>
    <x v="2"/>
    <x v="1"/>
    <x v="1"/>
    <n v="53"/>
    <n v="0"/>
    <x v="173"/>
    <x v="28"/>
    <x v="0"/>
    <x v="2"/>
    <x v="42"/>
    <x v="2"/>
    <x v="0"/>
    <x v="2"/>
    <x v="180"/>
    <x v="183"/>
    <x v="1"/>
    <x v="0"/>
    <x v="0"/>
    <x v="3"/>
    <x v="3"/>
    <x v="7"/>
    <x v="1"/>
    <x v="9"/>
    <x v="3"/>
    <x v="1"/>
    <x v="6"/>
  </r>
  <r>
    <x v="1"/>
    <x v="0"/>
    <x v="2"/>
    <x v="1"/>
    <x v="2"/>
    <x v="0"/>
    <x v="1"/>
    <x v="1"/>
    <x v="1"/>
    <x v="3"/>
    <n v="33"/>
    <n v="0"/>
    <x v="174"/>
    <x v="24"/>
    <x v="3"/>
    <x v="2"/>
    <x v="23"/>
    <x v="0"/>
    <x v="1"/>
    <x v="2"/>
    <x v="181"/>
    <x v="184"/>
    <x v="1"/>
    <x v="4"/>
    <x v="0"/>
    <x v="1"/>
    <x v="1"/>
    <x v="0"/>
    <x v="1"/>
    <x v="3"/>
    <x v="1"/>
    <x v="1"/>
    <x v="4"/>
  </r>
  <r>
    <x v="1"/>
    <x v="0"/>
    <x v="0"/>
    <x v="1"/>
    <x v="2"/>
    <x v="0"/>
    <x v="5"/>
    <x v="1"/>
    <x v="1"/>
    <x v="2"/>
    <n v="40"/>
    <n v="0"/>
    <x v="62"/>
    <x v="18"/>
    <x v="1"/>
    <x v="2"/>
    <x v="55"/>
    <x v="0"/>
    <x v="4"/>
    <x v="2"/>
    <x v="182"/>
    <x v="185"/>
    <x v="1"/>
    <x v="9"/>
    <x v="0"/>
    <x v="2"/>
    <x v="1"/>
    <x v="24"/>
    <x v="1"/>
    <x v="23"/>
    <x v="6"/>
    <x v="10"/>
    <x v="12"/>
  </r>
  <r>
    <x v="1"/>
    <x v="0"/>
    <x v="3"/>
    <x v="1"/>
    <x v="2"/>
    <x v="1"/>
    <x v="7"/>
    <x v="0"/>
    <x v="1"/>
    <x v="1"/>
    <n v="55"/>
    <n v="0"/>
    <x v="175"/>
    <x v="24"/>
    <x v="2"/>
    <x v="1"/>
    <x v="1"/>
    <x v="2"/>
    <x v="4"/>
    <x v="2"/>
    <x v="183"/>
    <x v="186"/>
    <x v="0"/>
    <x v="0"/>
    <x v="0"/>
    <x v="1"/>
    <x v="0"/>
    <x v="34"/>
    <x v="1"/>
    <x v="25"/>
    <x v="11"/>
    <x v="3"/>
    <x v="14"/>
  </r>
  <r>
    <x v="1"/>
    <x v="1"/>
    <x v="2"/>
    <x v="1"/>
    <x v="0"/>
    <x v="1"/>
    <x v="4"/>
    <x v="1"/>
    <x v="1"/>
    <x v="2"/>
    <n v="34"/>
    <n v="0"/>
    <x v="176"/>
    <x v="2"/>
    <x v="1"/>
    <x v="2"/>
    <x v="18"/>
    <x v="1"/>
    <x v="0"/>
    <x v="1"/>
    <x v="184"/>
    <x v="187"/>
    <x v="1"/>
    <x v="8"/>
    <x v="0"/>
    <x v="3"/>
    <x v="0"/>
    <x v="1"/>
    <x v="2"/>
    <x v="1"/>
    <x v="5"/>
    <x v="1"/>
    <x v="12"/>
  </r>
  <r>
    <x v="1"/>
    <x v="0"/>
    <x v="1"/>
    <x v="1"/>
    <x v="2"/>
    <x v="0"/>
    <x v="8"/>
    <x v="0"/>
    <x v="1"/>
    <x v="6"/>
    <n v="51"/>
    <n v="0"/>
    <x v="177"/>
    <x v="3"/>
    <x v="3"/>
    <x v="2"/>
    <x v="33"/>
    <x v="0"/>
    <x v="3"/>
    <x v="2"/>
    <x v="185"/>
    <x v="188"/>
    <x v="9"/>
    <x v="11"/>
    <x v="0"/>
    <x v="3"/>
    <x v="0"/>
    <x v="24"/>
    <x v="1"/>
    <x v="5"/>
    <x v="1"/>
    <x v="1"/>
    <x v="2"/>
  </r>
  <r>
    <x v="1"/>
    <x v="0"/>
    <x v="1"/>
    <x v="1"/>
    <x v="0"/>
    <x v="1"/>
    <x v="5"/>
    <x v="1"/>
    <x v="1"/>
    <x v="3"/>
    <n v="52"/>
    <n v="0"/>
    <x v="24"/>
    <x v="0"/>
    <x v="2"/>
    <x v="1"/>
    <x v="63"/>
    <x v="1"/>
    <x v="4"/>
    <x v="1"/>
    <x v="186"/>
    <x v="189"/>
    <x v="4"/>
    <x v="9"/>
    <x v="0"/>
    <x v="0"/>
    <x v="1"/>
    <x v="35"/>
    <x v="1"/>
    <x v="26"/>
    <x v="17"/>
    <x v="14"/>
    <x v="12"/>
  </r>
  <r>
    <x v="1"/>
    <x v="0"/>
    <x v="2"/>
    <x v="1"/>
    <x v="2"/>
    <x v="0"/>
    <x v="1"/>
    <x v="0"/>
    <x v="1"/>
    <x v="2"/>
    <n v="27"/>
    <n v="0"/>
    <x v="178"/>
    <x v="14"/>
    <x v="3"/>
    <x v="2"/>
    <x v="39"/>
    <x v="0"/>
    <x v="1"/>
    <x v="2"/>
    <x v="187"/>
    <x v="190"/>
    <x v="1"/>
    <x v="10"/>
    <x v="0"/>
    <x v="1"/>
    <x v="0"/>
    <x v="2"/>
    <x v="2"/>
    <x v="5"/>
    <x v="1"/>
    <x v="0"/>
    <x v="6"/>
  </r>
  <r>
    <x v="0"/>
    <x v="0"/>
    <x v="0"/>
    <x v="1"/>
    <x v="0"/>
    <x v="1"/>
    <x v="4"/>
    <x v="1"/>
    <x v="0"/>
    <x v="4"/>
    <n v="35"/>
    <n v="1"/>
    <x v="179"/>
    <x v="5"/>
    <x v="0"/>
    <x v="0"/>
    <x v="13"/>
    <x v="1"/>
    <x v="0"/>
    <x v="1"/>
    <x v="188"/>
    <x v="191"/>
    <x v="9"/>
    <x v="4"/>
    <x v="0"/>
    <x v="0"/>
    <x v="0"/>
    <x v="0"/>
    <x v="1"/>
    <x v="6"/>
    <x v="2"/>
    <x v="0"/>
    <x v="9"/>
  </r>
  <r>
    <x v="1"/>
    <x v="2"/>
    <x v="0"/>
    <x v="1"/>
    <x v="2"/>
    <x v="1"/>
    <x v="1"/>
    <x v="2"/>
    <x v="1"/>
    <x v="1"/>
    <n v="43"/>
    <n v="0"/>
    <x v="180"/>
    <x v="15"/>
    <x v="3"/>
    <x v="2"/>
    <x v="31"/>
    <x v="2"/>
    <x v="1"/>
    <x v="0"/>
    <x v="189"/>
    <x v="192"/>
    <x v="5"/>
    <x v="9"/>
    <x v="0"/>
    <x v="1"/>
    <x v="2"/>
    <x v="2"/>
    <x v="3"/>
    <x v="8"/>
    <x v="0"/>
    <x v="3"/>
    <x v="3"/>
  </r>
  <r>
    <x v="1"/>
    <x v="2"/>
    <x v="1"/>
    <x v="1"/>
    <x v="2"/>
    <x v="1"/>
    <x v="5"/>
    <x v="1"/>
    <x v="1"/>
    <x v="4"/>
    <n v="45"/>
    <n v="0"/>
    <x v="66"/>
    <x v="2"/>
    <x v="0"/>
    <x v="3"/>
    <x v="63"/>
    <x v="1"/>
    <x v="3"/>
    <x v="0"/>
    <x v="190"/>
    <x v="193"/>
    <x v="3"/>
    <x v="1"/>
    <x v="1"/>
    <x v="1"/>
    <x v="1"/>
    <x v="14"/>
    <x v="1"/>
    <x v="23"/>
    <x v="6"/>
    <x v="14"/>
    <x v="5"/>
  </r>
  <r>
    <x v="1"/>
    <x v="0"/>
    <x v="0"/>
    <x v="1"/>
    <x v="0"/>
    <x v="1"/>
    <x v="1"/>
    <x v="1"/>
    <x v="0"/>
    <x v="1"/>
    <n v="37"/>
    <n v="0"/>
    <x v="181"/>
    <x v="11"/>
    <x v="3"/>
    <x v="0"/>
    <x v="63"/>
    <x v="2"/>
    <x v="1"/>
    <x v="1"/>
    <x v="191"/>
    <x v="194"/>
    <x v="1"/>
    <x v="3"/>
    <x v="0"/>
    <x v="0"/>
    <x v="1"/>
    <x v="0"/>
    <x v="2"/>
    <x v="3"/>
    <x v="1"/>
    <x v="1"/>
    <x v="1"/>
  </r>
  <r>
    <x v="1"/>
    <x v="1"/>
    <x v="0"/>
    <x v="1"/>
    <x v="2"/>
    <x v="0"/>
    <x v="2"/>
    <x v="0"/>
    <x v="1"/>
    <x v="3"/>
    <n v="35"/>
    <n v="0"/>
    <x v="182"/>
    <x v="2"/>
    <x v="3"/>
    <x v="0"/>
    <x v="31"/>
    <x v="0"/>
    <x v="0"/>
    <x v="2"/>
    <x v="192"/>
    <x v="195"/>
    <x v="6"/>
    <x v="0"/>
    <x v="0"/>
    <x v="1"/>
    <x v="0"/>
    <x v="1"/>
    <x v="1"/>
    <x v="0"/>
    <x v="3"/>
    <x v="1"/>
    <x v="3"/>
  </r>
  <r>
    <x v="1"/>
    <x v="2"/>
    <x v="0"/>
    <x v="1"/>
    <x v="2"/>
    <x v="0"/>
    <x v="4"/>
    <x v="2"/>
    <x v="1"/>
    <x v="3"/>
    <n v="42"/>
    <n v="0"/>
    <x v="183"/>
    <x v="11"/>
    <x v="0"/>
    <x v="1"/>
    <x v="34"/>
    <x v="0"/>
    <x v="0"/>
    <x v="2"/>
    <x v="193"/>
    <x v="196"/>
    <x v="7"/>
    <x v="10"/>
    <x v="0"/>
    <x v="2"/>
    <x v="1"/>
    <x v="27"/>
    <x v="1"/>
    <x v="8"/>
    <x v="7"/>
    <x v="0"/>
    <x v="3"/>
  </r>
  <r>
    <x v="1"/>
    <x v="0"/>
    <x v="0"/>
    <x v="1"/>
    <x v="0"/>
    <x v="1"/>
    <x v="4"/>
    <x v="1"/>
    <x v="1"/>
    <x v="1"/>
    <n v="38"/>
    <n v="0"/>
    <x v="184"/>
    <x v="2"/>
    <x v="2"/>
    <x v="2"/>
    <x v="64"/>
    <x v="0"/>
    <x v="0"/>
    <x v="1"/>
    <x v="194"/>
    <x v="197"/>
    <x v="3"/>
    <x v="9"/>
    <x v="0"/>
    <x v="2"/>
    <x v="0"/>
    <x v="19"/>
    <x v="1"/>
    <x v="6"/>
    <x v="2"/>
    <x v="0"/>
    <x v="2"/>
  </r>
  <r>
    <x v="1"/>
    <x v="0"/>
    <x v="0"/>
    <x v="1"/>
    <x v="4"/>
    <x v="1"/>
    <x v="4"/>
    <x v="1"/>
    <x v="1"/>
    <x v="1"/>
    <n v="38"/>
    <n v="0"/>
    <x v="173"/>
    <x v="22"/>
    <x v="3"/>
    <x v="2"/>
    <x v="60"/>
    <x v="0"/>
    <x v="0"/>
    <x v="0"/>
    <x v="195"/>
    <x v="198"/>
    <x v="9"/>
    <x v="11"/>
    <x v="0"/>
    <x v="0"/>
    <x v="1"/>
    <x v="15"/>
    <x v="0"/>
    <x v="5"/>
    <x v="1"/>
    <x v="1"/>
    <x v="1"/>
  </r>
  <r>
    <x v="1"/>
    <x v="1"/>
    <x v="2"/>
    <x v="1"/>
    <x v="4"/>
    <x v="1"/>
    <x v="4"/>
    <x v="1"/>
    <x v="1"/>
    <x v="4"/>
    <n v="27"/>
    <n v="0"/>
    <x v="185"/>
    <x v="0"/>
    <x v="1"/>
    <x v="1"/>
    <x v="53"/>
    <x v="1"/>
    <x v="0"/>
    <x v="0"/>
    <x v="196"/>
    <x v="199"/>
    <x v="6"/>
    <x v="12"/>
    <x v="0"/>
    <x v="3"/>
    <x v="1"/>
    <x v="3"/>
    <x v="1"/>
    <x v="4"/>
    <x v="3"/>
    <x v="3"/>
    <x v="2"/>
  </r>
  <r>
    <x v="1"/>
    <x v="2"/>
    <x v="1"/>
    <x v="1"/>
    <x v="0"/>
    <x v="1"/>
    <x v="4"/>
    <x v="2"/>
    <x v="0"/>
    <x v="0"/>
    <n v="49"/>
    <n v="0"/>
    <x v="186"/>
    <x v="21"/>
    <x v="2"/>
    <x v="2"/>
    <x v="2"/>
    <x v="0"/>
    <x v="0"/>
    <x v="1"/>
    <x v="197"/>
    <x v="200"/>
    <x v="1"/>
    <x v="2"/>
    <x v="0"/>
    <x v="0"/>
    <x v="3"/>
    <x v="2"/>
    <x v="1"/>
    <x v="5"/>
    <x v="1"/>
    <x v="1"/>
    <x v="1"/>
  </r>
  <r>
    <x v="1"/>
    <x v="1"/>
    <x v="2"/>
    <x v="1"/>
    <x v="2"/>
    <x v="1"/>
    <x v="1"/>
    <x v="2"/>
    <x v="0"/>
    <x v="5"/>
    <n v="34"/>
    <n v="0"/>
    <x v="187"/>
    <x v="17"/>
    <x v="2"/>
    <x v="2"/>
    <x v="38"/>
    <x v="0"/>
    <x v="1"/>
    <x v="2"/>
    <x v="198"/>
    <x v="201"/>
    <x v="1"/>
    <x v="8"/>
    <x v="0"/>
    <x v="1"/>
    <x v="1"/>
    <x v="7"/>
    <x v="3"/>
    <x v="8"/>
    <x v="7"/>
    <x v="3"/>
    <x v="2"/>
  </r>
  <r>
    <x v="1"/>
    <x v="0"/>
    <x v="0"/>
    <x v="1"/>
    <x v="2"/>
    <x v="1"/>
    <x v="2"/>
    <x v="1"/>
    <x v="0"/>
    <x v="2"/>
    <n v="40"/>
    <n v="0"/>
    <x v="188"/>
    <x v="10"/>
    <x v="0"/>
    <x v="1"/>
    <x v="39"/>
    <x v="0"/>
    <x v="0"/>
    <x v="0"/>
    <x v="199"/>
    <x v="202"/>
    <x v="0"/>
    <x v="2"/>
    <x v="0"/>
    <x v="3"/>
    <x v="1"/>
    <x v="20"/>
    <x v="3"/>
    <x v="5"/>
    <x v="3"/>
    <x v="2"/>
    <x v="1"/>
  </r>
  <r>
    <x v="0"/>
    <x v="0"/>
    <x v="0"/>
    <x v="1"/>
    <x v="2"/>
    <x v="1"/>
    <x v="8"/>
    <x v="1"/>
    <x v="0"/>
    <x v="2"/>
    <n v="38"/>
    <n v="1"/>
    <x v="189"/>
    <x v="22"/>
    <x v="1"/>
    <x v="0"/>
    <x v="49"/>
    <x v="0"/>
    <x v="0"/>
    <x v="2"/>
    <x v="200"/>
    <x v="203"/>
    <x v="8"/>
    <x v="12"/>
    <x v="0"/>
    <x v="2"/>
    <x v="0"/>
    <x v="6"/>
    <x v="1"/>
    <x v="6"/>
    <x v="2"/>
    <x v="0"/>
    <x v="2"/>
  </r>
  <r>
    <x v="0"/>
    <x v="0"/>
    <x v="2"/>
    <x v="0"/>
    <x v="3"/>
    <x v="0"/>
    <x v="0"/>
    <x v="1"/>
    <x v="1"/>
    <x v="1"/>
    <n v="29"/>
    <n v="1"/>
    <x v="190"/>
    <x v="6"/>
    <x v="3"/>
    <x v="0"/>
    <x v="58"/>
    <x v="0"/>
    <x v="2"/>
    <x v="0"/>
    <x v="201"/>
    <x v="204"/>
    <x v="1"/>
    <x v="6"/>
    <x v="1"/>
    <x v="1"/>
    <x v="2"/>
    <x v="1"/>
    <x v="2"/>
    <x v="1"/>
    <x v="0"/>
    <x v="1"/>
    <x v="12"/>
  </r>
  <r>
    <x v="1"/>
    <x v="0"/>
    <x v="4"/>
    <x v="1"/>
    <x v="0"/>
    <x v="1"/>
    <x v="1"/>
    <x v="2"/>
    <x v="0"/>
    <x v="2"/>
    <n v="22"/>
    <n v="0"/>
    <x v="191"/>
    <x v="12"/>
    <x v="3"/>
    <x v="2"/>
    <x v="53"/>
    <x v="2"/>
    <x v="1"/>
    <x v="1"/>
    <x v="202"/>
    <x v="205"/>
    <x v="1"/>
    <x v="10"/>
    <x v="0"/>
    <x v="0"/>
    <x v="1"/>
    <x v="21"/>
    <x v="2"/>
    <x v="9"/>
    <x v="3"/>
    <x v="3"/>
    <x v="3"/>
  </r>
  <r>
    <x v="1"/>
    <x v="1"/>
    <x v="0"/>
    <x v="1"/>
    <x v="2"/>
    <x v="0"/>
    <x v="2"/>
    <x v="0"/>
    <x v="1"/>
    <x v="2"/>
    <n v="36"/>
    <n v="0"/>
    <x v="192"/>
    <x v="21"/>
    <x v="1"/>
    <x v="0"/>
    <x v="32"/>
    <x v="0"/>
    <x v="1"/>
    <x v="0"/>
    <x v="203"/>
    <x v="206"/>
    <x v="1"/>
    <x v="4"/>
    <x v="0"/>
    <x v="0"/>
    <x v="0"/>
    <x v="0"/>
    <x v="1"/>
    <x v="3"/>
    <x v="10"/>
    <x v="1"/>
    <x v="1"/>
  </r>
  <r>
    <x v="1"/>
    <x v="2"/>
    <x v="0"/>
    <x v="1"/>
    <x v="0"/>
    <x v="1"/>
    <x v="8"/>
    <x v="1"/>
    <x v="1"/>
    <x v="3"/>
    <n v="40"/>
    <n v="0"/>
    <x v="193"/>
    <x v="14"/>
    <x v="4"/>
    <x v="2"/>
    <x v="52"/>
    <x v="1"/>
    <x v="0"/>
    <x v="1"/>
    <x v="204"/>
    <x v="207"/>
    <x v="3"/>
    <x v="9"/>
    <x v="0"/>
    <x v="1"/>
    <x v="1"/>
    <x v="7"/>
    <x v="0"/>
    <x v="11"/>
    <x v="3"/>
    <x v="0"/>
    <x v="3"/>
  </r>
  <r>
    <x v="1"/>
    <x v="0"/>
    <x v="1"/>
    <x v="1"/>
    <x v="2"/>
    <x v="1"/>
    <x v="8"/>
    <x v="2"/>
    <x v="1"/>
    <x v="1"/>
    <n v="46"/>
    <n v="0"/>
    <x v="194"/>
    <x v="0"/>
    <x v="2"/>
    <x v="2"/>
    <x v="28"/>
    <x v="0"/>
    <x v="2"/>
    <x v="2"/>
    <x v="205"/>
    <x v="208"/>
    <x v="8"/>
    <x v="10"/>
    <x v="0"/>
    <x v="3"/>
    <x v="1"/>
    <x v="6"/>
    <x v="1"/>
    <x v="9"/>
    <x v="3"/>
    <x v="0"/>
    <x v="6"/>
  </r>
  <r>
    <x v="0"/>
    <x v="0"/>
    <x v="2"/>
    <x v="0"/>
    <x v="2"/>
    <x v="1"/>
    <x v="0"/>
    <x v="1"/>
    <x v="1"/>
    <x v="2"/>
    <n v="32"/>
    <n v="1"/>
    <x v="195"/>
    <x v="18"/>
    <x v="2"/>
    <x v="2"/>
    <x v="47"/>
    <x v="3"/>
    <x v="2"/>
    <x v="0"/>
    <x v="206"/>
    <x v="209"/>
    <x v="1"/>
    <x v="0"/>
    <x v="0"/>
    <x v="3"/>
    <x v="0"/>
    <x v="19"/>
    <x v="2"/>
    <x v="13"/>
    <x v="6"/>
    <x v="10"/>
    <x v="5"/>
  </r>
  <r>
    <x v="1"/>
    <x v="2"/>
    <x v="2"/>
    <x v="1"/>
    <x v="0"/>
    <x v="1"/>
    <x v="4"/>
    <x v="0"/>
    <x v="1"/>
    <x v="2"/>
    <n v="30"/>
    <n v="0"/>
    <x v="196"/>
    <x v="0"/>
    <x v="1"/>
    <x v="1"/>
    <x v="64"/>
    <x v="1"/>
    <x v="2"/>
    <x v="1"/>
    <x v="207"/>
    <x v="210"/>
    <x v="1"/>
    <x v="6"/>
    <x v="1"/>
    <x v="3"/>
    <x v="0"/>
    <x v="4"/>
    <x v="1"/>
    <x v="19"/>
    <x v="6"/>
    <x v="8"/>
    <x v="5"/>
  </r>
  <r>
    <x v="1"/>
    <x v="1"/>
    <x v="2"/>
    <x v="0"/>
    <x v="0"/>
    <x v="0"/>
    <x v="0"/>
    <x v="0"/>
    <x v="1"/>
    <x v="2"/>
    <n v="27"/>
    <n v="0"/>
    <x v="197"/>
    <x v="25"/>
    <x v="3"/>
    <x v="2"/>
    <x v="62"/>
    <x v="0"/>
    <x v="0"/>
    <x v="1"/>
    <x v="208"/>
    <x v="211"/>
    <x v="1"/>
    <x v="9"/>
    <x v="0"/>
    <x v="1"/>
    <x v="0"/>
    <x v="2"/>
    <x v="1"/>
    <x v="5"/>
    <x v="1"/>
    <x v="0"/>
    <x v="1"/>
  </r>
  <r>
    <x v="1"/>
    <x v="0"/>
    <x v="1"/>
    <x v="1"/>
    <x v="0"/>
    <x v="1"/>
    <x v="7"/>
    <x v="1"/>
    <x v="1"/>
    <x v="3"/>
    <n v="51"/>
    <n v="0"/>
    <x v="198"/>
    <x v="1"/>
    <x v="2"/>
    <x v="0"/>
    <x v="6"/>
    <x v="1"/>
    <x v="2"/>
    <x v="1"/>
    <x v="209"/>
    <x v="212"/>
    <x v="6"/>
    <x v="10"/>
    <x v="0"/>
    <x v="1"/>
    <x v="3"/>
    <x v="28"/>
    <x v="0"/>
    <x v="1"/>
    <x v="5"/>
    <x v="5"/>
    <x v="1"/>
  </r>
  <r>
    <x v="0"/>
    <x v="0"/>
    <x v="2"/>
    <x v="1"/>
    <x v="4"/>
    <x v="0"/>
    <x v="1"/>
    <x v="0"/>
    <x v="0"/>
    <x v="3"/>
    <n v="30"/>
    <n v="1"/>
    <x v="5"/>
    <x v="3"/>
    <x v="3"/>
    <x v="2"/>
    <x v="64"/>
    <x v="0"/>
    <x v="1"/>
    <x v="0"/>
    <x v="210"/>
    <x v="213"/>
    <x v="6"/>
    <x v="0"/>
    <x v="0"/>
    <x v="3"/>
    <x v="0"/>
    <x v="0"/>
    <x v="1"/>
    <x v="8"/>
    <x v="3"/>
    <x v="0"/>
    <x v="10"/>
  </r>
  <r>
    <x v="1"/>
    <x v="0"/>
    <x v="0"/>
    <x v="0"/>
    <x v="0"/>
    <x v="0"/>
    <x v="5"/>
    <x v="0"/>
    <x v="0"/>
    <x v="1"/>
    <n v="41"/>
    <n v="0"/>
    <x v="199"/>
    <x v="16"/>
    <x v="3"/>
    <x v="2"/>
    <x v="29"/>
    <x v="0"/>
    <x v="2"/>
    <x v="1"/>
    <x v="211"/>
    <x v="214"/>
    <x v="9"/>
    <x v="11"/>
    <x v="0"/>
    <x v="3"/>
    <x v="0"/>
    <x v="28"/>
    <x v="1"/>
    <x v="6"/>
    <x v="2"/>
    <x v="0"/>
    <x v="2"/>
  </r>
  <r>
    <x v="0"/>
    <x v="1"/>
    <x v="2"/>
    <x v="0"/>
    <x v="3"/>
    <x v="0"/>
    <x v="0"/>
    <x v="0"/>
    <x v="1"/>
    <x v="3"/>
    <n v="30"/>
    <n v="1"/>
    <x v="16"/>
    <x v="9"/>
    <x v="2"/>
    <x v="1"/>
    <x v="48"/>
    <x v="1"/>
    <x v="0"/>
    <x v="2"/>
    <x v="212"/>
    <x v="215"/>
    <x v="6"/>
    <x v="2"/>
    <x v="0"/>
    <x v="3"/>
    <x v="0"/>
    <x v="15"/>
    <x v="2"/>
    <x v="0"/>
    <x v="7"/>
    <x v="0"/>
    <x v="9"/>
  </r>
  <r>
    <x v="0"/>
    <x v="0"/>
    <x v="2"/>
    <x v="1"/>
    <x v="4"/>
    <x v="1"/>
    <x v="1"/>
    <x v="0"/>
    <x v="1"/>
    <x v="4"/>
    <n v="29"/>
    <n v="1"/>
    <x v="200"/>
    <x v="0"/>
    <x v="3"/>
    <x v="1"/>
    <x v="65"/>
    <x v="0"/>
    <x v="1"/>
    <x v="0"/>
    <x v="213"/>
    <x v="216"/>
    <x v="4"/>
    <x v="9"/>
    <x v="0"/>
    <x v="1"/>
    <x v="0"/>
    <x v="2"/>
    <x v="2"/>
    <x v="0"/>
    <x v="3"/>
    <x v="1"/>
    <x v="0"/>
  </r>
  <r>
    <x v="1"/>
    <x v="2"/>
    <x v="1"/>
    <x v="0"/>
    <x v="2"/>
    <x v="0"/>
    <x v="0"/>
    <x v="0"/>
    <x v="1"/>
    <x v="2"/>
    <n v="45"/>
    <n v="0"/>
    <x v="201"/>
    <x v="16"/>
    <x v="3"/>
    <x v="2"/>
    <x v="42"/>
    <x v="1"/>
    <x v="2"/>
    <x v="0"/>
    <x v="214"/>
    <x v="217"/>
    <x v="2"/>
    <x v="3"/>
    <x v="0"/>
    <x v="1"/>
    <x v="0"/>
    <x v="18"/>
    <x v="1"/>
    <x v="27"/>
    <x v="1"/>
    <x v="12"/>
    <x v="5"/>
  </r>
  <r>
    <x v="1"/>
    <x v="0"/>
    <x v="1"/>
    <x v="0"/>
    <x v="3"/>
    <x v="0"/>
    <x v="0"/>
    <x v="1"/>
    <x v="1"/>
    <x v="5"/>
    <n v="54"/>
    <n v="0"/>
    <x v="202"/>
    <x v="3"/>
    <x v="3"/>
    <x v="2"/>
    <x v="48"/>
    <x v="0"/>
    <x v="0"/>
    <x v="3"/>
    <x v="215"/>
    <x v="218"/>
    <x v="7"/>
    <x v="9"/>
    <x v="0"/>
    <x v="1"/>
    <x v="1"/>
    <x v="28"/>
    <x v="1"/>
    <x v="0"/>
    <x v="3"/>
    <x v="0"/>
    <x v="0"/>
  </r>
  <r>
    <x v="1"/>
    <x v="0"/>
    <x v="0"/>
    <x v="1"/>
    <x v="0"/>
    <x v="1"/>
    <x v="2"/>
    <x v="0"/>
    <x v="1"/>
    <x v="1"/>
    <n v="36"/>
    <n v="0"/>
    <x v="203"/>
    <x v="12"/>
    <x v="0"/>
    <x v="2"/>
    <x v="50"/>
    <x v="0"/>
    <x v="0"/>
    <x v="1"/>
    <x v="216"/>
    <x v="219"/>
    <x v="0"/>
    <x v="10"/>
    <x v="0"/>
    <x v="1"/>
    <x v="0"/>
    <x v="28"/>
    <x v="3"/>
    <x v="20"/>
    <x v="14"/>
    <x v="2"/>
    <x v="1"/>
  </r>
  <r>
    <x v="1"/>
    <x v="0"/>
    <x v="2"/>
    <x v="1"/>
    <x v="2"/>
    <x v="0"/>
    <x v="1"/>
    <x v="1"/>
    <x v="1"/>
    <x v="1"/>
    <n v="33"/>
    <n v="0"/>
    <x v="124"/>
    <x v="18"/>
    <x v="2"/>
    <x v="1"/>
    <x v="35"/>
    <x v="1"/>
    <x v="1"/>
    <x v="2"/>
    <x v="217"/>
    <x v="220"/>
    <x v="2"/>
    <x v="7"/>
    <x v="1"/>
    <x v="1"/>
    <x v="0"/>
    <x v="2"/>
    <x v="1"/>
    <x v="11"/>
    <x v="3"/>
    <x v="1"/>
    <x v="9"/>
  </r>
  <r>
    <x v="1"/>
    <x v="1"/>
    <x v="0"/>
    <x v="1"/>
    <x v="1"/>
    <x v="1"/>
    <x v="7"/>
    <x v="2"/>
    <x v="0"/>
    <x v="4"/>
    <n v="37"/>
    <n v="0"/>
    <x v="204"/>
    <x v="13"/>
    <x v="3"/>
    <x v="0"/>
    <x v="35"/>
    <x v="0"/>
    <x v="2"/>
    <x v="0"/>
    <x v="218"/>
    <x v="221"/>
    <x v="1"/>
    <x v="9"/>
    <x v="0"/>
    <x v="3"/>
    <x v="2"/>
    <x v="1"/>
    <x v="1"/>
    <x v="1"/>
    <x v="6"/>
    <x v="0"/>
    <x v="1"/>
  </r>
  <r>
    <x v="1"/>
    <x v="0"/>
    <x v="0"/>
    <x v="0"/>
    <x v="0"/>
    <x v="1"/>
    <x v="0"/>
    <x v="2"/>
    <x v="1"/>
    <x v="6"/>
    <n v="38"/>
    <n v="0"/>
    <x v="205"/>
    <x v="3"/>
    <x v="3"/>
    <x v="3"/>
    <x v="43"/>
    <x v="0"/>
    <x v="2"/>
    <x v="1"/>
    <x v="219"/>
    <x v="222"/>
    <x v="4"/>
    <x v="3"/>
    <x v="0"/>
    <x v="3"/>
    <x v="3"/>
    <x v="6"/>
    <x v="2"/>
    <x v="22"/>
    <x v="15"/>
    <x v="8"/>
    <x v="15"/>
  </r>
  <r>
    <x v="1"/>
    <x v="2"/>
    <x v="2"/>
    <x v="1"/>
    <x v="2"/>
    <x v="1"/>
    <x v="4"/>
    <x v="1"/>
    <x v="1"/>
    <x v="2"/>
    <n v="31"/>
    <n v="0"/>
    <x v="206"/>
    <x v="0"/>
    <x v="2"/>
    <x v="1"/>
    <x v="62"/>
    <x v="3"/>
    <x v="0"/>
    <x v="2"/>
    <x v="220"/>
    <x v="223"/>
    <x v="4"/>
    <x v="3"/>
    <x v="0"/>
    <x v="1"/>
    <x v="1"/>
    <x v="3"/>
    <x v="1"/>
    <x v="8"/>
    <x v="0"/>
    <x v="1"/>
    <x v="10"/>
  </r>
  <r>
    <x v="1"/>
    <x v="0"/>
    <x v="3"/>
    <x v="1"/>
    <x v="0"/>
    <x v="1"/>
    <x v="1"/>
    <x v="1"/>
    <x v="1"/>
    <x v="6"/>
    <n v="59"/>
    <n v="0"/>
    <x v="110"/>
    <x v="3"/>
    <x v="3"/>
    <x v="1"/>
    <x v="49"/>
    <x v="1"/>
    <x v="1"/>
    <x v="1"/>
    <x v="221"/>
    <x v="224"/>
    <x v="9"/>
    <x v="8"/>
    <x v="0"/>
    <x v="0"/>
    <x v="1"/>
    <x v="2"/>
    <x v="1"/>
    <x v="6"/>
    <x v="2"/>
    <x v="0"/>
    <x v="2"/>
  </r>
  <r>
    <x v="1"/>
    <x v="1"/>
    <x v="0"/>
    <x v="0"/>
    <x v="3"/>
    <x v="1"/>
    <x v="6"/>
    <x v="2"/>
    <x v="1"/>
    <x v="2"/>
    <n v="37"/>
    <n v="0"/>
    <x v="207"/>
    <x v="18"/>
    <x v="2"/>
    <x v="3"/>
    <x v="26"/>
    <x v="0"/>
    <x v="1"/>
    <x v="3"/>
    <x v="222"/>
    <x v="225"/>
    <x v="5"/>
    <x v="8"/>
    <x v="0"/>
    <x v="3"/>
    <x v="1"/>
    <x v="10"/>
    <x v="1"/>
    <x v="7"/>
    <x v="6"/>
    <x v="8"/>
    <x v="5"/>
  </r>
  <r>
    <x v="1"/>
    <x v="1"/>
    <x v="2"/>
    <x v="0"/>
    <x v="2"/>
    <x v="0"/>
    <x v="0"/>
    <x v="1"/>
    <x v="1"/>
    <x v="3"/>
    <n v="29"/>
    <n v="0"/>
    <x v="208"/>
    <x v="0"/>
    <x v="1"/>
    <x v="0"/>
    <x v="25"/>
    <x v="0"/>
    <x v="2"/>
    <x v="0"/>
    <x v="223"/>
    <x v="226"/>
    <x v="1"/>
    <x v="9"/>
    <x v="0"/>
    <x v="1"/>
    <x v="1"/>
    <x v="27"/>
    <x v="1"/>
    <x v="19"/>
    <x v="15"/>
    <x v="5"/>
    <x v="9"/>
  </r>
  <r>
    <x v="1"/>
    <x v="1"/>
    <x v="0"/>
    <x v="0"/>
    <x v="3"/>
    <x v="0"/>
    <x v="0"/>
    <x v="0"/>
    <x v="1"/>
    <x v="1"/>
    <n v="35"/>
    <n v="0"/>
    <x v="209"/>
    <x v="0"/>
    <x v="3"/>
    <x v="1"/>
    <x v="2"/>
    <x v="0"/>
    <x v="2"/>
    <x v="3"/>
    <x v="224"/>
    <x v="227"/>
    <x v="1"/>
    <x v="9"/>
    <x v="0"/>
    <x v="0"/>
    <x v="0"/>
    <x v="1"/>
    <x v="3"/>
    <x v="1"/>
    <x v="1"/>
    <x v="0"/>
    <x v="5"/>
  </r>
  <r>
    <x v="0"/>
    <x v="0"/>
    <x v="2"/>
    <x v="1"/>
    <x v="2"/>
    <x v="1"/>
    <x v="1"/>
    <x v="0"/>
    <x v="0"/>
    <x v="1"/>
    <n v="29"/>
    <n v="1"/>
    <x v="199"/>
    <x v="21"/>
    <x v="1"/>
    <x v="1"/>
    <x v="27"/>
    <x v="1"/>
    <x v="1"/>
    <x v="0"/>
    <x v="225"/>
    <x v="228"/>
    <x v="1"/>
    <x v="4"/>
    <x v="0"/>
    <x v="3"/>
    <x v="0"/>
    <x v="21"/>
    <x v="2"/>
    <x v="9"/>
    <x v="7"/>
    <x v="0"/>
    <x v="9"/>
  </r>
  <r>
    <x v="1"/>
    <x v="0"/>
    <x v="1"/>
    <x v="1"/>
    <x v="0"/>
    <x v="0"/>
    <x v="2"/>
    <x v="0"/>
    <x v="1"/>
    <x v="1"/>
    <n v="52"/>
    <n v="0"/>
    <x v="210"/>
    <x v="2"/>
    <x v="3"/>
    <x v="1"/>
    <x v="66"/>
    <x v="1"/>
    <x v="1"/>
    <x v="1"/>
    <x v="226"/>
    <x v="229"/>
    <x v="8"/>
    <x v="2"/>
    <x v="0"/>
    <x v="2"/>
    <x v="0"/>
    <x v="3"/>
    <x v="2"/>
    <x v="4"/>
    <x v="3"/>
    <x v="3"/>
    <x v="3"/>
  </r>
  <r>
    <x v="1"/>
    <x v="0"/>
    <x v="0"/>
    <x v="1"/>
    <x v="4"/>
    <x v="1"/>
    <x v="5"/>
    <x v="1"/>
    <x v="1"/>
    <x v="1"/>
    <n v="42"/>
    <n v="0"/>
    <x v="211"/>
    <x v="18"/>
    <x v="0"/>
    <x v="1"/>
    <x v="22"/>
    <x v="0"/>
    <x v="4"/>
    <x v="0"/>
    <x v="227"/>
    <x v="230"/>
    <x v="1"/>
    <x v="0"/>
    <x v="0"/>
    <x v="1"/>
    <x v="0"/>
    <x v="14"/>
    <x v="1"/>
    <x v="14"/>
    <x v="18"/>
    <x v="14"/>
    <x v="14"/>
  </r>
  <r>
    <x v="1"/>
    <x v="0"/>
    <x v="3"/>
    <x v="3"/>
    <x v="2"/>
    <x v="1"/>
    <x v="9"/>
    <x v="1"/>
    <x v="1"/>
    <x v="2"/>
    <n v="59"/>
    <n v="0"/>
    <x v="212"/>
    <x v="16"/>
    <x v="0"/>
    <x v="0"/>
    <x v="48"/>
    <x v="0"/>
    <x v="1"/>
    <x v="2"/>
    <x v="228"/>
    <x v="231"/>
    <x v="0"/>
    <x v="8"/>
    <x v="0"/>
    <x v="1"/>
    <x v="0"/>
    <x v="2"/>
    <x v="2"/>
    <x v="4"/>
    <x v="3"/>
    <x v="3"/>
    <x v="3"/>
  </r>
  <r>
    <x v="1"/>
    <x v="0"/>
    <x v="1"/>
    <x v="0"/>
    <x v="2"/>
    <x v="0"/>
    <x v="5"/>
    <x v="2"/>
    <x v="1"/>
    <x v="1"/>
    <n v="50"/>
    <n v="0"/>
    <x v="213"/>
    <x v="0"/>
    <x v="2"/>
    <x v="2"/>
    <x v="67"/>
    <x v="0"/>
    <x v="4"/>
    <x v="0"/>
    <x v="229"/>
    <x v="232"/>
    <x v="9"/>
    <x v="0"/>
    <x v="0"/>
    <x v="3"/>
    <x v="1"/>
    <x v="36"/>
    <x v="2"/>
    <x v="5"/>
    <x v="2"/>
    <x v="0"/>
    <x v="4"/>
  </r>
  <r>
    <x v="0"/>
    <x v="0"/>
    <x v="2"/>
    <x v="1"/>
    <x v="2"/>
    <x v="1"/>
    <x v="2"/>
    <x v="1"/>
    <x v="0"/>
    <x v="2"/>
    <n v="33"/>
    <n v="1"/>
    <x v="34"/>
    <x v="24"/>
    <x v="3"/>
    <x v="1"/>
    <x v="22"/>
    <x v="0"/>
    <x v="1"/>
    <x v="0"/>
    <x v="230"/>
    <x v="233"/>
    <x v="6"/>
    <x v="4"/>
    <x v="0"/>
    <x v="3"/>
    <x v="1"/>
    <x v="0"/>
    <x v="0"/>
    <x v="8"/>
    <x v="0"/>
    <x v="0"/>
    <x v="10"/>
  </r>
  <r>
    <x v="1"/>
    <x v="0"/>
    <x v="0"/>
    <x v="0"/>
    <x v="3"/>
    <x v="0"/>
    <x v="5"/>
    <x v="1"/>
    <x v="0"/>
    <x v="1"/>
    <n v="43"/>
    <n v="0"/>
    <x v="214"/>
    <x v="7"/>
    <x v="3"/>
    <x v="2"/>
    <x v="15"/>
    <x v="0"/>
    <x v="3"/>
    <x v="3"/>
    <x v="231"/>
    <x v="234"/>
    <x v="6"/>
    <x v="6"/>
    <x v="1"/>
    <x v="3"/>
    <x v="1"/>
    <x v="14"/>
    <x v="1"/>
    <x v="18"/>
    <x v="9"/>
    <x v="1"/>
    <x v="12"/>
  </r>
  <r>
    <x v="0"/>
    <x v="0"/>
    <x v="2"/>
    <x v="1"/>
    <x v="0"/>
    <x v="0"/>
    <x v="2"/>
    <x v="1"/>
    <x v="1"/>
    <x v="1"/>
    <n v="33"/>
    <n v="1"/>
    <x v="159"/>
    <x v="2"/>
    <x v="0"/>
    <x v="3"/>
    <x v="56"/>
    <x v="0"/>
    <x v="1"/>
    <x v="1"/>
    <x v="232"/>
    <x v="235"/>
    <x v="8"/>
    <x v="5"/>
    <x v="1"/>
    <x v="0"/>
    <x v="0"/>
    <x v="10"/>
    <x v="3"/>
    <x v="7"/>
    <x v="1"/>
    <x v="1"/>
    <x v="1"/>
  </r>
  <r>
    <x v="1"/>
    <x v="2"/>
    <x v="1"/>
    <x v="0"/>
    <x v="0"/>
    <x v="1"/>
    <x v="5"/>
    <x v="0"/>
    <x v="0"/>
    <x v="2"/>
    <n v="52"/>
    <n v="0"/>
    <x v="215"/>
    <x v="2"/>
    <x v="2"/>
    <x v="3"/>
    <x v="5"/>
    <x v="1"/>
    <x v="4"/>
    <x v="1"/>
    <x v="233"/>
    <x v="236"/>
    <x v="1"/>
    <x v="11"/>
    <x v="0"/>
    <x v="1"/>
    <x v="0"/>
    <x v="37"/>
    <x v="3"/>
    <x v="26"/>
    <x v="1"/>
    <x v="9"/>
    <x v="11"/>
  </r>
  <r>
    <x v="1"/>
    <x v="0"/>
    <x v="2"/>
    <x v="0"/>
    <x v="0"/>
    <x v="0"/>
    <x v="6"/>
    <x v="1"/>
    <x v="1"/>
    <x v="3"/>
    <n v="32"/>
    <n v="0"/>
    <x v="216"/>
    <x v="18"/>
    <x v="0"/>
    <x v="1"/>
    <x v="3"/>
    <x v="0"/>
    <x v="1"/>
    <x v="1"/>
    <x v="234"/>
    <x v="237"/>
    <x v="7"/>
    <x v="0"/>
    <x v="0"/>
    <x v="0"/>
    <x v="1"/>
    <x v="3"/>
    <x v="1"/>
    <x v="9"/>
    <x v="7"/>
    <x v="1"/>
    <x v="3"/>
  </r>
  <r>
    <x v="0"/>
    <x v="0"/>
    <x v="2"/>
    <x v="1"/>
    <x v="0"/>
    <x v="1"/>
    <x v="2"/>
    <x v="0"/>
    <x v="0"/>
    <x v="2"/>
    <n v="32"/>
    <n v="1"/>
    <x v="55"/>
    <x v="0"/>
    <x v="3"/>
    <x v="2"/>
    <x v="50"/>
    <x v="1"/>
    <x v="1"/>
    <x v="1"/>
    <x v="235"/>
    <x v="238"/>
    <x v="4"/>
    <x v="9"/>
    <x v="0"/>
    <x v="1"/>
    <x v="0"/>
    <x v="21"/>
    <x v="0"/>
    <x v="11"/>
    <x v="3"/>
    <x v="1"/>
    <x v="3"/>
  </r>
  <r>
    <x v="1"/>
    <x v="0"/>
    <x v="0"/>
    <x v="1"/>
    <x v="2"/>
    <x v="0"/>
    <x v="2"/>
    <x v="2"/>
    <x v="1"/>
    <x v="4"/>
    <n v="39"/>
    <n v="0"/>
    <x v="217"/>
    <x v="0"/>
    <x v="2"/>
    <x v="1"/>
    <x v="16"/>
    <x v="0"/>
    <x v="1"/>
    <x v="2"/>
    <x v="236"/>
    <x v="239"/>
    <x v="8"/>
    <x v="9"/>
    <x v="0"/>
    <x v="3"/>
    <x v="2"/>
    <x v="2"/>
    <x v="1"/>
    <x v="11"/>
    <x v="3"/>
    <x v="1"/>
    <x v="3"/>
  </r>
  <r>
    <x v="1"/>
    <x v="2"/>
    <x v="2"/>
    <x v="0"/>
    <x v="3"/>
    <x v="1"/>
    <x v="0"/>
    <x v="1"/>
    <x v="1"/>
    <x v="2"/>
    <n v="32"/>
    <n v="0"/>
    <x v="218"/>
    <x v="9"/>
    <x v="2"/>
    <x v="1"/>
    <x v="54"/>
    <x v="0"/>
    <x v="0"/>
    <x v="3"/>
    <x v="237"/>
    <x v="240"/>
    <x v="4"/>
    <x v="11"/>
    <x v="0"/>
    <x v="0"/>
    <x v="0"/>
    <x v="21"/>
    <x v="1"/>
    <x v="11"/>
    <x v="3"/>
    <x v="3"/>
    <x v="3"/>
  </r>
  <r>
    <x v="1"/>
    <x v="0"/>
    <x v="0"/>
    <x v="1"/>
    <x v="0"/>
    <x v="1"/>
    <x v="1"/>
    <x v="2"/>
    <x v="1"/>
    <x v="2"/>
    <n v="41"/>
    <n v="0"/>
    <x v="219"/>
    <x v="10"/>
    <x v="0"/>
    <x v="1"/>
    <x v="34"/>
    <x v="0"/>
    <x v="0"/>
    <x v="1"/>
    <x v="169"/>
    <x v="241"/>
    <x v="7"/>
    <x v="10"/>
    <x v="0"/>
    <x v="0"/>
    <x v="3"/>
    <x v="6"/>
    <x v="2"/>
    <x v="6"/>
    <x v="2"/>
    <x v="0"/>
    <x v="2"/>
  </r>
  <r>
    <x v="1"/>
    <x v="0"/>
    <x v="0"/>
    <x v="1"/>
    <x v="4"/>
    <x v="1"/>
    <x v="1"/>
    <x v="2"/>
    <x v="1"/>
    <x v="1"/>
    <n v="40"/>
    <n v="0"/>
    <x v="220"/>
    <x v="4"/>
    <x v="0"/>
    <x v="2"/>
    <x v="50"/>
    <x v="0"/>
    <x v="0"/>
    <x v="0"/>
    <x v="238"/>
    <x v="242"/>
    <x v="1"/>
    <x v="8"/>
    <x v="0"/>
    <x v="0"/>
    <x v="3"/>
    <x v="15"/>
    <x v="1"/>
    <x v="7"/>
    <x v="6"/>
    <x v="5"/>
    <x v="1"/>
  </r>
  <r>
    <x v="1"/>
    <x v="0"/>
    <x v="1"/>
    <x v="1"/>
    <x v="1"/>
    <x v="1"/>
    <x v="5"/>
    <x v="1"/>
    <x v="1"/>
    <x v="2"/>
    <n v="45"/>
    <n v="0"/>
    <x v="221"/>
    <x v="0"/>
    <x v="3"/>
    <x v="1"/>
    <x v="49"/>
    <x v="2"/>
    <x v="4"/>
    <x v="0"/>
    <x v="239"/>
    <x v="243"/>
    <x v="4"/>
    <x v="0"/>
    <x v="0"/>
    <x v="3"/>
    <x v="1"/>
    <x v="25"/>
    <x v="1"/>
    <x v="25"/>
    <x v="2"/>
    <x v="1"/>
    <x v="1"/>
  </r>
  <r>
    <x v="1"/>
    <x v="1"/>
    <x v="2"/>
    <x v="1"/>
    <x v="2"/>
    <x v="1"/>
    <x v="7"/>
    <x v="2"/>
    <x v="1"/>
    <x v="1"/>
    <n v="31"/>
    <n v="0"/>
    <x v="222"/>
    <x v="3"/>
    <x v="2"/>
    <x v="0"/>
    <x v="32"/>
    <x v="0"/>
    <x v="2"/>
    <x v="2"/>
    <x v="240"/>
    <x v="244"/>
    <x v="3"/>
    <x v="3"/>
    <x v="0"/>
    <x v="0"/>
    <x v="1"/>
    <x v="15"/>
    <x v="1"/>
    <x v="4"/>
    <x v="3"/>
    <x v="3"/>
    <x v="3"/>
  </r>
  <r>
    <x v="1"/>
    <x v="0"/>
    <x v="2"/>
    <x v="1"/>
    <x v="0"/>
    <x v="0"/>
    <x v="1"/>
    <x v="1"/>
    <x v="1"/>
    <x v="2"/>
    <n v="33"/>
    <n v="0"/>
    <x v="223"/>
    <x v="12"/>
    <x v="2"/>
    <x v="1"/>
    <x v="52"/>
    <x v="1"/>
    <x v="1"/>
    <x v="1"/>
    <x v="12"/>
    <x v="245"/>
    <x v="1"/>
    <x v="4"/>
    <x v="0"/>
    <x v="3"/>
    <x v="1"/>
    <x v="17"/>
    <x v="2"/>
    <x v="4"/>
    <x v="3"/>
    <x v="0"/>
    <x v="3"/>
  </r>
  <r>
    <x v="1"/>
    <x v="0"/>
    <x v="2"/>
    <x v="1"/>
    <x v="0"/>
    <x v="1"/>
    <x v="4"/>
    <x v="1"/>
    <x v="1"/>
    <x v="1"/>
    <n v="34"/>
    <n v="0"/>
    <x v="127"/>
    <x v="2"/>
    <x v="2"/>
    <x v="2"/>
    <x v="9"/>
    <x v="1"/>
    <x v="0"/>
    <x v="1"/>
    <x v="241"/>
    <x v="246"/>
    <x v="2"/>
    <x v="4"/>
    <x v="0"/>
    <x v="2"/>
    <x v="1"/>
    <x v="10"/>
    <x v="1"/>
    <x v="19"/>
    <x v="5"/>
    <x v="8"/>
    <x v="12"/>
  </r>
  <r>
    <x v="1"/>
    <x v="0"/>
    <x v="0"/>
    <x v="1"/>
    <x v="2"/>
    <x v="0"/>
    <x v="1"/>
    <x v="1"/>
    <x v="1"/>
    <x v="2"/>
    <n v="37"/>
    <n v="0"/>
    <x v="224"/>
    <x v="0"/>
    <x v="0"/>
    <x v="1"/>
    <x v="21"/>
    <x v="1"/>
    <x v="1"/>
    <x v="2"/>
    <x v="242"/>
    <x v="247"/>
    <x v="7"/>
    <x v="9"/>
    <x v="0"/>
    <x v="0"/>
    <x v="1"/>
    <x v="6"/>
    <x v="2"/>
    <x v="11"/>
    <x v="10"/>
    <x v="0"/>
    <x v="3"/>
  </r>
  <r>
    <x v="1"/>
    <x v="1"/>
    <x v="1"/>
    <x v="1"/>
    <x v="0"/>
    <x v="1"/>
    <x v="4"/>
    <x v="1"/>
    <x v="1"/>
    <x v="4"/>
    <n v="45"/>
    <n v="0"/>
    <x v="225"/>
    <x v="15"/>
    <x v="2"/>
    <x v="3"/>
    <x v="57"/>
    <x v="2"/>
    <x v="0"/>
    <x v="1"/>
    <x v="243"/>
    <x v="248"/>
    <x v="5"/>
    <x v="8"/>
    <x v="0"/>
    <x v="1"/>
    <x v="1"/>
    <x v="15"/>
    <x v="1"/>
    <x v="11"/>
    <x v="3"/>
    <x v="0"/>
    <x v="3"/>
  </r>
  <r>
    <x v="0"/>
    <x v="1"/>
    <x v="0"/>
    <x v="1"/>
    <x v="2"/>
    <x v="1"/>
    <x v="4"/>
    <x v="2"/>
    <x v="1"/>
    <x v="3"/>
    <n v="37"/>
    <n v="1"/>
    <x v="226"/>
    <x v="17"/>
    <x v="3"/>
    <x v="3"/>
    <x v="1"/>
    <x v="0"/>
    <x v="2"/>
    <x v="2"/>
    <x v="244"/>
    <x v="249"/>
    <x v="2"/>
    <x v="0"/>
    <x v="0"/>
    <x v="2"/>
    <x v="3"/>
    <x v="6"/>
    <x v="1"/>
    <x v="6"/>
    <x v="2"/>
    <x v="0"/>
    <x v="2"/>
  </r>
  <r>
    <x v="1"/>
    <x v="1"/>
    <x v="0"/>
    <x v="1"/>
    <x v="4"/>
    <x v="0"/>
    <x v="8"/>
    <x v="0"/>
    <x v="1"/>
    <x v="4"/>
    <n v="39"/>
    <n v="0"/>
    <x v="227"/>
    <x v="2"/>
    <x v="2"/>
    <x v="2"/>
    <x v="51"/>
    <x v="0"/>
    <x v="2"/>
    <x v="0"/>
    <x v="245"/>
    <x v="250"/>
    <x v="4"/>
    <x v="14"/>
    <x v="1"/>
    <x v="1"/>
    <x v="0"/>
    <x v="26"/>
    <x v="1"/>
    <x v="27"/>
    <x v="8"/>
    <x v="14"/>
    <x v="5"/>
  </r>
  <r>
    <x v="1"/>
    <x v="0"/>
    <x v="2"/>
    <x v="1"/>
    <x v="0"/>
    <x v="1"/>
    <x v="1"/>
    <x v="0"/>
    <x v="1"/>
    <x v="4"/>
    <n v="29"/>
    <n v="0"/>
    <x v="102"/>
    <x v="8"/>
    <x v="3"/>
    <x v="1"/>
    <x v="53"/>
    <x v="0"/>
    <x v="1"/>
    <x v="1"/>
    <x v="246"/>
    <x v="251"/>
    <x v="1"/>
    <x v="12"/>
    <x v="0"/>
    <x v="0"/>
    <x v="0"/>
    <x v="3"/>
    <x v="1"/>
    <x v="0"/>
    <x v="4"/>
    <x v="1"/>
    <x v="0"/>
  </r>
  <r>
    <x v="1"/>
    <x v="0"/>
    <x v="0"/>
    <x v="1"/>
    <x v="0"/>
    <x v="0"/>
    <x v="1"/>
    <x v="0"/>
    <x v="0"/>
    <x v="4"/>
    <n v="42"/>
    <n v="0"/>
    <x v="228"/>
    <x v="27"/>
    <x v="0"/>
    <x v="2"/>
    <x v="19"/>
    <x v="2"/>
    <x v="0"/>
    <x v="1"/>
    <x v="247"/>
    <x v="76"/>
    <x v="9"/>
    <x v="4"/>
    <x v="0"/>
    <x v="3"/>
    <x v="0"/>
    <x v="1"/>
    <x v="1"/>
    <x v="11"/>
    <x v="3"/>
    <x v="0"/>
    <x v="3"/>
  </r>
  <r>
    <x v="1"/>
    <x v="0"/>
    <x v="2"/>
    <x v="0"/>
    <x v="3"/>
    <x v="1"/>
    <x v="0"/>
    <x v="2"/>
    <x v="1"/>
    <x v="2"/>
    <n v="29"/>
    <n v="0"/>
    <x v="229"/>
    <x v="25"/>
    <x v="0"/>
    <x v="2"/>
    <x v="18"/>
    <x v="0"/>
    <x v="0"/>
    <x v="3"/>
    <x v="248"/>
    <x v="252"/>
    <x v="7"/>
    <x v="9"/>
    <x v="0"/>
    <x v="1"/>
    <x v="1"/>
    <x v="1"/>
    <x v="1"/>
    <x v="11"/>
    <x v="3"/>
    <x v="0"/>
    <x v="3"/>
  </r>
  <r>
    <x v="1"/>
    <x v="0"/>
    <x v="2"/>
    <x v="1"/>
    <x v="0"/>
    <x v="0"/>
    <x v="4"/>
    <x v="1"/>
    <x v="1"/>
    <x v="1"/>
    <n v="25"/>
    <n v="0"/>
    <x v="230"/>
    <x v="0"/>
    <x v="3"/>
    <x v="3"/>
    <x v="50"/>
    <x v="0"/>
    <x v="0"/>
    <x v="1"/>
    <x v="249"/>
    <x v="253"/>
    <x v="4"/>
    <x v="3"/>
    <x v="0"/>
    <x v="1"/>
    <x v="3"/>
    <x v="7"/>
    <x v="1"/>
    <x v="9"/>
    <x v="3"/>
    <x v="1"/>
    <x v="3"/>
  </r>
  <r>
    <x v="1"/>
    <x v="0"/>
    <x v="0"/>
    <x v="1"/>
    <x v="2"/>
    <x v="0"/>
    <x v="2"/>
    <x v="2"/>
    <x v="0"/>
    <x v="5"/>
    <n v="42"/>
    <n v="0"/>
    <x v="231"/>
    <x v="2"/>
    <x v="3"/>
    <x v="2"/>
    <x v="3"/>
    <x v="1"/>
    <x v="1"/>
    <x v="2"/>
    <x v="250"/>
    <x v="254"/>
    <x v="4"/>
    <x v="0"/>
    <x v="0"/>
    <x v="3"/>
    <x v="1"/>
    <x v="1"/>
    <x v="1"/>
    <x v="7"/>
    <x v="8"/>
    <x v="4"/>
    <x v="5"/>
  </r>
  <r>
    <x v="1"/>
    <x v="0"/>
    <x v="0"/>
    <x v="1"/>
    <x v="2"/>
    <x v="1"/>
    <x v="7"/>
    <x v="2"/>
    <x v="1"/>
    <x v="3"/>
    <n v="40"/>
    <n v="0"/>
    <x v="232"/>
    <x v="2"/>
    <x v="0"/>
    <x v="3"/>
    <x v="10"/>
    <x v="0"/>
    <x v="4"/>
    <x v="2"/>
    <x v="251"/>
    <x v="255"/>
    <x v="4"/>
    <x v="12"/>
    <x v="0"/>
    <x v="1"/>
    <x v="1"/>
    <x v="14"/>
    <x v="1"/>
    <x v="17"/>
    <x v="1"/>
    <x v="2"/>
    <x v="12"/>
  </r>
  <r>
    <x v="1"/>
    <x v="0"/>
    <x v="1"/>
    <x v="1"/>
    <x v="0"/>
    <x v="1"/>
    <x v="1"/>
    <x v="1"/>
    <x v="1"/>
    <x v="0"/>
    <n v="51"/>
    <n v="0"/>
    <x v="233"/>
    <x v="0"/>
    <x v="3"/>
    <x v="1"/>
    <x v="16"/>
    <x v="0"/>
    <x v="1"/>
    <x v="1"/>
    <x v="252"/>
    <x v="256"/>
    <x v="1"/>
    <x v="0"/>
    <x v="0"/>
    <x v="2"/>
    <x v="0"/>
    <x v="5"/>
    <x v="2"/>
    <x v="6"/>
    <x v="2"/>
    <x v="0"/>
    <x v="2"/>
  </r>
  <r>
    <x v="0"/>
    <x v="1"/>
    <x v="2"/>
    <x v="1"/>
    <x v="2"/>
    <x v="1"/>
    <x v="2"/>
    <x v="0"/>
    <x v="1"/>
    <x v="2"/>
    <n v="31"/>
    <n v="1"/>
    <x v="234"/>
    <x v="22"/>
    <x v="0"/>
    <x v="1"/>
    <x v="36"/>
    <x v="1"/>
    <x v="1"/>
    <x v="2"/>
    <x v="253"/>
    <x v="257"/>
    <x v="4"/>
    <x v="0"/>
    <x v="0"/>
    <x v="2"/>
    <x v="0"/>
    <x v="3"/>
    <x v="3"/>
    <x v="8"/>
    <x v="0"/>
    <x v="1"/>
    <x v="10"/>
  </r>
  <r>
    <x v="1"/>
    <x v="1"/>
    <x v="2"/>
    <x v="1"/>
    <x v="0"/>
    <x v="1"/>
    <x v="2"/>
    <x v="1"/>
    <x v="1"/>
    <x v="1"/>
    <n v="32"/>
    <n v="0"/>
    <x v="235"/>
    <x v="15"/>
    <x v="3"/>
    <x v="0"/>
    <x v="54"/>
    <x v="2"/>
    <x v="1"/>
    <x v="1"/>
    <x v="254"/>
    <x v="258"/>
    <x v="1"/>
    <x v="5"/>
    <x v="1"/>
    <x v="3"/>
    <x v="0"/>
    <x v="7"/>
    <x v="0"/>
    <x v="8"/>
    <x v="10"/>
    <x v="0"/>
    <x v="6"/>
  </r>
  <r>
    <x v="1"/>
    <x v="2"/>
    <x v="0"/>
    <x v="0"/>
    <x v="0"/>
    <x v="1"/>
    <x v="0"/>
    <x v="1"/>
    <x v="1"/>
    <x v="0"/>
    <n v="38"/>
    <n v="0"/>
    <x v="222"/>
    <x v="2"/>
    <x v="0"/>
    <x v="2"/>
    <x v="56"/>
    <x v="1"/>
    <x v="0"/>
    <x v="1"/>
    <x v="255"/>
    <x v="259"/>
    <x v="9"/>
    <x v="11"/>
    <x v="0"/>
    <x v="1"/>
    <x v="1"/>
    <x v="10"/>
    <x v="1"/>
    <x v="3"/>
    <x v="1"/>
    <x v="4"/>
    <x v="0"/>
  </r>
  <r>
    <x v="1"/>
    <x v="0"/>
    <x v="2"/>
    <x v="1"/>
    <x v="4"/>
    <x v="1"/>
    <x v="2"/>
    <x v="0"/>
    <x v="1"/>
    <x v="3"/>
    <n v="32"/>
    <n v="0"/>
    <x v="236"/>
    <x v="2"/>
    <x v="1"/>
    <x v="2"/>
    <x v="9"/>
    <x v="1"/>
    <x v="0"/>
    <x v="0"/>
    <x v="256"/>
    <x v="260"/>
    <x v="5"/>
    <x v="4"/>
    <x v="0"/>
    <x v="1"/>
    <x v="0"/>
    <x v="15"/>
    <x v="1"/>
    <x v="0"/>
    <x v="3"/>
    <x v="0"/>
    <x v="10"/>
  </r>
  <r>
    <x v="1"/>
    <x v="0"/>
    <x v="1"/>
    <x v="0"/>
    <x v="4"/>
    <x v="0"/>
    <x v="5"/>
    <x v="1"/>
    <x v="0"/>
    <x v="2"/>
    <n v="46"/>
    <n v="0"/>
    <x v="237"/>
    <x v="2"/>
    <x v="3"/>
    <x v="2"/>
    <x v="29"/>
    <x v="3"/>
    <x v="3"/>
    <x v="0"/>
    <x v="257"/>
    <x v="261"/>
    <x v="9"/>
    <x v="3"/>
    <x v="0"/>
    <x v="2"/>
    <x v="1"/>
    <x v="23"/>
    <x v="2"/>
    <x v="5"/>
    <x v="1"/>
    <x v="4"/>
    <x v="1"/>
  </r>
  <r>
    <x v="0"/>
    <x v="0"/>
    <x v="2"/>
    <x v="1"/>
    <x v="0"/>
    <x v="1"/>
    <x v="2"/>
    <x v="0"/>
    <x v="1"/>
    <x v="3"/>
    <n v="28"/>
    <n v="1"/>
    <x v="238"/>
    <x v="2"/>
    <x v="2"/>
    <x v="3"/>
    <x v="5"/>
    <x v="0"/>
    <x v="1"/>
    <x v="1"/>
    <x v="258"/>
    <x v="262"/>
    <x v="7"/>
    <x v="0"/>
    <x v="0"/>
    <x v="3"/>
    <x v="0"/>
    <x v="7"/>
    <x v="0"/>
    <x v="2"/>
    <x v="2"/>
    <x v="0"/>
    <x v="2"/>
  </r>
  <r>
    <x v="1"/>
    <x v="0"/>
    <x v="2"/>
    <x v="0"/>
    <x v="2"/>
    <x v="1"/>
    <x v="0"/>
    <x v="1"/>
    <x v="1"/>
    <x v="2"/>
    <n v="29"/>
    <n v="0"/>
    <x v="239"/>
    <x v="2"/>
    <x v="3"/>
    <x v="3"/>
    <x v="17"/>
    <x v="1"/>
    <x v="0"/>
    <x v="2"/>
    <x v="259"/>
    <x v="263"/>
    <x v="7"/>
    <x v="12"/>
    <x v="0"/>
    <x v="2"/>
    <x v="3"/>
    <x v="1"/>
    <x v="1"/>
    <x v="2"/>
    <x v="2"/>
    <x v="0"/>
    <x v="2"/>
  </r>
  <r>
    <x v="1"/>
    <x v="0"/>
    <x v="2"/>
    <x v="1"/>
    <x v="2"/>
    <x v="1"/>
    <x v="8"/>
    <x v="1"/>
    <x v="1"/>
    <x v="2"/>
    <n v="31"/>
    <n v="0"/>
    <x v="240"/>
    <x v="5"/>
    <x v="3"/>
    <x v="0"/>
    <x v="51"/>
    <x v="1"/>
    <x v="0"/>
    <x v="0"/>
    <x v="260"/>
    <x v="264"/>
    <x v="4"/>
    <x v="7"/>
    <x v="1"/>
    <x v="2"/>
    <x v="1"/>
    <x v="1"/>
    <x v="1"/>
    <x v="7"/>
    <x v="2"/>
    <x v="4"/>
    <x v="5"/>
  </r>
  <r>
    <x v="1"/>
    <x v="2"/>
    <x v="2"/>
    <x v="1"/>
    <x v="0"/>
    <x v="1"/>
    <x v="8"/>
    <x v="2"/>
    <x v="1"/>
    <x v="2"/>
    <n v="25"/>
    <n v="0"/>
    <x v="241"/>
    <x v="12"/>
    <x v="0"/>
    <x v="0"/>
    <x v="65"/>
    <x v="2"/>
    <x v="0"/>
    <x v="1"/>
    <x v="261"/>
    <x v="265"/>
    <x v="1"/>
    <x v="3"/>
    <x v="0"/>
    <x v="1"/>
    <x v="3"/>
    <x v="3"/>
    <x v="1"/>
    <x v="0"/>
    <x v="7"/>
    <x v="1"/>
    <x v="0"/>
  </r>
  <r>
    <x v="1"/>
    <x v="0"/>
    <x v="1"/>
    <x v="1"/>
    <x v="2"/>
    <x v="1"/>
    <x v="8"/>
    <x v="1"/>
    <x v="0"/>
    <x v="2"/>
    <n v="45"/>
    <n v="0"/>
    <x v="242"/>
    <x v="25"/>
    <x v="0"/>
    <x v="1"/>
    <x v="5"/>
    <x v="0"/>
    <x v="3"/>
    <x v="0"/>
    <x v="262"/>
    <x v="266"/>
    <x v="4"/>
    <x v="9"/>
    <x v="0"/>
    <x v="2"/>
    <x v="0"/>
    <x v="24"/>
    <x v="1"/>
    <x v="23"/>
    <x v="1"/>
    <x v="5"/>
    <x v="13"/>
  </r>
  <r>
    <x v="1"/>
    <x v="0"/>
    <x v="0"/>
    <x v="1"/>
    <x v="0"/>
    <x v="1"/>
    <x v="2"/>
    <x v="1"/>
    <x v="1"/>
    <x v="5"/>
    <n v="36"/>
    <n v="0"/>
    <x v="243"/>
    <x v="16"/>
    <x v="3"/>
    <x v="2"/>
    <x v="35"/>
    <x v="0"/>
    <x v="1"/>
    <x v="1"/>
    <x v="263"/>
    <x v="267"/>
    <x v="4"/>
    <x v="0"/>
    <x v="0"/>
    <x v="3"/>
    <x v="1"/>
    <x v="28"/>
    <x v="1"/>
    <x v="15"/>
    <x v="9"/>
    <x v="13"/>
    <x v="7"/>
  </r>
  <r>
    <x v="1"/>
    <x v="0"/>
    <x v="3"/>
    <x v="1"/>
    <x v="2"/>
    <x v="1"/>
    <x v="5"/>
    <x v="0"/>
    <x v="0"/>
    <x v="2"/>
    <n v="55"/>
    <n v="0"/>
    <x v="244"/>
    <x v="0"/>
    <x v="3"/>
    <x v="2"/>
    <x v="6"/>
    <x v="0"/>
    <x v="4"/>
    <x v="2"/>
    <x v="264"/>
    <x v="268"/>
    <x v="4"/>
    <x v="9"/>
    <x v="0"/>
    <x v="3"/>
    <x v="0"/>
    <x v="29"/>
    <x v="1"/>
    <x v="28"/>
    <x v="15"/>
    <x v="5"/>
    <x v="15"/>
  </r>
  <r>
    <x v="0"/>
    <x v="2"/>
    <x v="1"/>
    <x v="1"/>
    <x v="0"/>
    <x v="1"/>
    <x v="5"/>
    <x v="1"/>
    <x v="0"/>
    <x v="2"/>
    <n v="47"/>
    <n v="1"/>
    <x v="245"/>
    <x v="22"/>
    <x v="2"/>
    <x v="3"/>
    <x v="64"/>
    <x v="0"/>
    <x v="2"/>
    <x v="1"/>
    <x v="265"/>
    <x v="269"/>
    <x v="1"/>
    <x v="3"/>
    <x v="0"/>
    <x v="1"/>
    <x v="1"/>
    <x v="1"/>
    <x v="2"/>
    <x v="1"/>
    <x v="1"/>
    <x v="10"/>
    <x v="12"/>
  </r>
  <r>
    <x v="1"/>
    <x v="0"/>
    <x v="2"/>
    <x v="1"/>
    <x v="2"/>
    <x v="1"/>
    <x v="1"/>
    <x v="1"/>
    <x v="1"/>
    <x v="1"/>
    <n v="28"/>
    <n v="0"/>
    <x v="246"/>
    <x v="14"/>
    <x v="3"/>
    <x v="2"/>
    <x v="0"/>
    <x v="0"/>
    <x v="1"/>
    <x v="0"/>
    <x v="266"/>
    <x v="270"/>
    <x v="1"/>
    <x v="1"/>
    <x v="1"/>
    <x v="1"/>
    <x v="1"/>
    <x v="7"/>
    <x v="2"/>
    <x v="8"/>
    <x v="3"/>
    <x v="0"/>
    <x v="10"/>
  </r>
  <r>
    <x v="1"/>
    <x v="0"/>
    <x v="0"/>
    <x v="0"/>
    <x v="2"/>
    <x v="1"/>
    <x v="0"/>
    <x v="1"/>
    <x v="1"/>
    <x v="3"/>
    <n v="37"/>
    <n v="0"/>
    <x v="247"/>
    <x v="16"/>
    <x v="2"/>
    <x v="1"/>
    <x v="33"/>
    <x v="0"/>
    <x v="0"/>
    <x v="0"/>
    <x v="267"/>
    <x v="271"/>
    <x v="5"/>
    <x v="9"/>
    <x v="0"/>
    <x v="2"/>
    <x v="1"/>
    <x v="2"/>
    <x v="3"/>
    <x v="8"/>
    <x v="0"/>
    <x v="0"/>
    <x v="9"/>
  </r>
  <r>
    <x v="1"/>
    <x v="0"/>
    <x v="4"/>
    <x v="1"/>
    <x v="2"/>
    <x v="1"/>
    <x v="1"/>
    <x v="0"/>
    <x v="1"/>
    <x v="5"/>
    <n v="21"/>
    <n v="0"/>
    <x v="248"/>
    <x v="3"/>
    <x v="0"/>
    <x v="2"/>
    <x v="54"/>
    <x v="1"/>
    <x v="1"/>
    <x v="2"/>
    <x v="268"/>
    <x v="272"/>
    <x v="1"/>
    <x v="8"/>
    <x v="0"/>
    <x v="0"/>
    <x v="0"/>
    <x v="8"/>
    <x v="3"/>
    <x v="11"/>
    <x v="3"/>
    <x v="1"/>
    <x v="2"/>
  </r>
  <r>
    <x v="1"/>
    <x v="2"/>
    <x v="0"/>
    <x v="1"/>
    <x v="2"/>
    <x v="0"/>
    <x v="7"/>
    <x v="2"/>
    <x v="0"/>
    <x v="2"/>
    <n v="37"/>
    <n v="0"/>
    <x v="249"/>
    <x v="0"/>
    <x v="2"/>
    <x v="3"/>
    <x v="15"/>
    <x v="0"/>
    <x v="2"/>
    <x v="0"/>
    <x v="269"/>
    <x v="273"/>
    <x v="7"/>
    <x v="11"/>
    <x v="0"/>
    <x v="0"/>
    <x v="3"/>
    <x v="20"/>
    <x v="1"/>
    <x v="8"/>
    <x v="3"/>
    <x v="0"/>
    <x v="3"/>
  </r>
  <r>
    <x v="1"/>
    <x v="0"/>
    <x v="0"/>
    <x v="1"/>
    <x v="0"/>
    <x v="0"/>
    <x v="5"/>
    <x v="2"/>
    <x v="1"/>
    <x v="6"/>
    <n v="35"/>
    <n v="0"/>
    <x v="250"/>
    <x v="23"/>
    <x v="3"/>
    <x v="0"/>
    <x v="36"/>
    <x v="2"/>
    <x v="2"/>
    <x v="1"/>
    <x v="270"/>
    <x v="274"/>
    <x v="8"/>
    <x v="11"/>
    <x v="0"/>
    <x v="2"/>
    <x v="1"/>
    <x v="1"/>
    <x v="2"/>
    <x v="5"/>
    <x v="1"/>
    <x v="7"/>
    <x v="3"/>
  </r>
  <r>
    <x v="1"/>
    <x v="0"/>
    <x v="0"/>
    <x v="0"/>
    <x v="2"/>
    <x v="0"/>
    <x v="0"/>
    <x v="2"/>
    <x v="0"/>
    <x v="1"/>
    <n v="38"/>
    <n v="0"/>
    <x v="251"/>
    <x v="15"/>
    <x v="0"/>
    <x v="3"/>
    <x v="8"/>
    <x v="2"/>
    <x v="0"/>
    <x v="2"/>
    <x v="147"/>
    <x v="275"/>
    <x v="1"/>
    <x v="13"/>
    <x v="1"/>
    <x v="3"/>
    <x v="1"/>
    <x v="0"/>
    <x v="1"/>
    <x v="3"/>
    <x v="2"/>
    <x v="4"/>
    <x v="1"/>
  </r>
  <r>
    <x v="1"/>
    <x v="1"/>
    <x v="2"/>
    <x v="1"/>
    <x v="0"/>
    <x v="0"/>
    <x v="4"/>
    <x v="2"/>
    <x v="1"/>
    <x v="6"/>
    <n v="26"/>
    <n v="0"/>
    <x v="252"/>
    <x v="0"/>
    <x v="3"/>
    <x v="1"/>
    <x v="9"/>
    <x v="0"/>
    <x v="0"/>
    <x v="1"/>
    <x v="271"/>
    <x v="276"/>
    <x v="1"/>
    <x v="5"/>
    <x v="1"/>
    <x v="0"/>
    <x v="1"/>
    <x v="3"/>
    <x v="0"/>
    <x v="0"/>
    <x v="4"/>
    <x v="1"/>
    <x v="10"/>
  </r>
  <r>
    <x v="1"/>
    <x v="0"/>
    <x v="1"/>
    <x v="1"/>
    <x v="0"/>
    <x v="1"/>
    <x v="7"/>
    <x v="2"/>
    <x v="1"/>
    <x v="5"/>
    <n v="50"/>
    <n v="0"/>
    <x v="253"/>
    <x v="18"/>
    <x v="1"/>
    <x v="3"/>
    <x v="16"/>
    <x v="0"/>
    <x v="4"/>
    <x v="1"/>
    <x v="272"/>
    <x v="277"/>
    <x v="9"/>
    <x v="9"/>
    <x v="0"/>
    <x v="0"/>
    <x v="3"/>
    <x v="23"/>
    <x v="2"/>
    <x v="1"/>
    <x v="0"/>
    <x v="1"/>
    <x v="4"/>
  </r>
  <r>
    <x v="1"/>
    <x v="0"/>
    <x v="1"/>
    <x v="1"/>
    <x v="2"/>
    <x v="1"/>
    <x v="7"/>
    <x v="1"/>
    <x v="0"/>
    <x v="3"/>
    <n v="53"/>
    <n v="0"/>
    <x v="254"/>
    <x v="3"/>
    <x v="2"/>
    <x v="1"/>
    <x v="18"/>
    <x v="0"/>
    <x v="3"/>
    <x v="2"/>
    <x v="273"/>
    <x v="278"/>
    <x v="9"/>
    <x v="10"/>
    <x v="0"/>
    <x v="1"/>
    <x v="2"/>
    <x v="24"/>
    <x v="2"/>
    <x v="8"/>
    <x v="7"/>
    <x v="1"/>
    <x v="6"/>
  </r>
  <r>
    <x v="1"/>
    <x v="0"/>
    <x v="0"/>
    <x v="0"/>
    <x v="0"/>
    <x v="1"/>
    <x v="0"/>
    <x v="1"/>
    <x v="1"/>
    <x v="1"/>
    <n v="42"/>
    <n v="0"/>
    <x v="192"/>
    <x v="0"/>
    <x v="1"/>
    <x v="0"/>
    <x v="39"/>
    <x v="0"/>
    <x v="0"/>
    <x v="1"/>
    <x v="274"/>
    <x v="279"/>
    <x v="1"/>
    <x v="14"/>
    <x v="1"/>
    <x v="3"/>
    <x v="0"/>
    <x v="26"/>
    <x v="1"/>
    <x v="23"/>
    <x v="13"/>
    <x v="14"/>
    <x v="4"/>
  </r>
  <r>
    <x v="1"/>
    <x v="1"/>
    <x v="2"/>
    <x v="0"/>
    <x v="0"/>
    <x v="1"/>
    <x v="0"/>
    <x v="0"/>
    <x v="1"/>
    <x v="1"/>
    <n v="29"/>
    <n v="0"/>
    <x v="255"/>
    <x v="2"/>
    <x v="0"/>
    <x v="0"/>
    <x v="8"/>
    <x v="0"/>
    <x v="0"/>
    <x v="1"/>
    <x v="275"/>
    <x v="280"/>
    <x v="1"/>
    <x v="11"/>
    <x v="0"/>
    <x v="0"/>
    <x v="0"/>
    <x v="1"/>
    <x v="2"/>
    <x v="1"/>
    <x v="1"/>
    <x v="0"/>
    <x v="12"/>
  </r>
  <r>
    <x v="1"/>
    <x v="0"/>
    <x v="3"/>
    <x v="1"/>
    <x v="4"/>
    <x v="1"/>
    <x v="2"/>
    <x v="1"/>
    <x v="0"/>
    <x v="5"/>
    <n v="55"/>
    <n v="0"/>
    <x v="124"/>
    <x v="25"/>
    <x v="0"/>
    <x v="2"/>
    <x v="31"/>
    <x v="0"/>
    <x v="0"/>
    <x v="0"/>
    <x v="276"/>
    <x v="281"/>
    <x v="9"/>
    <x v="12"/>
    <x v="0"/>
    <x v="1"/>
    <x v="1"/>
    <x v="4"/>
    <x v="1"/>
    <x v="1"/>
    <x v="1"/>
    <x v="0"/>
    <x v="5"/>
  </r>
  <r>
    <x v="1"/>
    <x v="1"/>
    <x v="2"/>
    <x v="1"/>
    <x v="2"/>
    <x v="1"/>
    <x v="8"/>
    <x v="1"/>
    <x v="0"/>
    <x v="1"/>
    <n v="26"/>
    <n v="0"/>
    <x v="256"/>
    <x v="13"/>
    <x v="0"/>
    <x v="3"/>
    <x v="53"/>
    <x v="0"/>
    <x v="0"/>
    <x v="2"/>
    <x v="277"/>
    <x v="282"/>
    <x v="1"/>
    <x v="4"/>
    <x v="0"/>
    <x v="3"/>
    <x v="1"/>
    <x v="7"/>
    <x v="1"/>
    <x v="8"/>
    <x v="7"/>
    <x v="2"/>
    <x v="6"/>
  </r>
  <r>
    <x v="1"/>
    <x v="0"/>
    <x v="0"/>
    <x v="1"/>
    <x v="0"/>
    <x v="0"/>
    <x v="1"/>
    <x v="0"/>
    <x v="1"/>
    <x v="1"/>
    <n v="37"/>
    <n v="0"/>
    <x v="257"/>
    <x v="0"/>
    <x v="3"/>
    <x v="2"/>
    <x v="25"/>
    <x v="0"/>
    <x v="1"/>
    <x v="1"/>
    <x v="278"/>
    <x v="283"/>
    <x v="1"/>
    <x v="3"/>
    <x v="0"/>
    <x v="2"/>
    <x v="0"/>
    <x v="6"/>
    <x v="1"/>
    <x v="18"/>
    <x v="16"/>
    <x v="8"/>
    <x v="1"/>
  </r>
  <r>
    <x v="0"/>
    <x v="1"/>
    <x v="0"/>
    <x v="1"/>
    <x v="0"/>
    <x v="1"/>
    <x v="2"/>
    <x v="2"/>
    <x v="0"/>
    <x v="0"/>
    <n v="44"/>
    <n v="1"/>
    <x v="258"/>
    <x v="4"/>
    <x v="3"/>
    <x v="2"/>
    <x v="38"/>
    <x v="0"/>
    <x v="1"/>
    <x v="1"/>
    <x v="279"/>
    <x v="284"/>
    <x v="9"/>
    <x v="6"/>
    <x v="1"/>
    <x v="1"/>
    <x v="1"/>
    <x v="16"/>
    <x v="0"/>
    <x v="6"/>
    <x v="2"/>
    <x v="0"/>
    <x v="2"/>
  </r>
  <r>
    <x v="1"/>
    <x v="0"/>
    <x v="0"/>
    <x v="1"/>
    <x v="0"/>
    <x v="1"/>
    <x v="8"/>
    <x v="2"/>
    <x v="1"/>
    <x v="2"/>
    <n v="38"/>
    <n v="0"/>
    <x v="259"/>
    <x v="5"/>
    <x v="2"/>
    <x v="2"/>
    <x v="19"/>
    <x v="0"/>
    <x v="0"/>
    <x v="1"/>
    <x v="280"/>
    <x v="285"/>
    <x v="3"/>
    <x v="9"/>
    <x v="0"/>
    <x v="2"/>
    <x v="1"/>
    <x v="1"/>
    <x v="1"/>
    <x v="4"/>
    <x v="3"/>
    <x v="1"/>
    <x v="3"/>
  </r>
  <r>
    <x v="0"/>
    <x v="0"/>
    <x v="2"/>
    <x v="1"/>
    <x v="2"/>
    <x v="1"/>
    <x v="2"/>
    <x v="2"/>
    <x v="0"/>
    <x v="2"/>
    <n v="26"/>
    <n v="1"/>
    <x v="260"/>
    <x v="7"/>
    <x v="2"/>
    <x v="3"/>
    <x v="18"/>
    <x v="0"/>
    <x v="1"/>
    <x v="2"/>
    <x v="281"/>
    <x v="286"/>
    <x v="7"/>
    <x v="4"/>
    <x v="0"/>
    <x v="1"/>
    <x v="1"/>
    <x v="7"/>
    <x v="1"/>
    <x v="11"/>
    <x v="3"/>
    <x v="0"/>
    <x v="3"/>
  </r>
  <r>
    <x v="1"/>
    <x v="0"/>
    <x v="2"/>
    <x v="1"/>
    <x v="0"/>
    <x v="0"/>
    <x v="1"/>
    <x v="0"/>
    <x v="1"/>
    <x v="1"/>
    <n v="28"/>
    <n v="0"/>
    <x v="261"/>
    <x v="1"/>
    <x v="0"/>
    <x v="2"/>
    <x v="45"/>
    <x v="0"/>
    <x v="1"/>
    <x v="1"/>
    <x v="282"/>
    <x v="287"/>
    <x v="1"/>
    <x v="7"/>
    <x v="1"/>
    <x v="1"/>
    <x v="0"/>
    <x v="7"/>
    <x v="1"/>
    <x v="8"/>
    <x v="7"/>
    <x v="0"/>
    <x v="3"/>
  </r>
  <r>
    <x v="1"/>
    <x v="1"/>
    <x v="1"/>
    <x v="1"/>
    <x v="0"/>
    <x v="0"/>
    <x v="7"/>
    <x v="0"/>
    <x v="0"/>
    <x v="5"/>
    <n v="49"/>
    <n v="0"/>
    <x v="262"/>
    <x v="17"/>
    <x v="2"/>
    <x v="1"/>
    <x v="58"/>
    <x v="0"/>
    <x v="4"/>
    <x v="1"/>
    <x v="283"/>
    <x v="288"/>
    <x v="3"/>
    <x v="0"/>
    <x v="0"/>
    <x v="1"/>
    <x v="0"/>
    <x v="14"/>
    <x v="1"/>
    <x v="11"/>
    <x v="3"/>
    <x v="1"/>
    <x v="3"/>
  </r>
  <r>
    <x v="1"/>
    <x v="0"/>
    <x v="0"/>
    <x v="1"/>
    <x v="4"/>
    <x v="1"/>
    <x v="1"/>
    <x v="0"/>
    <x v="1"/>
    <x v="2"/>
    <n v="36"/>
    <n v="0"/>
    <x v="263"/>
    <x v="3"/>
    <x v="3"/>
    <x v="2"/>
    <x v="37"/>
    <x v="0"/>
    <x v="0"/>
    <x v="0"/>
    <x v="284"/>
    <x v="289"/>
    <x v="5"/>
    <x v="3"/>
    <x v="0"/>
    <x v="1"/>
    <x v="0"/>
    <x v="1"/>
    <x v="1"/>
    <x v="3"/>
    <x v="2"/>
    <x v="4"/>
    <x v="1"/>
  </r>
  <r>
    <x v="1"/>
    <x v="1"/>
    <x v="2"/>
    <x v="0"/>
    <x v="3"/>
    <x v="0"/>
    <x v="6"/>
    <x v="2"/>
    <x v="1"/>
    <x v="3"/>
    <n v="31"/>
    <n v="0"/>
    <x v="264"/>
    <x v="12"/>
    <x v="3"/>
    <x v="2"/>
    <x v="9"/>
    <x v="0"/>
    <x v="1"/>
    <x v="3"/>
    <x v="285"/>
    <x v="290"/>
    <x v="1"/>
    <x v="0"/>
    <x v="0"/>
    <x v="3"/>
    <x v="1"/>
    <x v="17"/>
    <x v="2"/>
    <x v="4"/>
    <x v="3"/>
    <x v="3"/>
    <x v="3"/>
  </r>
  <r>
    <x v="0"/>
    <x v="0"/>
    <x v="2"/>
    <x v="0"/>
    <x v="3"/>
    <x v="1"/>
    <x v="0"/>
    <x v="0"/>
    <x v="0"/>
    <x v="0"/>
    <n v="26"/>
    <n v="1"/>
    <x v="265"/>
    <x v="18"/>
    <x v="2"/>
    <x v="2"/>
    <x v="24"/>
    <x v="1"/>
    <x v="0"/>
    <x v="3"/>
    <x v="286"/>
    <x v="291"/>
    <x v="1"/>
    <x v="3"/>
    <x v="0"/>
    <x v="2"/>
    <x v="0"/>
    <x v="0"/>
    <x v="1"/>
    <x v="3"/>
    <x v="1"/>
    <x v="4"/>
    <x v="10"/>
  </r>
  <r>
    <x v="1"/>
    <x v="1"/>
    <x v="0"/>
    <x v="1"/>
    <x v="2"/>
    <x v="1"/>
    <x v="1"/>
    <x v="1"/>
    <x v="0"/>
    <x v="1"/>
    <n v="37"/>
    <n v="0"/>
    <x v="266"/>
    <x v="14"/>
    <x v="3"/>
    <x v="0"/>
    <x v="20"/>
    <x v="0"/>
    <x v="1"/>
    <x v="0"/>
    <x v="287"/>
    <x v="292"/>
    <x v="1"/>
    <x v="3"/>
    <x v="0"/>
    <x v="3"/>
    <x v="2"/>
    <x v="21"/>
    <x v="2"/>
    <x v="9"/>
    <x v="3"/>
    <x v="1"/>
    <x v="3"/>
  </r>
  <r>
    <x v="1"/>
    <x v="1"/>
    <x v="0"/>
    <x v="0"/>
    <x v="3"/>
    <x v="0"/>
    <x v="0"/>
    <x v="1"/>
    <x v="1"/>
    <x v="2"/>
    <n v="42"/>
    <n v="0"/>
    <x v="267"/>
    <x v="9"/>
    <x v="3"/>
    <x v="1"/>
    <x v="57"/>
    <x v="0"/>
    <x v="3"/>
    <x v="3"/>
    <x v="288"/>
    <x v="293"/>
    <x v="6"/>
    <x v="9"/>
    <x v="0"/>
    <x v="1"/>
    <x v="1"/>
    <x v="18"/>
    <x v="3"/>
    <x v="23"/>
    <x v="0"/>
    <x v="5"/>
    <x v="5"/>
  </r>
  <r>
    <x v="0"/>
    <x v="0"/>
    <x v="4"/>
    <x v="1"/>
    <x v="0"/>
    <x v="1"/>
    <x v="2"/>
    <x v="0"/>
    <x v="1"/>
    <x v="2"/>
    <n v="18"/>
    <n v="1"/>
    <x v="268"/>
    <x v="3"/>
    <x v="3"/>
    <x v="1"/>
    <x v="60"/>
    <x v="0"/>
    <x v="1"/>
    <x v="1"/>
    <x v="289"/>
    <x v="294"/>
    <x v="1"/>
    <x v="4"/>
    <x v="0"/>
    <x v="3"/>
    <x v="0"/>
    <x v="11"/>
    <x v="1"/>
    <x v="2"/>
    <x v="2"/>
    <x v="0"/>
    <x v="2"/>
  </r>
  <r>
    <x v="1"/>
    <x v="0"/>
    <x v="0"/>
    <x v="0"/>
    <x v="3"/>
    <x v="1"/>
    <x v="0"/>
    <x v="1"/>
    <x v="1"/>
    <x v="1"/>
    <n v="35"/>
    <n v="0"/>
    <x v="269"/>
    <x v="7"/>
    <x v="3"/>
    <x v="1"/>
    <x v="16"/>
    <x v="0"/>
    <x v="2"/>
    <x v="3"/>
    <x v="290"/>
    <x v="295"/>
    <x v="4"/>
    <x v="2"/>
    <x v="0"/>
    <x v="3"/>
    <x v="3"/>
    <x v="4"/>
    <x v="2"/>
    <x v="19"/>
    <x v="5"/>
    <x v="7"/>
    <x v="12"/>
  </r>
  <r>
    <x v="1"/>
    <x v="1"/>
    <x v="0"/>
    <x v="1"/>
    <x v="0"/>
    <x v="1"/>
    <x v="2"/>
    <x v="1"/>
    <x v="1"/>
    <x v="2"/>
    <n v="36"/>
    <n v="0"/>
    <x v="270"/>
    <x v="21"/>
    <x v="2"/>
    <x v="1"/>
    <x v="6"/>
    <x v="2"/>
    <x v="1"/>
    <x v="1"/>
    <x v="291"/>
    <x v="296"/>
    <x v="5"/>
    <x v="11"/>
    <x v="0"/>
    <x v="1"/>
    <x v="3"/>
    <x v="21"/>
    <x v="1"/>
    <x v="6"/>
    <x v="2"/>
    <x v="0"/>
    <x v="2"/>
  </r>
  <r>
    <x v="1"/>
    <x v="0"/>
    <x v="1"/>
    <x v="1"/>
    <x v="2"/>
    <x v="1"/>
    <x v="4"/>
    <x v="2"/>
    <x v="1"/>
    <x v="1"/>
    <n v="51"/>
    <n v="0"/>
    <x v="271"/>
    <x v="2"/>
    <x v="3"/>
    <x v="2"/>
    <x v="9"/>
    <x v="3"/>
    <x v="0"/>
    <x v="2"/>
    <x v="292"/>
    <x v="297"/>
    <x v="6"/>
    <x v="11"/>
    <x v="0"/>
    <x v="1"/>
    <x v="1"/>
    <x v="10"/>
    <x v="1"/>
    <x v="9"/>
    <x v="10"/>
    <x v="1"/>
    <x v="3"/>
  </r>
  <r>
    <x v="1"/>
    <x v="0"/>
    <x v="0"/>
    <x v="0"/>
    <x v="0"/>
    <x v="1"/>
    <x v="5"/>
    <x v="0"/>
    <x v="1"/>
    <x v="2"/>
    <n v="41"/>
    <n v="0"/>
    <x v="16"/>
    <x v="2"/>
    <x v="2"/>
    <x v="2"/>
    <x v="64"/>
    <x v="0"/>
    <x v="3"/>
    <x v="1"/>
    <x v="293"/>
    <x v="298"/>
    <x v="1"/>
    <x v="12"/>
    <x v="0"/>
    <x v="2"/>
    <x v="0"/>
    <x v="14"/>
    <x v="1"/>
    <x v="14"/>
    <x v="15"/>
    <x v="0"/>
    <x v="10"/>
  </r>
  <r>
    <x v="1"/>
    <x v="0"/>
    <x v="4"/>
    <x v="0"/>
    <x v="2"/>
    <x v="0"/>
    <x v="6"/>
    <x v="0"/>
    <x v="1"/>
    <x v="2"/>
    <n v="18"/>
    <n v="0"/>
    <x v="272"/>
    <x v="17"/>
    <x v="3"/>
    <x v="2"/>
    <x v="68"/>
    <x v="1"/>
    <x v="1"/>
    <x v="2"/>
    <x v="294"/>
    <x v="299"/>
    <x v="1"/>
    <x v="3"/>
    <x v="0"/>
    <x v="0"/>
    <x v="0"/>
    <x v="11"/>
    <x v="1"/>
    <x v="2"/>
    <x v="2"/>
    <x v="0"/>
    <x v="2"/>
  </r>
  <r>
    <x v="1"/>
    <x v="0"/>
    <x v="2"/>
    <x v="1"/>
    <x v="2"/>
    <x v="1"/>
    <x v="8"/>
    <x v="0"/>
    <x v="1"/>
    <x v="2"/>
    <n v="28"/>
    <n v="0"/>
    <x v="273"/>
    <x v="7"/>
    <x v="0"/>
    <x v="0"/>
    <x v="67"/>
    <x v="2"/>
    <x v="0"/>
    <x v="2"/>
    <x v="295"/>
    <x v="300"/>
    <x v="4"/>
    <x v="12"/>
    <x v="0"/>
    <x v="3"/>
    <x v="0"/>
    <x v="15"/>
    <x v="1"/>
    <x v="3"/>
    <x v="7"/>
    <x v="0"/>
    <x v="1"/>
  </r>
  <r>
    <x v="1"/>
    <x v="0"/>
    <x v="2"/>
    <x v="0"/>
    <x v="4"/>
    <x v="1"/>
    <x v="0"/>
    <x v="1"/>
    <x v="1"/>
    <x v="1"/>
    <n v="31"/>
    <n v="0"/>
    <x v="274"/>
    <x v="15"/>
    <x v="3"/>
    <x v="2"/>
    <x v="54"/>
    <x v="2"/>
    <x v="0"/>
    <x v="0"/>
    <x v="296"/>
    <x v="301"/>
    <x v="5"/>
    <x v="0"/>
    <x v="0"/>
    <x v="2"/>
    <x v="1"/>
    <x v="1"/>
    <x v="2"/>
    <x v="3"/>
    <x v="1"/>
    <x v="4"/>
    <x v="1"/>
  </r>
  <r>
    <x v="1"/>
    <x v="0"/>
    <x v="0"/>
    <x v="1"/>
    <x v="2"/>
    <x v="1"/>
    <x v="8"/>
    <x v="2"/>
    <x v="1"/>
    <x v="3"/>
    <n v="39"/>
    <n v="0"/>
    <x v="275"/>
    <x v="0"/>
    <x v="3"/>
    <x v="1"/>
    <x v="24"/>
    <x v="2"/>
    <x v="2"/>
    <x v="0"/>
    <x v="297"/>
    <x v="302"/>
    <x v="4"/>
    <x v="8"/>
    <x v="0"/>
    <x v="0"/>
    <x v="2"/>
    <x v="16"/>
    <x v="2"/>
    <x v="29"/>
    <x v="15"/>
    <x v="2"/>
    <x v="1"/>
  </r>
  <r>
    <x v="1"/>
    <x v="2"/>
    <x v="0"/>
    <x v="1"/>
    <x v="0"/>
    <x v="0"/>
    <x v="2"/>
    <x v="1"/>
    <x v="1"/>
    <x v="1"/>
    <n v="36"/>
    <n v="0"/>
    <x v="276"/>
    <x v="4"/>
    <x v="2"/>
    <x v="0"/>
    <x v="35"/>
    <x v="0"/>
    <x v="0"/>
    <x v="1"/>
    <x v="298"/>
    <x v="303"/>
    <x v="8"/>
    <x v="2"/>
    <x v="0"/>
    <x v="3"/>
    <x v="1"/>
    <x v="27"/>
    <x v="1"/>
    <x v="7"/>
    <x v="6"/>
    <x v="0"/>
    <x v="5"/>
  </r>
  <r>
    <x v="1"/>
    <x v="0"/>
    <x v="2"/>
    <x v="0"/>
    <x v="0"/>
    <x v="1"/>
    <x v="0"/>
    <x v="1"/>
    <x v="1"/>
    <x v="1"/>
    <n v="32"/>
    <n v="0"/>
    <x v="277"/>
    <x v="15"/>
    <x v="3"/>
    <x v="2"/>
    <x v="59"/>
    <x v="1"/>
    <x v="0"/>
    <x v="1"/>
    <x v="299"/>
    <x v="304"/>
    <x v="1"/>
    <x v="9"/>
    <x v="0"/>
    <x v="3"/>
    <x v="1"/>
    <x v="10"/>
    <x v="2"/>
    <x v="20"/>
    <x v="6"/>
    <x v="5"/>
    <x v="5"/>
  </r>
  <r>
    <x v="1"/>
    <x v="0"/>
    <x v="0"/>
    <x v="1"/>
    <x v="0"/>
    <x v="0"/>
    <x v="7"/>
    <x v="1"/>
    <x v="1"/>
    <x v="2"/>
    <n v="38"/>
    <n v="0"/>
    <x v="278"/>
    <x v="19"/>
    <x v="0"/>
    <x v="3"/>
    <x v="6"/>
    <x v="1"/>
    <x v="2"/>
    <x v="1"/>
    <x v="300"/>
    <x v="305"/>
    <x v="9"/>
    <x v="8"/>
    <x v="0"/>
    <x v="3"/>
    <x v="1"/>
    <x v="16"/>
    <x v="1"/>
    <x v="1"/>
    <x v="6"/>
    <x v="0"/>
    <x v="9"/>
  </r>
  <r>
    <x v="1"/>
    <x v="2"/>
    <x v="3"/>
    <x v="1"/>
    <x v="0"/>
    <x v="1"/>
    <x v="8"/>
    <x v="2"/>
    <x v="0"/>
    <x v="2"/>
    <n v="58"/>
    <n v="0"/>
    <x v="279"/>
    <x v="0"/>
    <x v="2"/>
    <x v="2"/>
    <x v="47"/>
    <x v="3"/>
    <x v="0"/>
    <x v="1"/>
    <x v="301"/>
    <x v="306"/>
    <x v="7"/>
    <x v="4"/>
    <x v="0"/>
    <x v="1"/>
    <x v="1"/>
    <x v="4"/>
    <x v="1"/>
    <x v="8"/>
    <x v="7"/>
    <x v="1"/>
    <x v="3"/>
  </r>
  <r>
    <x v="1"/>
    <x v="0"/>
    <x v="2"/>
    <x v="1"/>
    <x v="4"/>
    <x v="1"/>
    <x v="1"/>
    <x v="1"/>
    <x v="0"/>
    <x v="5"/>
    <n v="31"/>
    <n v="0"/>
    <x v="27"/>
    <x v="12"/>
    <x v="2"/>
    <x v="2"/>
    <x v="27"/>
    <x v="0"/>
    <x v="1"/>
    <x v="0"/>
    <x v="302"/>
    <x v="307"/>
    <x v="4"/>
    <x v="3"/>
    <x v="0"/>
    <x v="3"/>
    <x v="1"/>
    <x v="3"/>
    <x v="1"/>
    <x v="8"/>
    <x v="3"/>
    <x v="0"/>
    <x v="6"/>
  </r>
  <r>
    <x v="1"/>
    <x v="0"/>
    <x v="2"/>
    <x v="3"/>
    <x v="5"/>
    <x v="1"/>
    <x v="9"/>
    <x v="1"/>
    <x v="1"/>
    <x v="4"/>
    <n v="31"/>
    <n v="0"/>
    <x v="280"/>
    <x v="2"/>
    <x v="3"/>
    <x v="3"/>
    <x v="50"/>
    <x v="1"/>
    <x v="0"/>
    <x v="2"/>
    <x v="303"/>
    <x v="308"/>
    <x v="9"/>
    <x v="3"/>
    <x v="0"/>
    <x v="1"/>
    <x v="0"/>
    <x v="15"/>
    <x v="1"/>
    <x v="4"/>
    <x v="3"/>
    <x v="1"/>
    <x v="2"/>
  </r>
  <r>
    <x v="1"/>
    <x v="1"/>
    <x v="1"/>
    <x v="1"/>
    <x v="0"/>
    <x v="1"/>
    <x v="2"/>
    <x v="2"/>
    <x v="1"/>
    <x v="2"/>
    <n v="45"/>
    <n v="0"/>
    <x v="281"/>
    <x v="15"/>
    <x v="3"/>
    <x v="3"/>
    <x v="28"/>
    <x v="0"/>
    <x v="2"/>
    <x v="1"/>
    <x v="304"/>
    <x v="309"/>
    <x v="1"/>
    <x v="11"/>
    <x v="0"/>
    <x v="0"/>
    <x v="1"/>
    <x v="13"/>
    <x v="1"/>
    <x v="25"/>
    <x v="5"/>
    <x v="10"/>
    <x v="7"/>
  </r>
  <r>
    <x v="1"/>
    <x v="0"/>
    <x v="2"/>
    <x v="1"/>
    <x v="0"/>
    <x v="1"/>
    <x v="1"/>
    <x v="2"/>
    <x v="0"/>
    <x v="2"/>
    <n v="31"/>
    <n v="0"/>
    <x v="282"/>
    <x v="2"/>
    <x v="2"/>
    <x v="1"/>
    <x v="47"/>
    <x v="0"/>
    <x v="1"/>
    <x v="1"/>
    <x v="305"/>
    <x v="310"/>
    <x v="4"/>
    <x v="11"/>
    <x v="0"/>
    <x v="2"/>
    <x v="1"/>
    <x v="8"/>
    <x v="0"/>
    <x v="4"/>
    <x v="3"/>
    <x v="3"/>
    <x v="3"/>
  </r>
  <r>
    <x v="1"/>
    <x v="1"/>
    <x v="2"/>
    <x v="1"/>
    <x v="0"/>
    <x v="0"/>
    <x v="5"/>
    <x v="1"/>
    <x v="1"/>
    <x v="2"/>
    <n v="33"/>
    <n v="0"/>
    <x v="283"/>
    <x v="12"/>
    <x v="2"/>
    <x v="2"/>
    <x v="69"/>
    <x v="0"/>
    <x v="2"/>
    <x v="1"/>
    <x v="306"/>
    <x v="311"/>
    <x v="2"/>
    <x v="0"/>
    <x v="0"/>
    <x v="2"/>
    <x v="3"/>
    <x v="4"/>
    <x v="1"/>
    <x v="1"/>
    <x v="8"/>
    <x v="6"/>
    <x v="5"/>
  </r>
  <r>
    <x v="1"/>
    <x v="0"/>
    <x v="0"/>
    <x v="1"/>
    <x v="2"/>
    <x v="1"/>
    <x v="5"/>
    <x v="1"/>
    <x v="0"/>
    <x v="1"/>
    <n v="39"/>
    <n v="0"/>
    <x v="284"/>
    <x v="17"/>
    <x v="1"/>
    <x v="1"/>
    <x v="39"/>
    <x v="0"/>
    <x v="3"/>
    <x v="2"/>
    <x v="307"/>
    <x v="312"/>
    <x v="1"/>
    <x v="9"/>
    <x v="0"/>
    <x v="1"/>
    <x v="0"/>
    <x v="24"/>
    <x v="1"/>
    <x v="17"/>
    <x v="5"/>
    <x v="14"/>
    <x v="13"/>
  </r>
  <r>
    <x v="1"/>
    <x v="1"/>
    <x v="0"/>
    <x v="1"/>
    <x v="0"/>
    <x v="0"/>
    <x v="2"/>
    <x v="0"/>
    <x v="1"/>
    <x v="3"/>
    <n v="43"/>
    <n v="0"/>
    <x v="285"/>
    <x v="17"/>
    <x v="2"/>
    <x v="1"/>
    <x v="30"/>
    <x v="0"/>
    <x v="1"/>
    <x v="1"/>
    <x v="308"/>
    <x v="313"/>
    <x v="4"/>
    <x v="12"/>
    <x v="0"/>
    <x v="0"/>
    <x v="0"/>
    <x v="15"/>
    <x v="1"/>
    <x v="3"/>
    <x v="1"/>
    <x v="1"/>
    <x v="1"/>
  </r>
  <r>
    <x v="1"/>
    <x v="0"/>
    <x v="1"/>
    <x v="1"/>
    <x v="4"/>
    <x v="0"/>
    <x v="8"/>
    <x v="0"/>
    <x v="0"/>
    <x v="2"/>
    <n v="49"/>
    <n v="0"/>
    <x v="286"/>
    <x v="0"/>
    <x v="0"/>
    <x v="2"/>
    <x v="62"/>
    <x v="1"/>
    <x v="3"/>
    <x v="0"/>
    <x v="309"/>
    <x v="314"/>
    <x v="8"/>
    <x v="3"/>
    <x v="0"/>
    <x v="1"/>
    <x v="0"/>
    <x v="25"/>
    <x v="1"/>
    <x v="5"/>
    <x v="10"/>
    <x v="0"/>
    <x v="1"/>
  </r>
  <r>
    <x v="0"/>
    <x v="0"/>
    <x v="1"/>
    <x v="1"/>
    <x v="2"/>
    <x v="1"/>
    <x v="1"/>
    <x v="1"/>
    <x v="1"/>
    <x v="1"/>
    <n v="52"/>
    <n v="1"/>
    <x v="287"/>
    <x v="1"/>
    <x v="2"/>
    <x v="1"/>
    <x v="65"/>
    <x v="1"/>
    <x v="0"/>
    <x v="2"/>
    <x v="132"/>
    <x v="315"/>
    <x v="7"/>
    <x v="2"/>
    <x v="0"/>
    <x v="0"/>
    <x v="0"/>
    <x v="27"/>
    <x v="2"/>
    <x v="3"/>
    <x v="3"/>
    <x v="4"/>
    <x v="1"/>
  </r>
  <r>
    <x v="1"/>
    <x v="0"/>
    <x v="2"/>
    <x v="1"/>
    <x v="0"/>
    <x v="0"/>
    <x v="1"/>
    <x v="0"/>
    <x v="0"/>
    <x v="2"/>
    <n v="27"/>
    <n v="0"/>
    <x v="288"/>
    <x v="12"/>
    <x v="3"/>
    <x v="1"/>
    <x v="65"/>
    <x v="0"/>
    <x v="1"/>
    <x v="1"/>
    <x v="310"/>
    <x v="316"/>
    <x v="1"/>
    <x v="3"/>
    <x v="0"/>
    <x v="2"/>
    <x v="0"/>
    <x v="21"/>
    <x v="2"/>
    <x v="9"/>
    <x v="7"/>
    <x v="1"/>
    <x v="3"/>
  </r>
  <r>
    <x v="1"/>
    <x v="0"/>
    <x v="2"/>
    <x v="0"/>
    <x v="4"/>
    <x v="0"/>
    <x v="0"/>
    <x v="1"/>
    <x v="0"/>
    <x v="2"/>
    <n v="32"/>
    <n v="0"/>
    <x v="289"/>
    <x v="1"/>
    <x v="0"/>
    <x v="2"/>
    <x v="63"/>
    <x v="1"/>
    <x v="0"/>
    <x v="0"/>
    <x v="311"/>
    <x v="317"/>
    <x v="1"/>
    <x v="0"/>
    <x v="0"/>
    <x v="1"/>
    <x v="0"/>
    <x v="10"/>
    <x v="1"/>
    <x v="20"/>
    <x v="16"/>
    <x v="14"/>
    <x v="12"/>
  </r>
  <r>
    <x v="1"/>
    <x v="0"/>
    <x v="2"/>
    <x v="0"/>
    <x v="0"/>
    <x v="1"/>
    <x v="0"/>
    <x v="0"/>
    <x v="0"/>
    <x v="1"/>
    <n v="27"/>
    <n v="0"/>
    <x v="290"/>
    <x v="2"/>
    <x v="3"/>
    <x v="2"/>
    <x v="69"/>
    <x v="0"/>
    <x v="0"/>
    <x v="1"/>
    <x v="312"/>
    <x v="318"/>
    <x v="1"/>
    <x v="0"/>
    <x v="0"/>
    <x v="0"/>
    <x v="0"/>
    <x v="7"/>
    <x v="1"/>
    <x v="8"/>
    <x v="0"/>
    <x v="0"/>
    <x v="10"/>
  </r>
  <r>
    <x v="1"/>
    <x v="0"/>
    <x v="2"/>
    <x v="0"/>
    <x v="3"/>
    <x v="1"/>
    <x v="0"/>
    <x v="2"/>
    <x v="1"/>
    <x v="1"/>
    <n v="31"/>
    <n v="0"/>
    <x v="27"/>
    <x v="15"/>
    <x v="3"/>
    <x v="2"/>
    <x v="32"/>
    <x v="0"/>
    <x v="0"/>
    <x v="3"/>
    <x v="313"/>
    <x v="319"/>
    <x v="5"/>
    <x v="3"/>
    <x v="0"/>
    <x v="1"/>
    <x v="2"/>
    <x v="10"/>
    <x v="1"/>
    <x v="5"/>
    <x v="1"/>
    <x v="1"/>
    <x v="1"/>
  </r>
  <r>
    <x v="1"/>
    <x v="0"/>
    <x v="2"/>
    <x v="1"/>
    <x v="2"/>
    <x v="0"/>
    <x v="1"/>
    <x v="0"/>
    <x v="1"/>
    <x v="0"/>
    <n v="32"/>
    <n v="0"/>
    <x v="291"/>
    <x v="2"/>
    <x v="2"/>
    <x v="3"/>
    <x v="69"/>
    <x v="2"/>
    <x v="0"/>
    <x v="0"/>
    <x v="314"/>
    <x v="320"/>
    <x v="8"/>
    <x v="10"/>
    <x v="0"/>
    <x v="3"/>
    <x v="0"/>
    <x v="1"/>
    <x v="2"/>
    <x v="5"/>
    <x v="1"/>
    <x v="0"/>
    <x v="1"/>
  </r>
  <r>
    <x v="0"/>
    <x v="0"/>
    <x v="2"/>
    <x v="1"/>
    <x v="2"/>
    <x v="1"/>
    <x v="1"/>
    <x v="1"/>
    <x v="0"/>
    <x v="5"/>
    <n v="28"/>
    <n v="1"/>
    <x v="161"/>
    <x v="2"/>
    <x v="2"/>
    <x v="3"/>
    <x v="9"/>
    <x v="3"/>
    <x v="1"/>
    <x v="0"/>
    <x v="315"/>
    <x v="321"/>
    <x v="6"/>
    <x v="4"/>
    <x v="0"/>
    <x v="1"/>
    <x v="0"/>
    <x v="7"/>
    <x v="2"/>
    <x v="11"/>
    <x v="3"/>
    <x v="3"/>
    <x v="3"/>
  </r>
  <r>
    <x v="1"/>
    <x v="0"/>
    <x v="2"/>
    <x v="1"/>
    <x v="2"/>
    <x v="0"/>
    <x v="1"/>
    <x v="1"/>
    <x v="1"/>
    <x v="2"/>
    <n v="30"/>
    <n v="0"/>
    <x v="292"/>
    <x v="26"/>
    <x v="0"/>
    <x v="2"/>
    <x v="51"/>
    <x v="0"/>
    <x v="0"/>
    <x v="0"/>
    <x v="316"/>
    <x v="322"/>
    <x v="1"/>
    <x v="4"/>
    <x v="0"/>
    <x v="1"/>
    <x v="3"/>
    <x v="27"/>
    <x v="1"/>
    <x v="1"/>
    <x v="6"/>
    <x v="1"/>
    <x v="12"/>
  </r>
  <r>
    <x v="1"/>
    <x v="1"/>
    <x v="2"/>
    <x v="1"/>
    <x v="0"/>
    <x v="0"/>
    <x v="4"/>
    <x v="1"/>
    <x v="1"/>
    <x v="2"/>
    <n v="31"/>
    <n v="0"/>
    <x v="293"/>
    <x v="15"/>
    <x v="0"/>
    <x v="1"/>
    <x v="24"/>
    <x v="1"/>
    <x v="2"/>
    <x v="1"/>
    <x v="317"/>
    <x v="323"/>
    <x v="1"/>
    <x v="13"/>
    <x v="1"/>
    <x v="0"/>
    <x v="1"/>
    <x v="1"/>
    <x v="1"/>
    <x v="1"/>
    <x v="5"/>
    <x v="6"/>
    <x v="12"/>
  </r>
  <r>
    <x v="1"/>
    <x v="1"/>
    <x v="0"/>
    <x v="1"/>
    <x v="2"/>
    <x v="1"/>
    <x v="5"/>
    <x v="1"/>
    <x v="1"/>
    <x v="2"/>
    <n v="39"/>
    <n v="0"/>
    <x v="294"/>
    <x v="15"/>
    <x v="0"/>
    <x v="1"/>
    <x v="60"/>
    <x v="1"/>
    <x v="4"/>
    <x v="0"/>
    <x v="318"/>
    <x v="324"/>
    <x v="1"/>
    <x v="2"/>
    <x v="0"/>
    <x v="0"/>
    <x v="1"/>
    <x v="24"/>
    <x v="1"/>
    <x v="17"/>
    <x v="5"/>
    <x v="11"/>
    <x v="6"/>
  </r>
  <r>
    <x v="0"/>
    <x v="0"/>
    <x v="0"/>
    <x v="0"/>
    <x v="2"/>
    <x v="0"/>
    <x v="0"/>
    <x v="1"/>
    <x v="0"/>
    <x v="1"/>
    <n v="39"/>
    <n v="1"/>
    <x v="295"/>
    <x v="3"/>
    <x v="0"/>
    <x v="2"/>
    <x v="26"/>
    <x v="0"/>
    <x v="0"/>
    <x v="2"/>
    <x v="319"/>
    <x v="325"/>
    <x v="5"/>
    <x v="11"/>
    <x v="0"/>
    <x v="0"/>
    <x v="0"/>
    <x v="4"/>
    <x v="2"/>
    <x v="6"/>
    <x v="2"/>
    <x v="0"/>
    <x v="2"/>
  </r>
  <r>
    <x v="1"/>
    <x v="1"/>
    <x v="2"/>
    <x v="0"/>
    <x v="3"/>
    <x v="1"/>
    <x v="0"/>
    <x v="0"/>
    <x v="1"/>
    <x v="6"/>
    <n v="33"/>
    <n v="0"/>
    <x v="296"/>
    <x v="17"/>
    <x v="3"/>
    <x v="0"/>
    <x v="55"/>
    <x v="1"/>
    <x v="0"/>
    <x v="3"/>
    <x v="320"/>
    <x v="326"/>
    <x v="9"/>
    <x v="9"/>
    <x v="0"/>
    <x v="3"/>
    <x v="0"/>
    <x v="15"/>
    <x v="2"/>
    <x v="5"/>
    <x v="1"/>
    <x v="0"/>
    <x v="9"/>
  </r>
  <r>
    <x v="1"/>
    <x v="0"/>
    <x v="1"/>
    <x v="1"/>
    <x v="0"/>
    <x v="1"/>
    <x v="7"/>
    <x v="1"/>
    <x v="1"/>
    <x v="2"/>
    <n v="47"/>
    <n v="0"/>
    <x v="297"/>
    <x v="12"/>
    <x v="4"/>
    <x v="2"/>
    <x v="25"/>
    <x v="0"/>
    <x v="4"/>
    <x v="1"/>
    <x v="321"/>
    <x v="327"/>
    <x v="5"/>
    <x v="0"/>
    <x v="0"/>
    <x v="2"/>
    <x v="1"/>
    <x v="24"/>
    <x v="1"/>
    <x v="11"/>
    <x v="3"/>
    <x v="1"/>
    <x v="9"/>
  </r>
  <r>
    <x v="1"/>
    <x v="1"/>
    <x v="0"/>
    <x v="1"/>
    <x v="0"/>
    <x v="0"/>
    <x v="2"/>
    <x v="2"/>
    <x v="1"/>
    <x v="1"/>
    <n v="43"/>
    <n v="0"/>
    <x v="298"/>
    <x v="17"/>
    <x v="2"/>
    <x v="1"/>
    <x v="19"/>
    <x v="1"/>
    <x v="0"/>
    <x v="1"/>
    <x v="322"/>
    <x v="328"/>
    <x v="1"/>
    <x v="0"/>
    <x v="0"/>
    <x v="2"/>
    <x v="1"/>
    <x v="15"/>
    <x v="3"/>
    <x v="7"/>
    <x v="1"/>
    <x v="0"/>
    <x v="2"/>
  </r>
  <r>
    <x v="1"/>
    <x v="2"/>
    <x v="2"/>
    <x v="0"/>
    <x v="3"/>
    <x v="1"/>
    <x v="0"/>
    <x v="1"/>
    <x v="0"/>
    <x v="0"/>
    <n v="27"/>
    <n v="0"/>
    <x v="299"/>
    <x v="0"/>
    <x v="1"/>
    <x v="1"/>
    <x v="32"/>
    <x v="0"/>
    <x v="0"/>
    <x v="3"/>
    <x v="323"/>
    <x v="329"/>
    <x v="4"/>
    <x v="4"/>
    <x v="0"/>
    <x v="1"/>
    <x v="1"/>
    <x v="3"/>
    <x v="1"/>
    <x v="8"/>
    <x v="0"/>
    <x v="1"/>
    <x v="10"/>
  </r>
  <r>
    <x v="1"/>
    <x v="1"/>
    <x v="1"/>
    <x v="1"/>
    <x v="0"/>
    <x v="0"/>
    <x v="1"/>
    <x v="0"/>
    <x v="1"/>
    <x v="5"/>
    <n v="54"/>
    <n v="0"/>
    <x v="300"/>
    <x v="25"/>
    <x v="2"/>
    <x v="2"/>
    <x v="11"/>
    <x v="0"/>
    <x v="0"/>
    <x v="1"/>
    <x v="324"/>
    <x v="330"/>
    <x v="9"/>
    <x v="3"/>
    <x v="0"/>
    <x v="1"/>
    <x v="0"/>
    <x v="26"/>
    <x v="2"/>
    <x v="9"/>
    <x v="7"/>
    <x v="0"/>
    <x v="6"/>
  </r>
  <r>
    <x v="1"/>
    <x v="0"/>
    <x v="0"/>
    <x v="1"/>
    <x v="0"/>
    <x v="0"/>
    <x v="8"/>
    <x v="1"/>
    <x v="1"/>
    <x v="4"/>
    <n v="43"/>
    <n v="0"/>
    <x v="301"/>
    <x v="15"/>
    <x v="3"/>
    <x v="1"/>
    <x v="38"/>
    <x v="0"/>
    <x v="2"/>
    <x v="1"/>
    <x v="325"/>
    <x v="331"/>
    <x v="0"/>
    <x v="10"/>
    <x v="0"/>
    <x v="0"/>
    <x v="1"/>
    <x v="1"/>
    <x v="2"/>
    <x v="6"/>
    <x v="2"/>
    <x v="0"/>
    <x v="2"/>
  </r>
  <r>
    <x v="1"/>
    <x v="0"/>
    <x v="1"/>
    <x v="1"/>
    <x v="1"/>
    <x v="1"/>
    <x v="1"/>
    <x v="1"/>
    <x v="1"/>
    <x v="1"/>
    <n v="45"/>
    <n v="0"/>
    <x v="302"/>
    <x v="1"/>
    <x v="2"/>
    <x v="2"/>
    <x v="29"/>
    <x v="0"/>
    <x v="0"/>
    <x v="0"/>
    <x v="326"/>
    <x v="332"/>
    <x v="3"/>
    <x v="9"/>
    <x v="0"/>
    <x v="0"/>
    <x v="3"/>
    <x v="4"/>
    <x v="1"/>
    <x v="1"/>
    <x v="5"/>
    <x v="10"/>
    <x v="5"/>
  </r>
  <r>
    <x v="1"/>
    <x v="0"/>
    <x v="0"/>
    <x v="0"/>
    <x v="2"/>
    <x v="1"/>
    <x v="0"/>
    <x v="1"/>
    <x v="0"/>
    <x v="2"/>
    <n v="40"/>
    <n v="0"/>
    <x v="303"/>
    <x v="0"/>
    <x v="0"/>
    <x v="0"/>
    <x v="42"/>
    <x v="3"/>
    <x v="0"/>
    <x v="0"/>
    <x v="327"/>
    <x v="333"/>
    <x v="7"/>
    <x v="6"/>
    <x v="1"/>
    <x v="3"/>
    <x v="2"/>
    <x v="3"/>
    <x v="2"/>
    <x v="9"/>
    <x v="7"/>
    <x v="0"/>
    <x v="3"/>
  </r>
  <r>
    <x v="0"/>
    <x v="0"/>
    <x v="2"/>
    <x v="1"/>
    <x v="1"/>
    <x v="1"/>
    <x v="2"/>
    <x v="1"/>
    <x v="0"/>
    <x v="5"/>
    <n v="29"/>
    <n v="1"/>
    <x v="69"/>
    <x v="1"/>
    <x v="2"/>
    <x v="0"/>
    <x v="57"/>
    <x v="3"/>
    <x v="1"/>
    <x v="2"/>
    <x v="328"/>
    <x v="334"/>
    <x v="1"/>
    <x v="0"/>
    <x v="0"/>
    <x v="1"/>
    <x v="0"/>
    <x v="2"/>
    <x v="2"/>
    <x v="5"/>
    <x v="1"/>
    <x v="0"/>
    <x v="1"/>
  </r>
  <r>
    <x v="1"/>
    <x v="0"/>
    <x v="2"/>
    <x v="1"/>
    <x v="1"/>
    <x v="1"/>
    <x v="2"/>
    <x v="0"/>
    <x v="1"/>
    <x v="2"/>
    <n v="29"/>
    <n v="0"/>
    <x v="304"/>
    <x v="14"/>
    <x v="4"/>
    <x v="0"/>
    <x v="37"/>
    <x v="1"/>
    <x v="1"/>
    <x v="0"/>
    <x v="329"/>
    <x v="335"/>
    <x v="4"/>
    <x v="8"/>
    <x v="0"/>
    <x v="3"/>
    <x v="0"/>
    <x v="21"/>
    <x v="1"/>
    <x v="11"/>
    <x v="3"/>
    <x v="3"/>
    <x v="3"/>
  </r>
  <r>
    <x v="1"/>
    <x v="0"/>
    <x v="2"/>
    <x v="0"/>
    <x v="3"/>
    <x v="0"/>
    <x v="0"/>
    <x v="2"/>
    <x v="1"/>
    <x v="2"/>
    <n v="30"/>
    <n v="0"/>
    <x v="305"/>
    <x v="12"/>
    <x v="3"/>
    <x v="2"/>
    <x v="37"/>
    <x v="1"/>
    <x v="0"/>
    <x v="3"/>
    <x v="330"/>
    <x v="336"/>
    <x v="1"/>
    <x v="4"/>
    <x v="0"/>
    <x v="3"/>
    <x v="2"/>
    <x v="1"/>
    <x v="1"/>
    <x v="1"/>
    <x v="5"/>
    <x v="1"/>
    <x v="3"/>
  </r>
  <r>
    <x v="1"/>
    <x v="0"/>
    <x v="2"/>
    <x v="0"/>
    <x v="3"/>
    <x v="0"/>
    <x v="0"/>
    <x v="1"/>
    <x v="1"/>
    <x v="1"/>
    <n v="27"/>
    <n v="0"/>
    <x v="306"/>
    <x v="1"/>
    <x v="2"/>
    <x v="0"/>
    <x v="3"/>
    <x v="0"/>
    <x v="0"/>
    <x v="3"/>
    <x v="331"/>
    <x v="337"/>
    <x v="1"/>
    <x v="11"/>
    <x v="0"/>
    <x v="0"/>
    <x v="1"/>
    <x v="0"/>
    <x v="1"/>
    <x v="3"/>
    <x v="1"/>
    <x v="0"/>
    <x v="1"/>
  </r>
  <r>
    <x v="1"/>
    <x v="0"/>
    <x v="0"/>
    <x v="1"/>
    <x v="2"/>
    <x v="1"/>
    <x v="4"/>
    <x v="2"/>
    <x v="1"/>
    <x v="2"/>
    <n v="37"/>
    <n v="0"/>
    <x v="307"/>
    <x v="12"/>
    <x v="0"/>
    <x v="2"/>
    <x v="1"/>
    <x v="0"/>
    <x v="0"/>
    <x v="0"/>
    <x v="136"/>
    <x v="338"/>
    <x v="8"/>
    <x v="10"/>
    <x v="0"/>
    <x v="3"/>
    <x v="3"/>
    <x v="0"/>
    <x v="2"/>
    <x v="0"/>
    <x v="3"/>
    <x v="0"/>
    <x v="10"/>
  </r>
  <r>
    <x v="1"/>
    <x v="0"/>
    <x v="0"/>
    <x v="1"/>
    <x v="0"/>
    <x v="1"/>
    <x v="7"/>
    <x v="2"/>
    <x v="0"/>
    <x v="1"/>
    <n v="38"/>
    <n v="0"/>
    <x v="308"/>
    <x v="8"/>
    <x v="0"/>
    <x v="1"/>
    <x v="2"/>
    <x v="1"/>
    <x v="2"/>
    <x v="1"/>
    <x v="332"/>
    <x v="339"/>
    <x v="4"/>
    <x v="9"/>
    <x v="0"/>
    <x v="2"/>
    <x v="1"/>
    <x v="4"/>
    <x v="1"/>
    <x v="19"/>
    <x v="15"/>
    <x v="3"/>
    <x v="12"/>
  </r>
  <r>
    <x v="1"/>
    <x v="0"/>
    <x v="2"/>
    <x v="1"/>
    <x v="2"/>
    <x v="0"/>
    <x v="4"/>
    <x v="0"/>
    <x v="0"/>
    <x v="2"/>
    <n v="31"/>
    <n v="0"/>
    <x v="269"/>
    <x v="15"/>
    <x v="2"/>
    <x v="1"/>
    <x v="56"/>
    <x v="0"/>
    <x v="2"/>
    <x v="0"/>
    <x v="333"/>
    <x v="340"/>
    <x v="1"/>
    <x v="9"/>
    <x v="0"/>
    <x v="3"/>
    <x v="0"/>
    <x v="27"/>
    <x v="2"/>
    <x v="19"/>
    <x v="5"/>
    <x v="5"/>
    <x v="13"/>
  </r>
  <r>
    <x v="1"/>
    <x v="0"/>
    <x v="2"/>
    <x v="0"/>
    <x v="3"/>
    <x v="0"/>
    <x v="0"/>
    <x v="2"/>
    <x v="0"/>
    <x v="2"/>
    <n v="29"/>
    <n v="0"/>
    <x v="309"/>
    <x v="17"/>
    <x v="1"/>
    <x v="2"/>
    <x v="56"/>
    <x v="1"/>
    <x v="0"/>
    <x v="3"/>
    <x v="334"/>
    <x v="341"/>
    <x v="1"/>
    <x v="9"/>
    <x v="0"/>
    <x v="0"/>
    <x v="3"/>
    <x v="2"/>
    <x v="1"/>
    <x v="5"/>
    <x v="1"/>
    <x v="1"/>
    <x v="1"/>
  </r>
  <r>
    <x v="1"/>
    <x v="0"/>
    <x v="0"/>
    <x v="1"/>
    <x v="4"/>
    <x v="1"/>
    <x v="4"/>
    <x v="0"/>
    <x v="1"/>
    <x v="3"/>
    <n v="35"/>
    <n v="0"/>
    <x v="310"/>
    <x v="12"/>
    <x v="2"/>
    <x v="2"/>
    <x v="50"/>
    <x v="0"/>
    <x v="2"/>
    <x v="0"/>
    <x v="335"/>
    <x v="342"/>
    <x v="4"/>
    <x v="4"/>
    <x v="0"/>
    <x v="1"/>
    <x v="0"/>
    <x v="6"/>
    <x v="1"/>
    <x v="22"/>
    <x v="8"/>
    <x v="0"/>
    <x v="15"/>
  </r>
  <r>
    <x v="1"/>
    <x v="0"/>
    <x v="4"/>
    <x v="1"/>
    <x v="0"/>
    <x v="1"/>
    <x v="1"/>
    <x v="2"/>
    <x v="1"/>
    <x v="2"/>
    <n v="23"/>
    <n v="0"/>
    <x v="311"/>
    <x v="9"/>
    <x v="1"/>
    <x v="1"/>
    <x v="21"/>
    <x v="0"/>
    <x v="1"/>
    <x v="1"/>
    <x v="336"/>
    <x v="343"/>
    <x v="1"/>
    <x v="3"/>
    <x v="0"/>
    <x v="3"/>
    <x v="3"/>
    <x v="21"/>
    <x v="2"/>
    <x v="9"/>
    <x v="3"/>
    <x v="0"/>
    <x v="3"/>
  </r>
  <r>
    <x v="1"/>
    <x v="0"/>
    <x v="0"/>
    <x v="1"/>
    <x v="2"/>
    <x v="1"/>
    <x v="4"/>
    <x v="0"/>
    <x v="0"/>
    <x v="1"/>
    <n v="41"/>
    <n v="0"/>
    <x v="312"/>
    <x v="16"/>
    <x v="3"/>
    <x v="2"/>
    <x v="41"/>
    <x v="1"/>
    <x v="0"/>
    <x v="2"/>
    <x v="337"/>
    <x v="344"/>
    <x v="2"/>
    <x v="2"/>
    <x v="0"/>
    <x v="1"/>
    <x v="0"/>
    <x v="0"/>
    <x v="1"/>
    <x v="8"/>
    <x v="0"/>
    <x v="1"/>
    <x v="3"/>
  </r>
  <r>
    <x v="1"/>
    <x v="1"/>
    <x v="1"/>
    <x v="0"/>
    <x v="2"/>
    <x v="1"/>
    <x v="6"/>
    <x v="0"/>
    <x v="1"/>
    <x v="1"/>
    <n v="47"/>
    <n v="0"/>
    <x v="311"/>
    <x v="18"/>
    <x v="1"/>
    <x v="0"/>
    <x v="39"/>
    <x v="0"/>
    <x v="0"/>
    <x v="2"/>
    <x v="338"/>
    <x v="345"/>
    <x v="9"/>
    <x v="12"/>
    <x v="0"/>
    <x v="0"/>
    <x v="0"/>
    <x v="7"/>
    <x v="1"/>
    <x v="2"/>
    <x v="2"/>
    <x v="0"/>
    <x v="2"/>
  </r>
  <r>
    <x v="1"/>
    <x v="0"/>
    <x v="0"/>
    <x v="1"/>
    <x v="0"/>
    <x v="0"/>
    <x v="7"/>
    <x v="0"/>
    <x v="1"/>
    <x v="2"/>
    <n v="42"/>
    <n v="0"/>
    <x v="313"/>
    <x v="5"/>
    <x v="4"/>
    <x v="3"/>
    <x v="8"/>
    <x v="0"/>
    <x v="3"/>
    <x v="1"/>
    <x v="339"/>
    <x v="346"/>
    <x v="7"/>
    <x v="9"/>
    <x v="0"/>
    <x v="2"/>
    <x v="0"/>
    <x v="28"/>
    <x v="1"/>
    <x v="6"/>
    <x v="2"/>
    <x v="0"/>
    <x v="2"/>
  </r>
  <r>
    <x v="1"/>
    <x v="2"/>
    <x v="2"/>
    <x v="0"/>
    <x v="0"/>
    <x v="1"/>
    <x v="0"/>
    <x v="1"/>
    <x v="1"/>
    <x v="1"/>
    <n v="29"/>
    <n v="0"/>
    <x v="75"/>
    <x v="2"/>
    <x v="3"/>
    <x v="2"/>
    <x v="1"/>
    <x v="0"/>
    <x v="0"/>
    <x v="1"/>
    <x v="340"/>
    <x v="347"/>
    <x v="1"/>
    <x v="9"/>
    <x v="0"/>
    <x v="0"/>
    <x v="1"/>
    <x v="21"/>
    <x v="2"/>
    <x v="9"/>
    <x v="7"/>
    <x v="0"/>
    <x v="3"/>
  </r>
  <r>
    <x v="1"/>
    <x v="0"/>
    <x v="0"/>
    <x v="3"/>
    <x v="4"/>
    <x v="1"/>
    <x v="9"/>
    <x v="2"/>
    <x v="0"/>
    <x v="3"/>
    <n v="42"/>
    <n v="0"/>
    <x v="314"/>
    <x v="2"/>
    <x v="1"/>
    <x v="2"/>
    <x v="48"/>
    <x v="0"/>
    <x v="1"/>
    <x v="0"/>
    <x v="341"/>
    <x v="348"/>
    <x v="4"/>
    <x v="0"/>
    <x v="0"/>
    <x v="3"/>
    <x v="1"/>
    <x v="21"/>
    <x v="1"/>
    <x v="11"/>
    <x v="3"/>
    <x v="1"/>
    <x v="2"/>
  </r>
  <r>
    <x v="1"/>
    <x v="0"/>
    <x v="2"/>
    <x v="1"/>
    <x v="2"/>
    <x v="0"/>
    <x v="2"/>
    <x v="1"/>
    <x v="1"/>
    <x v="5"/>
    <n v="32"/>
    <n v="0"/>
    <x v="315"/>
    <x v="2"/>
    <x v="3"/>
    <x v="1"/>
    <x v="29"/>
    <x v="0"/>
    <x v="1"/>
    <x v="2"/>
    <x v="342"/>
    <x v="349"/>
    <x v="1"/>
    <x v="4"/>
    <x v="0"/>
    <x v="3"/>
    <x v="1"/>
    <x v="0"/>
    <x v="1"/>
    <x v="3"/>
    <x v="2"/>
    <x v="0"/>
    <x v="1"/>
  </r>
  <r>
    <x v="1"/>
    <x v="0"/>
    <x v="1"/>
    <x v="0"/>
    <x v="2"/>
    <x v="0"/>
    <x v="5"/>
    <x v="1"/>
    <x v="1"/>
    <x v="1"/>
    <n v="48"/>
    <n v="0"/>
    <x v="89"/>
    <x v="22"/>
    <x v="1"/>
    <x v="3"/>
    <x v="59"/>
    <x v="0"/>
    <x v="2"/>
    <x v="2"/>
    <x v="343"/>
    <x v="350"/>
    <x v="9"/>
    <x v="7"/>
    <x v="1"/>
    <x v="2"/>
    <x v="1"/>
    <x v="20"/>
    <x v="0"/>
    <x v="2"/>
    <x v="2"/>
    <x v="0"/>
    <x v="2"/>
  </r>
  <r>
    <x v="1"/>
    <x v="0"/>
    <x v="0"/>
    <x v="1"/>
    <x v="2"/>
    <x v="1"/>
    <x v="1"/>
    <x v="2"/>
    <x v="0"/>
    <x v="2"/>
    <n v="37"/>
    <n v="0"/>
    <x v="316"/>
    <x v="16"/>
    <x v="3"/>
    <x v="1"/>
    <x v="14"/>
    <x v="2"/>
    <x v="0"/>
    <x v="2"/>
    <x v="344"/>
    <x v="351"/>
    <x v="5"/>
    <x v="4"/>
    <x v="0"/>
    <x v="0"/>
    <x v="3"/>
    <x v="10"/>
    <x v="1"/>
    <x v="5"/>
    <x v="1"/>
    <x v="7"/>
    <x v="1"/>
  </r>
  <r>
    <x v="1"/>
    <x v="2"/>
    <x v="2"/>
    <x v="0"/>
    <x v="4"/>
    <x v="0"/>
    <x v="0"/>
    <x v="1"/>
    <x v="0"/>
    <x v="2"/>
    <n v="30"/>
    <n v="0"/>
    <x v="317"/>
    <x v="19"/>
    <x v="0"/>
    <x v="2"/>
    <x v="65"/>
    <x v="0"/>
    <x v="0"/>
    <x v="0"/>
    <x v="345"/>
    <x v="352"/>
    <x v="8"/>
    <x v="3"/>
    <x v="0"/>
    <x v="2"/>
    <x v="1"/>
    <x v="21"/>
    <x v="3"/>
    <x v="4"/>
    <x v="3"/>
    <x v="3"/>
    <x v="3"/>
  </r>
  <r>
    <x v="1"/>
    <x v="0"/>
    <x v="2"/>
    <x v="0"/>
    <x v="0"/>
    <x v="1"/>
    <x v="0"/>
    <x v="1"/>
    <x v="1"/>
    <x v="1"/>
    <n v="26"/>
    <n v="0"/>
    <x v="143"/>
    <x v="0"/>
    <x v="3"/>
    <x v="1"/>
    <x v="42"/>
    <x v="0"/>
    <x v="0"/>
    <x v="1"/>
    <x v="346"/>
    <x v="353"/>
    <x v="1"/>
    <x v="8"/>
    <x v="0"/>
    <x v="2"/>
    <x v="1"/>
    <x v="0"/>
    <x v="1"/>
    <x v="3"/>
    <x v="1"/>
    <x v="4"/>
    <x v="1"/>
  </r>
  <r>
    <x v="1"/>
    <x v="0"/>
    <x v="0"/>
    <x v="1"/>
    <x v="1"/>
    <x v="1"/>
    <x v="8"/>
    <x v="0"/>
    <x v="1"/>
    <x v="6"/>
    <n v="42"/>
    <n v="0"/>
    <x v="318"/>
    <x v="2"/>
    <x v="2"/>
    <x v="3"/>
    <x v="33"/>
    <x v="1"/>
    <x v="0"/>
    <x v="0"/>
    <x v="347"/>
    <x v="354"/>
    <x v="9"/>
    <x v="1"/>
    <x v="1"/>
    <x v="2"/>
    <x v="0"/>
    <x v="19"/>
    <x v="1"/>
    <x v="6"/>
    <x v="2"/>
    <x v="0"/>
    <x v="2"/>
  </r>
  <r>
    <x v="0"/>
    <x v="1"/>
    <x v="4"/>
    <x v="0"/>
    <x v="4"/>
    <x v="0"/>
    <x v="6"/>
    <x v="0"/>
    <x v="0"/>
    <x v="1"/>
    <n v="21"/>
    <n v="1"/>
    <x v="319"/>
    <x v="0"/>
    <x v="1"/>
    <x v="2"/>
    <x v="39"/>
    <x v="1"/>
    <x v="1"/>
    <x v="0"/>
    <x v="348"/>
    <x v="355"/>
    <x v="1"/>
    <x v="0"/>
    <x v="0"/>
    <x v="3"/>
    <x v="0"/>
    <x v="8"/>
    <x v="1"/>
    <x v="11"/>
    <x v="3"/>
    <x v="1"/>
    <x v="3"/>
  </r>
  <r>
    <x v="1"/>
    <x v="2"/>
    <x v="0"/>
    <x v="0"/>
    <x v="2"/>
    <x v="0"/>
    <x v="0"/>
    <x v="0"/>
    <x v="1"/>
    <x v="6"/>
    <n v="36"/>
    <n v="0"/>
    <x v="320"/>
    <x v="0"/>
    <x v="4"/>
    <x v="2"/>
    <x v="18"/>
    <x v="0"/>
    <x v="0"/>
    <x v="0"/>
    <x v="349"/>
    <x v="356"/>
    <x v="5"/>
    <x v="2"/>
    <x v="0"/>
    <x v="2"/>
    <x v="0"/>
    <x v="2"/>
    <x v="1"/>
    <x v="6"/>
    <x v="2"/>
    <x v="0"/>
    <x v="2"/>
  </r>
  <r>
    <x v="1"/>
    <x v="1"/>
    <x v="0"/>
    <x v="0"/>
    <x v="2"/>
    <x v="1"/>
    <x v="0"/>
    <x v="1"/>
    <x v="1"/>
    <x v="2"/>
    <n v="36"/>
    <n v="0"/>
    <x v="85"/>
    <x v="3"/>
    <x v="2"/>
    <x v="3"/>
    <x v="24"/>
    <x v="1"/>
    <x v="2"/>
    <x v="0"/>
    <x v="350"/>
    <x v="357"/>
    <x v="5"/>
    <x v="0"/>
    <x v="0"/>
    <x v="0"/>
    <x v="1"/>
    <x v="28"/>
    <x v="1"/>
    <x v="20"/>
    <x v="5"/>
    <x v="1"/>
    <x v="11"/>
  </r>
  <r>
    <x v="1"/>
    <x v="0"/>
    <x v="3"/>
    <x v="1"/>
    <x v="2"/>
    <x v="1"/>
    <x v="8"/>
    <x v="1"/>
    <x v="1"/>
    <x v="2"/>
    <n v="57"/>
    <n v="0"/>
    <x v="321"/>
    <x v="0"/>
    <x v="2"/>
    <x v="2"/>
    <x v="64"/>
    <x v="0"/>
    <x v="0"/>
    <x v="2"/>
    <x v="351"/>
    <x v="358"/>
    <x v="7"/>
    <x v="0"/>
    <x v="0"/>
    <x v="3"/>
    <x v="0"/>
    <x v="20"/>
    <x v="1"/>
    <x v="11"/>
    <x v="3"/>
    <x v="1"/>
    <x v="3"/>
  </r>
  <r>
    <x v="1"/>
    <x v="0"/>
    <x v="0"/>
    <x v="1"/>
    <x v="0"/>
    <x v="0"/>
    <x v="2"/>
    <x v="1"/>
    <x v="0"/>
    <x v="1"/>
    <n v="40"/>
    <n v="0"/>
    <x v="322"/>
    <x v="17"/>
    <x v="2"/>
    <x v="2"/>
    <x v="55"/>
    <x v="2"/>
    <x v="1"/>
    <x v="1"/>
    <x v="352"/>
    <x v="359"/>
    <x v="9"/>
    <x v="4"/>
    <x v="0"/>
    <x v="3"/>
    <x v="1"/>
    <x v="1"/>
    <x v="1"/>
    <x v="5"/>
    <x v="1"/>
    <x v="1"/>
    <x v="1"/>
  </r>
  <r>
    <x v="1"/>
    <x v="2"/>
    <x v="4"/>
    <x v="0"/>
    <x v="2"/>
    <x v="1"/>
    <x v="6"/>
    <x v="0"/>
    <x v="1"/>
    <x v="1"/>
    <n v="21"/>
    <n v="0"/>
    <x v="33"/>
    <x v="14"/>
    <x v="0"/>
    <x v="3"/>
    <x v="56"/>
    <x v="0"/>
    <x v="1"/>
    <x v="0"/>
    <x v="353"/>
    <x v="360"/>
    <x v="1"/>
    <x v="13"/>
    <x v="1"/>
    <x v="3"/>
    <x v="0"/>
    <x v="8"/>
    <x v="2"/>
    <x v="11"/>
    <x v="3"/>
    <x v="3"/>
    <x v="3"/>
  </r>
  <r>
    <x v="0"/>
    <x v="0"/>
    <x v="2"/>
    <x v="0"/>
    <x v="3"/>
    <x v="0"/>
    <x v="6"/>
    <x v="0"/>
    <x v="0"/>
    <x v="2"/>
    <n v="33"/>
    <n v="1"/>
    <x v="323"/>
    <x v="12"/>
    <x v="3"/>
    <x v="2"/>
    <x v="61"/>
    <x v="0"/>
    <x v="1"/>
    <x v="3"/>
    <x v="354"/>
    <x v="355"/>
    <x v="1"/>
    <x v="4"/>
    <x v="0"/>
    <x v="2"/>
    <x v="0"/>
    <x v="5"/>
    <x v="1"/>
    <x v="6"/>
    <x v="2"/>
    <x v="0"/>
    <x v="2"/>
  </r>
  <r>
    <x v="1"/>
    <x v="0"/>
    <x v="0"/>
    <x v="1"/>
    <x v="2"/>
    <x v="0"/>
    <x v="2"/>
    <x v="1"/>
    <x v="1"/>
    <x v="1"/>
    <n v="37"/>
    <n v="0"/>
    <x v="324"/>
    <x v="17"/>
    <x v="3"/>
    <x v="1"/>
    <x v="33"/>
    <x v="0"/>
    <x v="1"/>
    <x v="2"/>
    <x v="138"/>
    <x v="361"/>
    <x v="2"/>
    <x v="5"/>
    <x v="1"/>
    <x v="2"/>
    <x v="1"/>
    <x v="6"/>
    <x v="1"/>
    <x v="8"/>
    <x v="0"/>
    <x v="0"/>
    <x v="6"/>
  </r>
  <r>
    <x v="1"/>
    <x v="2"/>
    <x v="1"/>
    <x v="1"/>
    <x v="2"/>
    <x v="0"/>
    <x v="4"/>
    <x v="1"/>
    <x v="1"/>
    <x v="2"/>
    <n v="46"/>
    <n v="0"/>
    <x v="325"/>
    <x v="15"/>
    <x v="2"/>
    <x v="1"/>
    <x v="37"/>
    <x v="0"/>
    <x v="0"/>
    <x v="2"/>
    <x v="355"/>
    <x v="362"/>
    <x v="7"/>
    <x v="9"/>
    <x v="0"/>
    <x v="3"/>
    <x v="0"/>
    <x v="2"/>
    <x v="3"/>
    <x v="6"/>
    <x v="2"/>
    <x v="0"/>
    <x v="2"/>
  </r>
  <r>
    <x v="0"/>
    <x v="1"/>
    <x v="0"/>
    <x v="0"/>
    <x v="3"/>
    <x v="1"/>
    <x v="0"/>
    <x v="0"/>
    <x v="1"/>
    <x v="3"/>
    <n v="41"/>
    <n v="1"/>
    <x v="326"/>
    <x v="18"/>
    <x v="3"/>
    <x v="3"/>
    <x v="3"/>
    <x v="0"/>
    <x v="0"/>
    <x v="3"/>
    <x v="356"/>
    <x v="363"/>
    <x v="1"/>
    <x v="11"/>
    <x v="0"/>
    <x v="3"/>
    <x v="0"/>
    <x v="0"/>
    <x v="1"/>
    <x v="3"/>
    <x v="1"/>
    <x v="4"/>
    <x v="1"/>
  </r>
  <r>
    <x v="1"/>
    <x v="0"/>
    <x v="1"/>
    <x v="1"/>
    <x v="4"/>
    <x v="1"/>
    <x v="8"/>
    <x v="0"/>
    <x v="1"/>
    <x v="2"/>
    <n v="50"/>
    <n v="0"/>
    <x v="327"/>
    <x v="17"/>
    <x v="3"/>
    <x v="2"/>
    <x v="54"/>
    <x v="1"/>
    <x v="2"/>
    <x v="0"/>
    <x v="357"/>
    <x v="364"/>
    <x v="2"/>
    <x v="2"/>
    <x v="0"/>
    <x v="1"/>
    <x v="0"/>
    <x v="26"/>
    <x v="1"/>
    <x v="9"/>
    <x v="7"/>
    <x v="1"/>
    <x v="6"/>
  </r>
  <r>
    <x v="0"/>
    <x v="0"/>
    <x v="0"/>
    <x v="0"/>
    <x v="3"/>
    <x v="1"/>
    <x v="0"/>
    <x v="1"/>
    <x v="0"/>
    <x v="6"/>
    <n v="40"/>
    <n v="1"/>
    <x v="328"/>
    <x v="23"/>
    <x v="0"/>
    <x v="1"/>
    <x v="67"/>
    <x v="1"/>
    <x v="0"/>
    <x v="3"/>
    <x v="358"/>
    <x v="365"/>
    <x v="7"/>
    <x v="3"/>
    <x v="0"/>
    <x v="0"/>
    <x v="3"/>
    <x v="0"/>
    <x v="1"/>
    <x v="0"/>
    <x v="0"/>
    <x v="1"/>
    <x v="2"/>
  </r>
  <r>
    <x v="1"/>
    <x v="0"/>
    <x v="2"/>
    <x v="1"/>
    <x v="0"/>
    <x v="1"/>
    <x v="1"/>
    <x v="0"/>
    <x v="0"/>
    <x v="3"/>
    <n v="31"/>
    <n v="0"/>
    <x v="47"/>
    <x v="14"/>
    <x v="2"/>
    <x v="1"/>
    <x v="25"/>
    <x v="1"/>
    <x v="1"/>
    <x v="1"/>
    <x v="210"/>
    <x v="366"/>
    <x v="4"/>
    <x v="10"/>
    <x v="0"/>
    <x v="1"/>
    <x v="0"/>
    <x v="8"/>
    <x v="1"/>
    <x v="4"/>
    <x v="3"/>
    <x v="3"/>
    <x v="3"/>
  </r>
  <r>
    <x v="0"/>
    <x v="0"/>
    <x v="4"/>
    <x v="0"/>
    <x v="0"/>
    <x v="0"/>
    <x v="6"/>
    <x v="0"/>
    <x v="1"/>
    <x v="0"/>
    <n v="21"/>
    <n v="1"/>
    <x v="329"/>
    <x v="20"/>
    <x v="3"/>
    <x v="1"/>
    <x v="62"/>
    <x v="2"/>
    <x v="1"/>
    <x v="1"/>
    <x v="359"/>
    <x v="367"/>
    <x v="1"/>
    <x v="2"/>
    <x v="0"/>
    <x v="1"/>
    <x v="0"/>
    <x v="5"/>
    <x v="1"/>
    <x v="6"/>
    <x v="2"/>
    <x v="0"/>
    <x v="2"/>
  </r>
  <r>
    <x v="1"/>
    <x v="0"/>
    <x v="2"/>
    <x v="1"/>
    <x v="0"/>
    <x v="1"/>
    <x v="1"/>
    <x v="0"/>
    <x v="1"/>
    <x v="5"/>
    <n v="29"/>
    <n v="0"/>
    <x v="330"/>
    <x v="5"/>
    <x v="3"/>
    <x v="2"/>
    <x v="60"/>
    <x v="0"/>
    <x v="1"/>
    <x v="1"/>
    <x v="360"/>
    <x v="368"/>
    <x v="3"/>
    <x v="10"/>
    <x v="0"/>
    <x v="1"/>
    <x v="0"/>
    <x v="3"/>
    <x v="1"/>
    <x v="11"/>
    <x v="3"/>
    <x v="1"/>
    <x v="3"/>
  </r>
  <r>
    <x v="1"/>
    <x v="0"/>
    <x v="0"/>
    <x v="1"/>
    <x v="0"/>
    <x v="1"/>
    <x v="8"/>
    <x v="0"/>
    <x v="1"/>
    <x v="3"/>
    <n v="35"/>
    <n v="0"/>
    <x v="331"/>
    <x v="14"/>
    <x v="2"/>
    <x v="1"/>
    <x v="28"/>
    <x v="1"/>
    <x v="0"/>
    <x v="1"/>
    <x v="361"/>
    <x v="369"/>
    <x v="3"/>
    <x v="12"/>
    <x v="0"/>
    <x v="3"/>
    <x v="0"/>
    <x v="1"/>
    <x v="1"/>
    <x v="6"/>
    <x v="10"/>
    <x v="0"/>
    <x v="2"/>
  </r>
  <r>
    <x v="1"/>
    <x v="0"/>
    <x v="2"/>
    <x v="1"/>
    <x v="2"/>
    <x v="1"/>
    <x v="2"/>
    <x v="2"/>
    <x v="1"/>
    <x v="2"/>
    <n v="27"/>
    <n v="0"/>
    <x v="198"/>
    <x v="0"/>
    <x v="0"/>
    <x v="2"/>
    <x v="19"/>
    <x v="0"/>
    <x v="1"/>
    <x v="2"/>
    <x v="362"/>
    <x v="370"/>
    <x v="1"/>
    <x v="0"/>
    <x v="0"/>
    <x v="2"/>
    <x v="1"/>
    <x v="7"/>
    <x v="1"/>
    <x v="8"/>
    <x v="3"/>
    <x v="0"/>
    <x v="10"/>
  </r>
  <r>
    <x v="1"/>
    <x v="0"/>
    <x v="2"/>
    <x v="0"/>
    <x v="0"/>
    <x v="1"/>
    <x v="0"/>
    <x v="0"/>
    <x v="1"/>
    <x v="4"/>
    <n v="28"/>
    <n v="0"/>
    <x v="332"/>
    <x v="14"/>
    <x v="2"/>
    <x v="0"/>
    <x v="2"/>
    <x v="0"/>
    <x v="0"/>
    <x v="1"/>
    <x v="363"/>
    <x v="371"/>
    <x v="1"/>
    <x v="10"/>
    <x v="0"/>
    <x v="1"/>
    <x v="0"/>
    <x v="2"/>
    <x v="1"/>
    <x v="5"/>
    <x v="4"/>
    <x v="0"/>
    <x v="1"/>
  </r>
  <r>
    <x v="1"/>
    <x v="0"/>
    <x v="1"/>
    <x v="1"/>
    <x v="1"/>
    <x v="1"/>
    <x v="8"/>
    <x v="0"/>
    <x v="1"/>
    <x v="2"/>
    <n v="49"/>
    <n v="0"/>
    <x v="184"/>
    <x v="15"/>
    <x v="3"/>
    <x v="0"/>
    <x v="11"/>
    <x v="1"/>
    <x v="2"/>
    <x v="2"/>
    <x v="364"/>
    <x v="372"/>
    <x v="0"/>
    <x v="13"/>
    <x v="1"/>
    <x v="3"/>
    <x v="0"/>
    <x v="12"/>
    <x v="1"/>
    <x v="8"/>
    <x v="3"/>
    <x v="0"/>
    <x v="2"/>
  </r>
  <r>
    <x v="1"/>
    <x v="0"/>
    <x v="1"/>
    <x v="0"/>
    <x v="0"/>
    <x v="0"/>
    <x v="0"/>
    <x v="1"/>
    <x v="1"/>
    <x v="2"/>
    <n v="51"/>
    <n v="0"/>
    <x v="333"/>
    <x v="24"/>
    <x v="0"/>
    <x v="1"/>
    <x v="44"/>
    <x v="0"/>
    <x v="0"/>
    <x v="1"/>
    <x v="365"/>
    <x v="373"/>
    <x v="5"/>
    <x v="0"/>
    <x v="0"/>
    <x v="3"/>
    <x v="1"/>
    <x v="33"/>
    <x v="2"/>
    <x v="5"/>
    <x v="1"/>
    <x v="0"/>
    <x v="1"/>
  </r>
  <r>
    <x v="1"/>
    <x v="0"/>
    <x v="0"/>
    <x v="1"/>
    <x v="0"/>
    <x v="0"/>
    <x v="1"/>
    <x v="1"/>
    <x v="1"/>
    <x v="1"/>
    <n v="36"/>
    <n v="0"/>
    <x v="334"/>
    <x v="2"/>
    <x v="3"/>
    <x v="2"/>
    <x v="16"/>
    <x v="0"/>
    <x v="1"/>
    <x v="1"/>
    <x v="366"/>
    <x v="374"/>
    <x v="5"/>
    <x v="4"/>
    <x v="0"/>
    <x v="2"/>
    <x v="1"/>
    <x v="3"/>
    <x v="1"/>
    <x v="4"/>
    <x v="3"/>
    <x v="3"/>
    <x v="3"/>
  </r>
  <r>
    <x v="0"/>
    <x v="2"/>
    <x v="2"/>
    <x v="0"/>
    <x v="3"/>
    <x v="1"/>
    <x v="0"/>
    <x v="0"/>
    <x v="0"/>
    <x v="1"/>
    <n v="34"/>
    <n v="1"/>
    <x v="335"/>
    <x v="10"/>
    <x v="3"/>
    <x v="3"/>
    <x v="7"/>
    <x v="2"/>
    <x v="0"/>
    <x v="3"/>
    <x v="367"/>
    <x v="375"/>
    <x v="0"/>
    <x v="4"/>
    <x v="0"/>
    <x v="2"/>
    <x v="0"/>
    <x v="15"/>
    <x v="2"/>
    <x v="8"/>
    <x v="3"/>
    <x v="0"/>
    <x v="10"/>
  </r>
  <r>
    <x v="1"/>
    <x v="0"/>
    <x v="3"/>
    <x v="1"/>
    <x v="0"/>
    <x v="0"/>
    <x v="5"/>
    <x v="0"/>
    <x v="0"/>
    <x v="2"/>
    <n v="55"/>
    <n v="0"/>
    <x v="235"/>
    <x v="2"/>
    <x v="3"/>
    <x v="1"/>
    <x v="28"/>
    <x v="0"/>
    <x v="3"/>
    <x v="1"/>
    <x v="368"/>
    <x v="376"/>
    <x v="7"/>
    <x v="4"/>
    <x v="0"/>
    <x v="3"/>
    <x v="0"/>
    <x v="31"/>
    <x v="1"/>
    <x v="8"/>
    <x v="0"/>
    <x v="1"/>
    <x v="3"/>
  </r>
  <r>
    <x v="1"/>
    <x v="0"/>
    <x v="4"/>
    <x v="0"/>
    <x v="3"/>
    <x v="0"/>
    <x v="0"/>
    <x v="2"/>
    <x v="0"/>
    <x v="2"/>
    <n v="24"/>
    <n v="0"/>
    <x v="336"/>
    <x v="17"/>
    <x v="2"/>
    <x v="2"/>
    <x v="57"/>
    <x v="0"/>
    <x v="0"/>
    <x v="3"/>
    <x v="369"/>
    <x v="377"/>
    <x v="1"/>
    <x v="3"/>
    <x v="0"/>
    <x v="1"/>
    <x v="1"/>
    <x v="7"/>
    <x v="3"/>
    <x v="8"/>
    <x v="3"/>
    <x v="0"/>
    <x v="6"/>
  </r>
  <r>
    <x v="1"/>
    <x v="0"/>
    <x v="2"/>
    <x v="0"/>
    <x v="4"/>
    <x v="1"/>
    <x v="6"/>
    <x v="1"/>
    <x v="1"/>
    <x v="1"/>
    <n v="30"/>
    <n v="0"/>
    <x v="337"/>
    <x v="2"/>
    <x v="1"/>
    <x v="2"/>
    <x v="23"/>
    <x v="0"/>
    <x v="1"/>
    <x v="0"/>
    <x v="370"/>
    <x v="378"/>
    <x v="1"/>
    <x v="11"/>
    <x v="0"/>
    <x v="0"/>
    <x v="1"/>
    <x v="5"/>
    <x v="1"/>
    <x v="6"/>
    <x v="2"/>
    <x v="0"/>
    <x v="2"/>
  </r>
  <r>
    <x v="0"/>
    <x v="1"/>
    <x v="2"/>
    <x v="1"/>
    <x v="4"/>
    <x v="1"/>
    <x v="1"/>
    <x v="0"/>
    <x v="1"/>
    <x v="2"/>
    <n v="26"/>
    <n v="1"/>
    <x v="328"/>
    <x v="3"/>
    <x v="1"/>
    <x v="2"/>
    <x v="32"/>
    <x v="0"/>
    <x v="1"/>
    <x v="0"/>
    <x v="371"/>
    <x v="379"/>
    <x v="4"/>
    <x v="6"/>
    <x v="1"/>
    <x v="3"/>
    <x v="0"/>
    <x v="2"/>
    <x v="1"/>
    <x v="0"/>
    <x v="0"/>
    <x v="0"/>
    <x v="10"/>
  </r>
  <r>
    <x v="1"/>
    <x v="0"/>
    <x v="4"/>
    <x v="1"/>
    <x v="2"/>
    <x v="0"/>
    <x v="1"/>
    <x v="1"/>
    <x v="1"/>
    <x v="4"/>
    <n v="22"/>
    <n v="0"/>
    <x v="338"/>
    <x v="13"/>
    <x v="3"/>
    <x v="3"/>
    <x v="38"/>
    <x v="0"/>
    <x v="1"/>
    <x v="2"/>
    <x v="372"/>
    <x v="380"/>
    <x v="1"/>
    <x v="4"/>
    <x v="0"/>
    <x v="1"/>
    <x v="1"/>
    <x v="17"/>
    <x v="1"/>
    <x v="4"/>
    <x v="10"/>
    <x v="1"/>
    <x v="3"/>
  </r>
  <r>
    <x v="1"/>
    <x v="0"/>
    <x v="0"/>
    <x v="0"/>
    <x v="2"/>
    <x v="1"/>
    <x v="0"/>
    <x v="1"/>
    <x v="1"/>
    <x v="2"/>
    <n v="36"/>
    <n v="0"/>
    <x v="339"/>
    <x v="2"/>
    <x v="0"/>
    <x v="0"/>
    <x v="1"/>
    <x v="1"/>
    <x v="2"/>
    <x v="2"/>
    <x v="373"/>
    <x v="381"/>
    <x v="1"/>
    <x v="4"/>
    <x v="0"/>
    <x v="2"/>
    <x v="3"/>
    <x v="1"/>
    <x v="1"/>
    <x v="1"/>
    <x v="5"/>
    <x v="10"/>
    <x v="2"/>
  </r>
  <r>
    <x v="0"/>
    <x v="1"/>
    <x v="2"/>
    <x v="1"/>
    <x v="4"/>
    <x v="1"/>
    <x v="1"/>
    <x v="0"/>
    <x v="0"/>
    <x v="5"/>
    <n v="30"/>
    <n v="1"/>
    <x v="40"/>
    <x v="18"/>
    <x v="3"/>
    <x v="2"/>
    <x v="4"/>
    <x v="0"/>
    <x v="1"/>
    <x v="0"/>
    <x v="374"/>
    <x v="382"/>
    <x v="3"/>
    <x v="1"/>
    <x v="1"/>
    <x v="3"/>
    <x v="0"/>
    <x v="8"/>
    <x v="1"/>
    <x v="6"/>
    <x v="2"/>
    <x v="0"/>
    <x v="2"/>
  </r>
  <r>
    <x v="1"/>
    <x v="0"/>
    <x v="0"/>
    <x v="1"/>
    <x v="0"/>
    <x v="0"/>
    <x v="2"/>
    <x v="2"/>
    <x v="1"/>
    <x v="2"/>
    <n v="37"/>
    <n v="0"/>
    <x v="340"/>
    <x v="24"/>
    <x v="3"/>
    <x v="2"/>
    <x v="41"/>
    <x v="0"/>
    <x v="1"/>
    <x v="1"/>
    <x v="375"/>
    <x v="383"/>
    <x v="1"/>
    <x v="3"/>
    <x v="0"/>
    <x v="3"/>
    <x v="1"/>
    <x v="33"/>
    <x v="2"/>
    <x v="29"/>
    <x v="1"/>
    <x v="12"/>
    <x v="8"/>
  </r>
  <r>
    <x v="1"/>
    <x v="0"/>
    <x v="0"/>
    <x v="0"/>
    <x v="3"/>
    <x v="0"/>
    <x v="0"/>
    <x v="2"/>
    <x v="1"/>
    <x v="3"/>
    <n v="40"/>
    <n v="0"/>
    <x v="341"/>
    <x v="2"/>
    <x v="0"/>
    <x v="2"/>
    <x v="55"/>
    <x v="0"/>
    <x v="0"/>
    <x v="3"/>
    <x v="376"/>
    <x v="384"/>
    <x v="8"/>
    <x v="3"/>
    <x v="0"/>
    <x v="3"/>
    <x v="3"/>
    <x v="0"/>
    <x v="1"/>
    <x v="8"/>
    <x v="0"/>
    <x v="1"/>
    <x v="6"/>
  </r>
  <r>
    <x v="1"/>
    <x v="0"/>
    <x v="0"/>
    <x v="1"/>
    <x v="0"/>
    <x v="0"/>
    <x v="2"/>
    <x v="2"/>
    <x v="1"/>
    <x v="3"/>
    <n v="42"/>
    <n v="0"/>
    <x v="140"/>
    <x v="0"/>
    <x v="2"/>
    <x v="0"/>
    <x v="41"/>
    <x v="0"/>
    <x v="1"/>
    <x v="1"/>
    <x v="377"/>
    <x v="385"/>
    <x v="9"/>
    <x v="10"/>
    <x v="0"/>
    <x v="2"/>
    <x v="1"/>
    <x v="0"/>
    <x v="1"/>
    <x v="8"/>
    <x v="3"/>
    <x v="1"/>
    <x v="3"/>
  </r>
  <r>
    <x v="1"/>
    <x v="0"/>
    <x v="0"/>
    <x v="1"/>
    <x v="0"/>
    <x v="1"/>
    <x v="4"/>
    <x v="0"/>
    <x v="0"/>
    <x v="2"/>
    <n v="37"/>
    <n v="0"/>
    <x v="342"/>
    <x v="17"/>
    <x v="2"/>
    <x v="1"/>
    <x v="10"/>
    <x v="0"/>
    <x v="0"/>
    <x v="1"/>
    <x v="378"/>
    <x v="386"/>
    <x v="7"/>
    <x v="3"/>
    <x v="0"/>
    <x v="1"/>
    <x v="0"/>
    <x v="33"/>
    <x v="2"/>
    <x v="6"/>
    <x v="2"/>
    <x v="0"/>
    <x v="9"/>
  </r>
  <r>
    <x v="1"/>
    <x v="0"/>
    <x v="0"/>
    <x v="1"/>
    <x v="0"/>
    <x v="1"/>
    <x v="7"/>
    <x v="2"/>
    <x v="1"/>
    <x v="1"/>
    <n v="43"/>
    <n v="0"/>
    <x v="343"/>
    <x v="20"/>
    <x v="3"/>
    <x v="3"/>
    <x v="40"/>
    <x v="1"/>
    <x v="3"/>
    <x v="1"/>
    <x v="379"/>
    <x v="387"/>
    <x v="1"/>
    <x v="0"/>
    <x v="0"/>
    <x v="3"/>
    <x v="1"/>
    <x v="25"/>
    <x v="1"/>
    <x v="10"/>
    <x v="15"/>
    <x v="2"/>
    <x v="12"/>
  </r>
  <r>
    <x v="1"/>
    <x v="0"/>
    <x v="0"/>
    <x v="1"/>
    <x v="2"/>
    <x v="0"/>
    <x v="2"/>
    <x v="1"/>
    <x v="1"/>
    <x v="1"/>
    <n v="40"/>
    <n v="0"/>
    <x v="267"/>
    <x v="2"/>
    <x v="3"/>
    <x v="0"/>
    <x v="17"/>
    <x v="1"/>
    <x v="0"/>
    <x v="2"/>
    <x v="380"/>
    <x v="388"/>
    <x v="2"/>
    <x v="6"/>
    <x v="1"/>
    <x v="2"/>
    <x v="1"/>
    <x v="26"/>
    <x v="1"/>
    <x v="6"/>
    <x v="2"/>
    <x v="0"/>
    <x v="2"/>
  </r>
  <r>
    <x v="1"/>
    <x v="0"/>
    <x v="1"/>
    <x v="1"/>
    <x v="2"/>
    <x v="1"/>
    <x v="7"/>
    <x v="1"/>
    <x v="1"/>
    <x v="5"/>
    <n v="54"/>
    <n v="0"/>
    <x v="344"/>
    <x v="12"/>
    <x v="0"/>
    <x v="3"/>
    <x v="27"/>
    <x v="0"/>
    <x v="4"/>
    <x v="2"/>
    <x v="381"/>
    <x v="389"/>
    <x v="5"/>
    <x v="0"/>
    <x v="0"/>
    <x v="3"/>
    <x v="1"/>
    <x v="13"/>
    <x v="2"/>
    <x v="9"/>
    <x v="3"/>
    <x v="1"/>
    <x v="3"/>
  </r>
  <r>
    <x v="1"/>
    <x v="2"/>
    <x v="2"/>
    <x v="0"/>
    <x v="3"/>
    <x v="0"/>
    <x v="0"/>
    <x v="1"/>
    <x v="1"/>
    <x v="1"/>
    <n v="34"/>
    <n v="0"/>
    <x v="345"/>
    <x v="18"/>
    <x v="2"/>
    <x v="1"/>
    <x v="23"/>
    <x v="0"/>
    <x v="0"/>
    <x v="3"/>
    <x v="382"/>
    <x v="390"/>
    <x v="3"/>
    <x v="2"/>
    <x v="0"/>
    <x v="0"/>
    <x v="1"/>
    <x v="3"/>
    <x v="1"/>
    <x v="11"/>
    <x v="3"/>
    <x v="1"/>
    <x v="3"/>
  </r>
  <r>
    <x v="1"/>
    <x v="0"/>
    <x v="2"/>
    <x v="1"/>
    <x v="2"/>
    <x v="0"/>
    <x v="4"/>
    <x v="1"/>
    <x v="1"/>
    <x v="3"/>
    <n v="31"/>
    <n v="0"/>
    <x v="346"/>
    <x v="15"/>
    <x v="0"/>
    <x v="0"/>
    <x v="11"/>
    <x v="0"/>
    <x v="0"/>
    <x v="2"/>
    <x v="383"/>
    <x v="391"/>
    <x v="1"/>
    <x v="3"/>
    <x v="0"/>
    <x v="2"/>
    <x v="1"/>
    <x v="10"/>
    <x v="0"/>
    <x v="20"/>
    <x v="15"/>
    <x v="2"/>
    <x v="11"/>
  </r>
  <r>
    <x v="1"/>
    <x v="1"/>
    <x v="0"/>
    <x v="1"/>
    <x v="2"/>
    <x v="1"/>
    <x v="2"/>
    <x v="1"/>
    <x v="1"/>
    <x v="4"/>
    <n v="43"/>
    <n v="0"/>
    <x v="177"/>
    <x v="11"/>
    <x v="3"/>
    <x v="2"/>
    <x v="1"/>
    <x v="0"/>
    <x v="1"/>
    <x v="0"/>
    <x v="384"/>
    <x v="392"/>
    <x v="8"/>
    <x v="5"/>
    <x v="1"/>
    <x v="0"/>
    <x v="1"/>
    <x v="0"/>
    <x v="1"/>
    <x v="11"/>
    <x v="3"/>
    <x v="1"/>
    <x v="3"/>
  </r>
  <r>
    <x v="1"/>
    <x v="0"/>
    <x v="0"/>
    <x v="1"/>
    <x v="1"/>
    <x v="0"/>
    <x v="8"/>
    <x v="2"/>
    <x v="0"/>
    <x v="1"/>
    <n v="43"/>
    <n v="0"/>
    <x v="347"/>
    <x v="1"/>
    <x v="2"/>
    <x v="1"/>
    <x v="69"/>
    <x v="0"/>
    <x v="0"/>
    <x v="2"/>
    <x v="385"/>
    <x v="393"/>
    <x v="5"/>
    <x v="9"/>
    <x v="0"/>
    <x v="1"/>
    <x v="0"/>
    <x v="0"/>
    <x v="1"/>
    <x v="8"/>
    <x v="3"/>
    <x v="0"/>
    <x v="3"/>
  </r>
  <r>
    <x v="1"/>
    <x v="0"/>
    <x v="2"/>
    <x v="0"/>
    <x v="0"/>
    <x v="0"/>
    <x v="0"/>
    <x v="0"/>
    <x v="0"/>
    <x v="1"/>
    <n v="25"/>
    <n v="0"/>
    <x v="348"/>
    <x v="18"/>
    <x v="0"/>
    <x v="0"/>
    <x v="39"/>
    <x v="1"/>
    <x v="0"/>
    <x v="1"/>
    <x v="386"/>
    <x v="394"/>
    <x v="1"/>
    <x v="0"/>
    <x v="0"/>
    <x v="2"/>
    <x v="0"/>
    <x v="7"/>
    <x v="1"/>
    <x v="8"/>
    <x v="0"/>
    <x v="1"/>
    <x v="6"/>
  </r>
  <r>
    <x v="1"/>
    <x v="2"/>
    <x v="0"/>
    <x v="1"/>
    <x v="2"/>
    <x v="0"/>
    <x v="1"/>
    <x v="1"/>
    <x v="0"/>
    <x v="2"/>
    <n v="37"/>
    <n v="0"/>
    <x v="349"/>
    <x v="19"/>
    <x v="4"/>
    <x v="0"/>
    <x v="23"/>
    <x v="0"/>
    <x v="0"/>
    <x v="2"/>
    <x v="387"/>
    <x v="395"/>
    <x v="9"/>
    <x v="2"/>
    <x v="0"/>
    <x v="0"/>
    <x v="3"/>
    <x v="20"/>
    <x v="1"/>
    <x v="20"/>
    <x v="14"/>
    <x v="13"/>
    <x v="1"/>
  </r>
  <r>
    <x v="1"/>
    <x v="0"/>
    <x v="2"/>
    <x v="1"/>
    <x v="0"/>
    <x v="1"/>
    <x v="2"/>
    <x v="1"/>
    <x v="1"/>
    <x v="1"/>
    <n v="31"/>
    <n v="0"/>
    <x v="334"/>
    <x v="0"/>
    <x v="0"/>
    <x v="2"/>
    <x v="33"/>
    <x v="1"/>
    <x v="1"/>
    <x v="1"/>
    <x v="388"/>
    <x v="396"/>
    <x v="1"/>
    <x v="3"/>
    <x v="0"/>
    <x v="3"/>
    <x v="1"/>
    <x v="21"/>
    <x v="1"/>
    <x v="9"/>
    <x v="3"/>
    <x v="2"/>
    <x v="3"/>
  </r>
  <r>
    <x v="1"/>
    <x v="1"/>
    <x v="0"/>
    <x v="1"/>
    <x v="0"/>
    <x v="1"/>
    <x v="5"/>
    <x v="2"/>
    <x v="0"/>
    <x v="1"/>
    <n v="39"/>
    <n v="0"/>
    <x v="21"/>
    <x v="0"/>
    <x v="1"/>
    <x v="0"/>
    <x v="48"/>
    <x v="0"/>
    <x v="4"/>
    <x v="1"/>
    <x v="389"/>
    <x v="397"/>
    <x v="1"/>
    <x v="9"/>
    <x v="0"/>
    <x v="3"/>
    <x v="1"/>
    <x v="24"/>
    <x v="1"/>
    <x v="17"/>
    <x v="6"/>
    <x v="1"/>
    <x v="4"/>
  </r>
  <r>
    <x v="1"/>
    <x v="1"/>
    <x v="3"/>
    <x v="0"/>
    <x v="0"/>
    <x v="0"/>
    <x v="0"/>
    <x v="1"/>
    <x v="1"/>
    <x v="0"/>
    <n v="56"/>
    <n v="0"/>
    <x v="277"/>
    <x v="16"/>
    <x v="3"/>
    <x v="1"/>
    <x v="27"/>
    <x v="2"/>
    <x v="3"/>
    <x v="1"/>
    <x v="390"/>
    <x v="398"/>
    <x v="3"/>
    <x v="0"/>
    <x v="0"/>
    <x v="1"/>
    <x v="2"/>
    <x v="34"/>
    <x v="2"/>
    <x v="5"/>
    <x v="1"/>
    <x v="4"/>
    <x v="1"/>
  </r>
  <r>
    <x v="1"/>
    <x v="0"/>
    <x v="2"/>
    <x v="0"/>
    <x v="4"/>
    <x v="0"/>
    <x v="0"/>
    <x v="0"/>
    <x v="1"/>
    <x v="6"/>
    <n v="30"/>
    <n v="0"/>
    <x v="72"/>
    <x v="20"/>
    <x v="3"/>
    <x v="2"/>
    <x v="21"/>
    <x v="0"/>
    <x v="0"/>
    <x v="0"/>
    <x v="391"/>
    <x v="399"/>
    <x v="4"/>
    <x v="0"/>
    <x v="0"/>
    <x v="2"/>
    <x v="0"/>
    <x v="3"/>
    <x v="1"/>
    <x v="8"/>
    <x v="0"/>
    <x v="5"/>
    <x v="10"/>
  </r>
  <r>
    <x v="1"/>
    <x v="0"/>
    <x v="0"/>
    <x v="0"/>
    <x v="3"/>
    <x v="1"/>
    <x v="0"/>
    <x v="1"/>
    <x v="1"/>
    <x v="2"/>
    <n v="41"/>
    <n v="0"/>
    <x v="350"/>
    <x v="0"/>
    <x v="3"/>
    <x v="0"/>
    <x v="10"/>
    <x v="2"/>
    <x v="2"/>
    <x v="3"/>
    <x v="392"/>
    <x v="400"/>
    <x v="1"/>
    <x v="10"/>
    <x v="0"/>
    <x v="3"/>
    <x v="1"/>
    <x v="1"/>
    <x v="1"/>
    <x v="1"/>
    <x v="1"/>
    <x v="0"/>
    <x v="1"/>
  </r>
  <r>
    <x v="1"/>
    <x v="0"/>
    <x v="2"/>
    <x v="1"/>
    <x v="2"/>
    <x v="1"/>
    <x v="2"/>
    <x v="2"/>
    <x v="1"/>
    <x v="2"/>
    <n v="28"/>
    <n v="0"/>
    <x v="220"/>
    <x v="27"/>
    <x v="0"/>
    <x v="1"/>
    <x v="5"/>
    <x v="0"/>
    <x v="0"/>
    <x v="2"/>
    <x v="393"/>
    <x v="401"/>
    <x v="1"/>
    <x v="3"/>
    <x v="0"/>
    <x v="1"/>
    <x v="1"/>
    <x v="1"/>
    <x v="1"/>
    <x v="1"/>
    <x v="2"/>
    <x v="1"/>
    <x v="5"/>
  </r>
  <r>
    <x v="0"/>
    <x v="0"/>
    <x v="2"/>
    <x v="1"/>
    <x v="2"/>
    <x v="1"/>
    <x v="2"/>
    <x v="1"/>
    <x v="1"/>
    <x v="3"/>
    <n v="25"/>
    <n v="1"/>
    <x v="259"/>
    <x v="3"/>
    <x v="3"/>
    <x v="3"/>
    <x v="59"/>
    <x v="0"/>
    <x v="1"/>
    <x v="2"/>
    <x v="394"/>
    <x v="402"/>
    <x v="6"/>
    <x v="4"/>
    <x v="0"/>
    <x v="3"/>
    <x v="1"/>
    <x v="3"/>
    <x v="1"/>
    <x v="4"/>
    <x v="3"/>
    <x v="0"/>
    <x v="3"/>
  </r>
  <r>
    <x v="1"/>
    <x v="0"/>
    <x v="1"/>
    <x v="1"/>
    <x v="2"/>
    <x v="1"/>
    <x v="4"/>
    <x v="1"/>
    <x v="0"/>
    <x v="5"/>
    <n v="52"/>
    <n v="0"/>
    <x v="207"/>
    <x v="3"/>
    <x v="3"/>
    <x v="2"/>
    <x v="56"/>
    <x v="1"/>
    <x v="2"/>
    <x v="2"/>
    <x v="395"/>
    <x v="403"/>
    <x v="7"/>
    <x v="9"/>
    <x v="0"/>
    <x v="3"/>
    <x v="0"/>
    <x v="23"/>
    <x v="1"/>
    <x v="8"/>
    <x v="0"/>
    <x v="0"/>
    <x v="10"/>
  </r>
  <r>
    <x v="1"/>
    <x v="0"/>
    <x v="1"/>
    <x v="1"/>
    <x v="0"/>
    <x v="1"/>
    <x v="1"/>
    <x v="1"/>
    <x v="1"/>
    <x v="1"/>
    <n v="45"/>
    <n v="0"/>
    <x v="282"/>
    <x v="17"/>
    <x v="0"/>
    <x v="3"/>
    <x v="68"/>
    <x v="0"/>
    <x v="1"/>
    <x v="1"/>
    <x v="396"/>
    <x v="404"/>
    <x v="9"/>
    <x v="7"/>
    <x v="1"/>
    <x v="1"/>
    <x v="3"/>
    <x v="0"/>
    <x v="2"/>
    <x v="4"/>
    <x v="3"/>
    <x v="0"/>
    <x v="3"/>
  </r>
  <r>
    <x v="1"/>
    <x v="0"/>
    <x v="1"/>
    <x v="1"/>
    <x v="0"/>
    <x v="0"/>
    <x v="5"/>
    <x v="1"/>
    <x v="1"/>
    <x v="2"/>
    <n v="52"/>
    <n v="0"/>
    <x v="351"/>
    <x v="18"/>
    <x v="0"/>
    <x v="2"/>
    <x v="37"/>
    <x v="0"/>
    <x v="3"/>
    <x v="1"/>
    <x v="397"/>
    <x v="405"/>
    <x v="7"/>
    <x v="4"/>
    <x v="0"/>
    <x v="1"/>
    <x v="0"/>
    <x v="9"/>
    <x v="0"/>
    <x v="8"/>
    <x v="3"/>
    <x v="1"/>
    <x v="10"/>
  </r>
  <r>
    <x v="1"/>
    <x v="1"/>
    <x v="0"/>
    <x v="1"/>
    <x v="0"/>
    <x v="0"/>
    <x v="1"/>
    <x v="2"/>
    <x v="1"/>
    <x v="1"/>
    <n v="42"/>
    <n v="0"/>
    <x v="211"/>
    <x v="22"/>
    <x v="0"/>
    <x v="3"/>
    <x v="2"/>
    <x v="0"/>
    <x v="0"/>
    <x v="1"/>
    <x v="398"/>
    <x v="406"/>
    <x v="7"/>
    <x v="0"/>
    <x v="0"/>
    <x v="2"/>
    <x v="1"/>
    <x v="16"/>
    <x v="1"/>
    <x v="8"/>
    <x v="0"/>
    <x v="0"/>
    <x v="3"/>
  </r>
  <r>
    <x v="1"/>
    <x v="0"/>
    <x v="2"/>
    <x v="1"/>
    <x v="0"/>
    <x v="0"/>
    <x v="4"/>
    <x v="0"/>
    <x v="1"/>
    <x v="2"/>
    <n v="30"/>
    <n v="0"/>
    <x v="352"/>
    <x v="2"/>
    <x v="3"/>
    <x v="1"/>
    <x v="38"/>
    <x v="3"/>
    <x v="0"/>
    <x v="1"/>
    <x v="399"/>
    <x v="407"/>
    <x v="7"/>
    <x v="5"/>
    <x v="1"/>
    <x v="3"/>
    <x v="0"/>
    <x v="27"/>
    <x v="1"/>
    <x v="8"/>
    <x v="0"/>
    <x v="0"/>
    <x v="3"/>
  </r>
  <r>
    <x v="1"/>
    <x v="0"/>
    <x v="3"/>
    <x v="1"/>
    <x v="0"/>
    <x v="0"/>
    <x v="5"/>
    <x v="1"/>
    <x v="1"/>
    <x v="3"/>
    <n v="60"/>
    <n v="0"/>
    <x v="353"/>
    <x v="15"/>
    <x v="3"/>
    <x v="3"/>
    <x v="26"/>
    <x v="0"/>
    <x v="4"/>
    <x v="1"/>
    <x v="400"/>
    <x v="408"/>
    <x v="6"/>
    <x v="0"/>
    <x v="0"/>
    <x v="1"/>
    <x v="0"/>
    <x v="37"/>
    <x v="0"/>
    <x v="30"/>
    <x v="6"/>
    <x v="14"/>
    <x v="13"/>
  </r>
  <r>
    <x v="1"/>
    <x v="0"/>
    <x v="1"/>
    <x v="1"/>
    <x v="2"/>
    <x v="0"/>
    <x v="4"/>
    <x v="2"/>
    <x v="1"/>
    <x v="3"/>
    <n v="46"/>
    <n v="0"/>
    <x v="354"/>
    <x v="21"/>
    <x v="3"/>
    <x v="1"/>
    <x v="44"/>
    <x v="0"/>
    <x v="0"/>
    <x v="2"/>
    <x v="401"/>
    <x v="409"/>
    <x v="7"/>
    <x v="9"/>
    <x v="0"/>
    <x v="3"/>
    <x v="1"/>
    <x v="16"/>
    <x v="2"/>
    <x v="1"/>
    <x v="1"/>
    <x v="0"/>
    <x v="5"/>
  </r>
  <r>
    <x v="1"/>
    <x v="1"/>
    <x v="0"/>
    <x v="1"/>
    <x v="4"/>
    <x v="0"/>
    <x v="8"/>
    <x v="1"/>
    <x v="1"/>
    <x v="5"/>
    <n v="42"/>
    <n v="0"/>
    <x v="355"/>
    <x v="26"/>
    <x v="2"/>
    <x v="2"/>
    <x v="64"/>
    <x v="1"/>
    <x v="0"/>
    <x v="0"/>
    <x v="402"/>
    <x v="410"/>
    <x v="4"/>
    <x v="0"/>
    <x v="0"/>
    <x v="1"/>
    <x v="2"/>
    <x v="2"/>
    <x v="3"/>
    <x v="0"/>
    <x v="4"/>
    <x v="0"/>
    <x v="10"/>
  </r>
  <r>
    <x v="0"/>
    <x v="0"/>
    <x v="4"/>
    <x v="0"/>
    <x v="4"/>
    <x v="0"/>
    <x v="6"/>
    <x v="0"/>
    <x v="0"/>
    <x v="5"/>
    <n v="24"/>
    <n v="1"/>
    <x v="356"/>
    <x v="0"/>
    <x v="1"/>
    <x v="2"/>
    <x v="50"/>
    <x v="0"/>
    <x v="1"/>
    <x v="0"/>
    <x v="403"/>
    <x v="411"/>
    <x v="1"/>
    <x v="10"/>
    <x v="0"/>
    <x v="2"/>
    <x v="0"/>
    <x v="3"/>
    <x v="1"/>
    <x v="8"/>
    <x v="7"/>
    <x v="1"/>
    <x v="10"/>
  </r>
  <r>
    <x v="0"/>
    <x v="1"/>
    <x v="2"/>
    <x v="0"/>
    <x v="3"/>
    <x v="0"/>
    <x v="6"/>
    <x v="2"/>
    <x v="1"/>
    <x v="1"/>
    <n v="34"/>
    <n v="1"/>
    <x v="357"/>
    <x v="16"/>
    <x v="0"/>
    <x v="2"/>
    <x v="30"/>
    <x v="3"/>
    <x v="1"/>
    <x v="3"/>
    <x v="404"/>
    <x v="412"/>
    <x v="4"/>
    <x v="10"/>
    <x v="0"/>
    <x v="1"/>
    <x v="1"/>
    <x v="8"/>
    <x v="2"/>
    <x v="4"/>
    <x v="3"/>
    <x v="1"/>
    <x v="2"/>
  </r>
  <r>
    <x v="1"/>
    <x v="1"/>
    <x v="0"/>
    <x v="1"/>
    <x v="0"/>
    <x v="1"/>
    <x v="2"/>
    <x v="1"/>
    <x v="0"/>
    <x v="1"/>
    <n v="38"/>
    <n v="0"/>
    <x v="351"/>
    <x v="2"/>
    <x v="0"/>
    <x v="2"/>
    <x v="25"/>
    <x v="0"/>
    <x v="1"/>
    <x v="1"/>
    <x v="405"/>
    <x v="413"/>
    <x v="1"/>
    <x v="1"/>
    <x v="1"/>
    <x v="3"/>
    <x v="1"/>
    <x v="5"/>
    <x v="1"/>
    <x v="6"/>
    <x v="2"/>
    <x v="0"/>
    <x v="2"/>
  </r>
  <r>
    <x v="1"/>
    <x v="0"/>
    <x v="0"/>
    <x v="0"/>
    <x v="0"/>
    <x v="0"/>
    <x v="5"/>
    <x v="1"/>
    <x v="1"/>
    <x v="2"/>
    <n v="40"/>
    <n v="0"/>
    <x v="358"/>
    <x v="2"/>
    <x v="2"/>
    <x v="1"/>
    <x v="5"/>
    <x v="0"/>
    <x v="4"/>
    <x v="1"/>
    <x v="406"/>
    <x v="414"/>
    <x v="4"/>
    <x v="9"/>
    <x v="0"/>
    <x v="1"/>
    <x v="0"/>
    <x v="24"/>
    <x v="1"/>
    <x v="23"/>
    <x v="11"/>
    <x v="1"/>
    <x v="11"/>
  </r>
  <r>
    <x v="1"/>
    <x v="0"/>
    <x v="2"/>
    <x v="1"/>
    <x v="0"/>
    <x v="0"/>
    <x v="1"/>
    <x v="2"/>
    <x v="1"/>
    <x v="1"/>
    <n v="26"/>
    <n v="0"/>
    <x v="359"/>
    <x v="5"/>
    <x v="3"/>
    <x v="3"/>
    <x v="62"/>
    <x v="0"/>
    <x v="1"/>
    <x v="1"/>
    <x v="407"/>
    <x v="415"/>
    <x v="1"/>
    <x v="6"/>
    <x v="1"/>
    <x v="2"/>
    <x v="3"/>
    <x v="8"/>
    <x v="0"/>
    <x v="11"/>
    <x v="3"/>
    <x v="0"/>
    <x v="3"/>
  </r>
  <r>
    <x v="1"/>
    <x v="2"/>
    <x v="2"/>
    <x v="1"/>
    <x v="0"/>
    <x v="1"/>
    <x v="2"/>
    <x v="1"/>
    <x v="1"/>
    <x v="1"/>
    <n v="30"/>
    <n v="0"/>
    <x v="84"/>
    <x v="3"/>
    <x v="3"/>
    <x v="1"/>
    <x v="20"/>
    <x v="0"/>
    <x v="1"/>
    <x v="1"/>
    <x v="408"/>
    <x v="416"/>
    <x v="5"/>
    <x v="2"/>
    <x v="0"/>
    <x v="3"/>
    <x v="1"/>
    <x v="15"/>
    <x v="0"/>
    <x v="8"/>
    <x v="7"/>
    <x v="1"/>
    <x v="10"/>
  </r>
  <r>
    <x v="1"/>
    <x v="0"/>
    <x v="2"/>
    <x v="1"/>
    <x v="2"/>
    <x v="1"/>
    <x v="7"/>
    <x v="1"/>
    <x v="1"/>
    <x v="2"/>
    <n v="29"/>
    <n v="0"/>
    <x v="360"/>
    <x v="3"/>
    <x v="2"/>
    <x v="0"/>
    <x v="12"/>
    <x v="1"/>
    <x v="2"/>
    <x v="2"/>
    <x v="409"/>
    <x v="417"/>
    <x v="1"/>
    <x v="11"/>
    <x v="0"/>
    <x v="3"/>
    <x v="0"/>
    <x v="1"/>
    <x v="1"/>
    <x v="1"/>
    <x v="3"/>
    <x v="0"/>
    <x v="1"/>
  </r>
  <r>
    <x v="0"/>
    <x v="0"/>
    <x v="2"/>
    <x v="1"/>
    <x v="4"/>
    <x v="0"/>
    <x v="1"/>
    <x v="1"/>
    <x v="1"/>
    <x v="2"/>
    <n v="29"/>
    <n v="1"/>
    <x v="47"/>
    <x v="19"/>
    <x v="4"/>
    <x v="2"/>
    <x v="36"/>
    <x v="1"/>
    <x v="1"/>
    <x v="0"/>
    <x v="410"/>
    <x v="418"/>
    <x v="6"/>
    <x v="10"/>
    <x v="0"/>
    <x v="2"/>
    <x v="0"/>
    <x v="3"/>
    <x v="3"/>
    <x v="4"/>
    <x v="3"/>
    <x v="1"/>
    <x v="9"/>
  </r>
  <r>
    <x v="0"/>
    <x v="0"/>
    <x v="4"/>
    <x v="3"/>
    <x v="4"/>
    <x v="1"/>
    <x v="9"/>
    <x v="0"/>
    <x v="1"/>
    <x v="1"/>
    <n v="19"/>
    <n v="1"/>
    <x v="98"/>
    <x v="2"/>
    <x v="0"/>
    <x v="2"/>
    <x v="48"/>
    <x v="1"/>
    <x v="1"/>
    <x v="0"/>
    <x v="411"/>
    <x v="419"/>
    <x v="1"/>
    <x v="3"/>
    <x v="0"/>
    <x v="3"/>
    <x v="0"/>
    <x v="5"/>
    <x v="3"/>
    <x v="6"/>
    <x v="2"/>
    <x v="0"/>
    <x v="2"/>
  </r>
  <r>
    <x v="1"/>
    <x v="2"/>
    <x v="2"/>
    <x v="0"/>
    <x v="1"/>
    <x v="0"/>
    <x v="0"/>
    <x v="1"/>
    <x v="1"/>
    <x v="1"/>
    <n v="30"/>
    <n v="0"/>
    <x v="358"/>
    <x v="23"/>
    <x v="2"/>
    <x v="1"/>
    <x v="68"/>
    <x v="0"/>
    <x v="2"/>
    <x v="2"/>
    <x v="412"/>
    <x v="420"/>
    <x v="4"/>
    <x v="0"/>
    <x v="0"/>
    <x v="3"/>
    <x v="0"/>
    <x v="1"/>
    <x v="1"/>
    <x v="7"/>
    <x v="6"/>
    <x v="4"/>
    <x v="5"/>
  </r>
  <r>
    <x v="1"/>
    <x v="0"/>
    <x v="3"/>
    <x v="0"/>
    <x v="3"/>
    <x v="1"/>
    <x v="5"/>
    <x v="2"/>
    <x v="1"/>
    <x v="1"/>
    <n v="57"/>
    <n v="0"/>
    <x v="299"/>
    <x v="22"/>
    <x v="3"/>
    <x v="3"/>
    <x v="3"/>
    <x v="1"/>
    <x v="3"/>
    <x v="3"/>
    <x v="413"/>
    <x v="421"/>
    <x v="9"/>
    <x v="3"/>
    <x v="0"/>
    <x v="3"/>
    <x v="1"/>
    <x v="36"/>
    <x v="2"/>
    <x v="6"/>
    <x v="2"/>
    <x v="0"/>
    <x v="2"/>
  </r>
  <r>
    <x v="1"/>
    <x v="0"/>
    <x v="1"/>
    <x v="1"/>
    <x v="0"/>
    <x v="1"/>
    <x v="5"/>
    <x v="1"/>
    <x v="1"/>
    <x v="2"/>
    <n v="50"/>
    <n v="0"/>
    <x v="361"/>
    <x v="22"/>
    <x v="2"/>
    <x v="0"/>
    <x v="64"/>
    <x v="1"/>
    <x v="3"/>
    <x v="1"/>
    <x v="414"/>
    <x v="422"/>
    <x v="4"/>
    <x v="2"/>
    <x v="0"/>
    <x v="2"/>
    <x v="1"/>
    <x v="23"/>
    <x v="1"/>
    <x v="16"/>
    <x v="15"/>
    <x v="9"/>
    <x v="1"/>
  </r>
  <r>
    <x v="1"/>
    <x v="2"/>
    <x v="2"/>
    <x v="1"/>
    <x v="2"/>
    <x v="0"/>
    <x v="2"/>
    <x v="0"/>
    <x v="1"/>
    <x v="2"/>
    <n v="30"/>
    <n v="0"/>
    <x v="362"/>
    <x v="2"/>
    <x v="3"/>
    <x v="1"/>
    <x v="10"/>
    <x v="0"/>
    <x v="1"/>
    <x v="0"/>
    <x v="411"/>
    <x v="423"/>
    <x v="4"/>
    <x v="9"/>
    <x v="0"/>
    <x v="3"/>
    <x v="0"/>
    <x v="4"/>
    <x v="2"/>
    <x v="19"/>
    <x v="1"/>
    <x v="7"/>
    <x v="1"/>
  </r>
  <r>
    <x v="1"/>
    <x v="1"/>
    <x v="3"/>
    <x v="0"/>
    <x v="3"/>
    <x v="0"/>
    <x v="0"/>
    <x v="1"/>
    <x v="1"/>
    <x v="3"/>
    <n v="60"/>
    <n v="0"/>
    <x v="363"/>
    <x v="26"/>
    <x v="3"/>
    <x v="1"/>
    <x v="15"/>
    <x v="1"/>
    <x v="2"/>
    <x v="3"/>
    <x v="415"/>
    <x v="424"/>
    <x v="5"/>
    <x v="12"/>
    <x v="0"/>
    <x v="1"/>
    <x v="0"/>
    <x v="14"/>
    <x v="3"/>
    <x v="29"/>
    <x v="9"/>
    <x v="11"/>
    <x v="7"/>
  </r>
  <r>
    <x v="1"/>
    <x v="0"/>
    <x v="1"/>
    <x v="1"/>
    <x v="2"/>
    <x v="0"/>
    <x v="4"/>
    <x v="2"/>
    <x v="1"/>
    <x v="2"/>
    <n v="47"/>
    <n v="0"/>
    <x v="364"/>
    <x v="2"/>
    <x v="0"/>
    <x v="3"/>
    <x v="63"/>
    <x v="0"/>
    <x v="0"/>
    <x v="0"/>
    <x v="416"/>
    <x v="425"/>
    <x v="6"/>
    <x v="4"/>
    <x v="0"/>
    <x v="3"/>
    <x v="2"/>
    <x v="26"/>
    <x v="1"/>
    <x v="8"/>
    <x v="2"/>
    <x v="0"/>
    <x v="10"/>
  </r>
  <r>
    <x v="1"/>
    <x v="0"/>
    <x v="1"/>
    <x v="1"/>
    <x v="0"/>
    <x v="1"/>
    <x v="7"/>
    <x v="1"/>
    <x v="1"/>
    <x v="2"/>
    <n v="46"/>
    <n v="0"/>
    <x v="365"/>
    <x v="2"/>
    <x v="3"/>
    <x v="3"/>
    <x v="14"/>
    <x v="0"/>
    <x v="3"/>
    <x v="1"/>
    <x v="417"/>
    <x v="426"/>
    <x v="2"/>
    <x v="4"/>
    <x v="0"/>
    <x v="3"/>
    <x v="0"/>
    <x v="12"/>
    <x v="0"/>
    <x v="11"/>
    <x v="3"/>
    <x v="0"/>
    <x v="9"/>
  </r>
  <r>
    <x v="1"/>
    <x v="0"/>
    <x v="0"/>
    <x v="1"/>
    <x v="0"/>
    <x v="1"/>
    <x v="2"/>
    <x v="0"/>
    <x v="1"/>
    <x v="2"/>
    <n v="35"/>
    <n v="0"/>
    <x v="309"/>
    <x v="23"/>
    <x v="3"/>
    <x v="2"/>
    <x v="55"/>
    <x v="3"/>
    <x v="1"/>
    <x v="1"/>
    <x v="418"/>
    <x v="427"/>
    <x v="4"/>
    <x v="2"/>
    <x v="0"/>
    <x v="3"/>
    <x v="0"/>
    <x v="3"/>
    <x v="1"/>
    <x v="8"/>
    <x v="0"/>
    <x v="5"/>
    <x v="6"/>
  </r>
  <r>
    <x v="1"/>
    <x v="0"/>
    <x v="1"/>
    <x v="1"/>
    <x v="0"/>
    <x v="0"/>
    <x v="2"/>
    <x v="0"/>
    <x v="1"/>
    <x v="1"/>
    <n v="54"/>
    <n v="0"/>
    <x v="73"/>
    <x v="1"/>
    <x v="2"/>
    <x v="1"/>
    <x v="25"/>
    <x v="0"/>
    <x v="0"/>
    <x v="1"/>
    <x v="419"/>
    <x v="428"/>
    <x v="8"/>
    <x v="0"/>
    <x v="0"/>
    <x v="3"/>
    <x v="0"/>
    <x v="16"/>
    <x v="1"/>
    <x v="6"/>
    <x v="2"/>
    <x v="0"/>
    <x v="2"/>
  </r>
  <r>
    <x v="1"/>
    <x v="0"/>
    <x v="2"/>
    <x v="1"/>
    <x v="0"/>
    <x v="1"/>
    <x v="1"/>
    <x v="2"/>
    <x v="1"/>
    <x v="1"/>
    <n v="34"/>
    <n v="0"/>
    <x v="366"/>
    <x v="2"/>
    <x v="2"/>
    <x v="2"/>
    <x v="50"/>
    <x v="1"/>
    <x v="1"/>
    <x v="1"/>
    <x v="420"/>
    <x v="429"/>
    <x v="9"/>
    <x v="3"/>
    <x v="0"/>
    <x v="3"/>
    <x v="1"/>
    <x v="19"/>
    <x v="1"/>
    <x v="5"/>
    <x v="7"/>
    <x v="8"/>
    <x v="1"/>
  </r>
  <r>
    <x v="1"/>
    <x v="0"/>
    <x v="1"/>
    <x v="0"/>
    <x v="3"/>
    <x v="0"/>
    <x v="0"/>
    <x v="1"/>
    <x v="0"/>
    <x v="1"/>
    <n v="46"/>
    <n v="0"/>
    <x v="26"/>
    <x v="17"/>
    <x v="3"/>
    <x v="1"/>
    <x v="0"/>
    <x v="1"/>
    <x v="2"/>
    <x v="3"/>
    <x v="421"/>
    <x v="430"/>
    <x v="7"/>
    <x v="12"/>
    <x v="0"/>
    <x v="3"/>
    <x v="1"/>
    <x v="20"/>
    <x v="1"/>
    <x v="11"/>
    <x v="3"/>
    <x v="1"/>
    <x v="3"/>
  </r>
  <r>
    <x v="1"/>
    <x v="0"/>
    <x v="2"/>
    <x v="1"/>
    <x v="0"/>
    <x v="1"/>
    <x v="4"/>
    <x v="2"/>
    <x v="1"/>
    <x v="6"/>
    <n v="31"/>
    <n v="0"/>
    <x v="367"/>
    <x v="14"/>
    <x v="1"/>
    <x v="1"/>
    <x v="30"/>
    <x v="0"/>
    <x v="2"/>
    <x v="1"/>
    <x v="422"/>
    <x v="431"/>
    <x v="1"/>
    <x v="14"/>
    <x v="1"/>
    <x v="1"/>
    <x v="1"/>
    <x v="10"/>
    <x v="3"/>
    <x v="20"/>
    <x v="6"/>
    <x v="0"/>
    <x v="5"/>
  </r>
  <r>
    <x v="0"/>
    <x v="0"/>
    <x v="2"/>
    <x v="1"/>
    <x v="2"/>
    <x v="1"/>
    <x v="5"/>
    <x v="1"/>
    <x v="0"/>
    <x v="2"/>
    <n v="33"/>
    <n v="1"/>
    <x v="368"/>
    <x v="8"/>
    <x v="1"/>
    <x v="0"/>
    <x v="3"/>
    <x v="0"/>
    <x v="2"/>
    <x v="2"/>
    <x v="423"/>
    <x v="432"/>
    <x v="8"/>
    <x v="3"/>
    <x v="0"/>
    <x v="1"/>
    <x v="0"/>
    <x v="20"/>
    <x v="3"/>
    <x v="5"/>
    <x v="8"/>
    <x v="4"/>
    <x v="1"/>
  </r>
  <r>
    <x v="0"/>
    <x v="0"/>
    <x v="2"/>
    <x v="1"/>
    <x v="2"/>
    <x v="1"/>
    <x v="2"/>
    <x v="2"/>
    <x v="1"/>
    <x v="2"/>
    <n v="33"/>
    <n v="1"/>
    <x v="369"/>
    <x v="17"/>
    <x v="1"/>
    <x v="3"/>
    <x v="70"/>
    <x v="3"/>
    <x v="1"/>
    <x v="0"/>
    <x v="424"/>
    <x v="433"/>
    <x v="8"/>
    <x v="4"/>
    <x v="0"/>
    <x v="0"/>
    <x v="2"/>
    <x v="0"/>
    <x v="1"/>
    <x v="9"/>
    <x v="7"/>
    <x v="1"/>
    <x v="6"/>
  </r>
  <r>
    <x v="1"/>
    <x v="0"/>
    <x v="2"/>
    <x v="0"/>
    <x v="3"/>
    <x v="1"/>
    <x v="6"/>
    <x v="0"/>
    <x v="1"/>
    <x v="1"/>
    <n v="30"/>
    <n v="0"/>
    <x v="370"/>
    <x v="15"/>
    <x v="1"/>
    <x v="2"/>
    <x v="42"/>
    <x v="0"/>
    <x v="1"/>
    <x v="3"/>
    <x v="425"/>
    <x v="434"/>
    <x v="4"/>
    <x v="9"/>
    <x v="0"/>
    <x v="0"/>
    <x v="0"/>
    <x v="21"/>
    <x v="1"/>
    <x v="11"/>
    <x v="3"/>
    <x v="1"/>
    <x v="3"/>
  </r>
  <r>
    <x v="1"/>
    <x v="0"/>
    <x v="0"/>
    <x v="1"/>
    <x v="0"/>
    <x v="1"/>
    <x v="8"/>
    <x v="1"/>
    <x v="0"/>
    <x v="2"/>
    <n v="35"/>
    <n v="0"/>
    <x v="371"/>
    <x v="7"/>
    <x v="3"/>
    <x v="2"/>
    <x v="23"/>
    <x v="0"/>
    <x v="2"/>
    <x v="1"/>
    <x v="426"/>
    <x v="435"/>
    <x v="5"/>
    <x v="3"/>
    <x v="0"/>
    <x v="3"/>
    <x v="0"/>
    <x v="1"/>
    <x v="1"/>
    <x v="3"/>
    <x v="1"/>
    <x v="0"/>
    <x v="2"/>
  </r>
  <r>
    <x v="0"/>
    <x v="1"/>
    <x v="2"/>
    <x v="1"/>
    <x v="0"/>
    <x v="1"/>
    <x v="8"/>
    <x v="1"/>
    <x v="1"/>
    <x v="2"/>
    <n v="31"/>
    <n v="1"/>
    <x v="107"/>
    <x v="25"/>
    <x v="3"/>
    <x v="3"/>
    <x v="45"/>
    <x v="0"/>
    <x v="2"/>
    <x v="1"/>
    <x v="427"/>
    <x v="436"/>
    <x v="9"/>
    <x v="3"/>
    <x v="0"/>
    <x v="0"/>
    <x v="0"/>
    <x v="4"/>
    <x v="1"/>
    <x v="6"/>
    <x v="2"/>
    <x v="0"/>
    <x v="2"/>
  </r>
  <r>
    <x v="0"/>
    <x v="1"/>
    <x v="2"/>
    <x v="3"/>
    <x v="5"/>
    <x v="0"/>
    <x v="9"/>
    <x v="2"/>
    <x v="0"/>
    <x v="2"/>
    <n v="34"/>
    <n v="1"/>
    <x v="372"/>
    <x v="5"/>
    <x v="3"/>
    <x v="0"/>
    <x v="38"/>
    <x v="0"/>
    <x v="2"/>
    <x v="2"/>
    <x v="428"/>
    <x v="437"/>
    <x v="3"/>
    <x v="2"/>
    <x v="0"/>
    <x v="3"/>
    <x v="2"/>
    <x v="27"/>
    <x v="1"/>
    <x v="11"/>
    <x v="3"/>
    <x v="0"/>
    <x v="3"/>
  </r>
  <r>
    <x v="1"/>
    <x v="1"/>
    <x v="0"/>
    <x v="1"/>
    <x v="1"/>
    <x v="1"/>
    <x v="2"/>
    <x v="1"/>
    <x v="1"/>
    <x v="5"/>
    <n v="42"/>
    <n v="0"/>
    <x v="373"/>
    <x v="12"/>
    <x v="0"/>
    <x v="0"/>
    <x v="28"/>
    <x v="0"/>
    <x v="1"/>
    <x v="2"/>
    <x v="429"/>
    <x v="438"/>
    <x v="5"/>
    <x v="8"/>
    <x v="0"/>
    <x v="1"/>
    <x v="1"/>
    <x v="0"/>
    <x v="1"/>
    <x v="4"/>
    <x v="3"/>
    <x v="3"/>
    <x v="2"/>
  </r>
  <r>
    <x v="1"/>
    <x v="2"/>
    <x v="0"/>
    <x v="0"/>
    <x v="2"/>
    <x v="1"/>
    <x v="0"/>
    <x v="0"/>
    <x v="1"/>
    <x v="1"/>
    <n v="36"/>
    <n v="0"/>
    <x v="192"/>
    <x v="17"/>
    <x v="2"/>
    <x v="0"/>
    <x v="47"/>
    <x v="0"/>
    <x v="2"/>
    <x v="0"/>
    <x v="15"/>
    <x v="439"/>
    <x v="1"/>
    <x v="9"/>
    <x v="0"/>
    <x v="1"/>
    <x v="0"/>
    <x v="1"/>
    <x v="2"/>
    <x v="1"/>
    <x v="7"/>
    <x v="10"/>
    <x v="1"/>
  </r>
  <r>
    <x v="0"/>
    <x v="1"/>
    <x v="4"/>
    <x v="1"/>
    <x v="4"/>
    <x v="1"/>
    <x v="2"/>
    <x v="0"/>
    <x v="1"/>
    <x v="1"/>
    <n v="22"/>
    <n v="1"/>
    <x v="355"/>
    <x v="18"/>
    <x v="1"/>
    <x v="2"/>
    <x v="39"/>
    <x v="1"/>
    <x v="1"/>
    <x v="0"/>
    <x v="430"/>
    <x v="440"/>
    <x v="6"/>
    <x v="10"/>
    <x v="0"/>
    <x v="3"/>
    <x v="0"/>
    <x v="21"/>
    <x v="1"/>
    <x v="4"/>
    <x v="3"/>
    <x v="1"/>
    <x v="3"/>
  </r>
  <r>
    <x v="1"/>
    <x v="0"/>
    <x v="1"/>
    <x v="0"/>
    <x v="3"/>
    <x v="0"/>
    <x v="0"/>
    <x v="1"/>
    <x v="1"/>
    <x v="2"/>
    <n v="48"/>
    <n v="0"/>
    <x v="374"/>
    <x v="2"/>
    <x v="4"/>
    <x v="0"/>
    <x v="31"/>
    <x v="0"/>
    <x v="0"/>
    <x v="3"/>
    <x v="431"/>
    <x v="441"/>
    <x v="7"/>
    <x v="9"/>
    <x v="0"/>
    <x v="0"/>
    <x v="1"/>
    <x v="19"/>
    <x v="1"/>
    <x v="7"/>
    <x v="1"/>
    <x v="7"/>
    <x v="1"/>
  </r>
  <r>
    <x v="1"/>
    <x v="0"/>
    <x v="3"/>
    <x v="0"/>
    <x v="0"/>
    <x v="0"/>
    <x v="5"/>
    <x v="0"/>
    <x v="1"/>
    <x v="2"/>
    <n v="55"/>
    <n v="0"/>
    <x v="261"/>
    <x v="21"/>
    <x v="4"/>
    <x v="3"/>
    <x v="21"/>
    <x v="0"/>
    <x v="3"/>
    <x v="1"/>
    <x v="432"/>
    <x v="442"/>
    <x v="9"/>
    <x v="1"/>
    <x v="1"/>
    <x v="1"/>
    <x v="0"/>
    <x v="29"/>
    <x v="1"/>
    <x v="1"/>
    <x v="5"/>
    <x v="4"/>
    <x v="1"/>
  </r>
  <r>
    <x v="1"/>
    <x v="2"/>
    <x v="0"/>
    <x v="0"/>
    <x v="0"/>
    <x v="1"/>
    <x v="0"/>
    <x v="0"/>
    <x v="1"/>
    <x v="1"/>
    <n v="41"/>
    <n v="0"/>
    <x v="375"/>
    <x v="17"/>
    <x v="0"/>
    <x v="2"/>
    <x v="3"/>
    <x v="0"/>
    <x v="0"/>
    <x v="1"/>
    <x v="433"/>
    <x v="443"/>
    <x v="8"/>
    <x v="9"/>
    <x v="0"/>
    <x v="1"/>
    <x v="0"/>
    <x v="28"/>
    <x v="1"/>
    <x v="13"/>
    <x v="7"/>
    <x v="1"/>
    <x v="13"/>
  </r>
  <r>
    <x v="1"/>
    <x v="0"/>
    <x v="0"/>
    <x v="0"/>
    <x v="3"/>
    <x v="1"/>
    <x v="0"/>
    <x v="1"/>
    <x v="1"/>
    <x v="2"/>
    <n v="35"/>
    <n v="0"/>
    <x v="376"/>
    <x v="0"/>
    <x v="3"/>
    <x v="0"/>
    <x v="65"/>
    <x v="0"/>
    <x v="0"/>
    <x v="3"/>
    <x v="434"/>
    <x v="444"/>
    <x v="3"/>
    <x v="0"/>
    <x v="0"/>
    <x v="3"/>
    <x v="0"/>
    <x v="20"/>
    <x v="1"/>
    <x v="19"/>
    <x v="5"/>
    <x v="7"/>
    <x v="12"/>
  </r>
  <r>
    <x v="1"/>
    <x v="0"/>
    <x v="0"/>
    <x v="1"/>
    <x v="0"/>
    <x v="0"/>
    <x v="4"/>
    <x v="0"/>
    <x v="1"/>
    <x v="1"/>
    <n v="40"/>
    <n v="0"/>
    <x v="377"/>
    <x v="16"/>
    <x v="3"/>
    <x v="0"/>
    <x v="29"/>
    <x v="0"/>
    <x v="3"/>
    <x v="1"/>
    <x v="435"/>
    <x v="445"/>
    <x v="8"/>
    <x v="2"/>
    <x v="0"/>
    <x v="3"/>
    <x v="0"/>
    <x v="14"/>
    <x v="1"/>
    <x v="23"/>
    <x v="8"/>
    <x v="8"/>
    <x v="15"/>
  </r>
  <r>
    <x v="1"/>
    <x v="1"/>
    <x v="0"/>
    <x v="1"/>
    <x v="0"/>
    <x v="0"/>
    <x v="2"/>
    <x v="1"/>
    <x v="1"/>
    <x v="1"/>
    <n v="39"/>
    <n v="0"/>
    <x v="378"/>
    <x v="1"/>
    <x v="1"/>
    <x v="1"/>
    <x v="24"/>
    <x v="0"/>
    <x v="1"/>
    <x v="1"/>
    <x v="436"/>
    <x v="446"/>
    <x v="1"/>
    <x v="0"/>
    <x v="0"/>
    <x v="0"/>
    <x v="1"/>
    <x v="0"/>
    <x v="1"/>
    <x v="3"/>
    <x v="7"/>
    <x v="0"/>
    <x v="1"/>
  </r>
  <r>
    <x v="1"/>
    <x v="0"/>
    <x v="2"/>
    <x v="0"/>
    <x v="0"/>
    <x v="1"/>
    <x v="0"/>
    <x v="0"/>
    <x v="0"/>
    <x v="2"/>
    <n v="31"/>
    <n v="0"/>
    <x v="379"/>
    <x v="2"/>
    <x v="1"/>
    <x v="0"/>
    <x v="57"/>
    <x v="0"/>
    <x v="0"/>
    <x v="1"/>
    <x v="437"/>
    <x v="447"/>
    <x v="5"/>
    <x v="4"/>
    <x v="0"/>
    <x v="3"/>
    <x v="0"/>
    <x v="1"/>
    <x v="3"/>
    <x v="0"/>
    <x v="4"/>
    <x v="0"/>
    <x v="0"/>
  </r>
  <r>
    <x v="1"/>
    <x v="0"/>
    <x v="0"/>
    <x v="1"/>
    <x v="2"/>
    <x v="1"/>
    <x v="4"/>
    <x v="1"/>
    <x v="0"/>
    <x v="3"/>
    <n v="42"/>
    <n v="0"/>
    <x v="207"/>
    <x v="4"/>
    <x v="3"/>
    <x v="2"/>
    <x v="3"/>
    <x v="0"/>
    <x v="2"/>
    <x v="2"/>
    <x v="438"/>
    <x v="448"/>
    <x v="1"/>
    <x v="7"/>
    <x v="1"/>
    <x v="1"/>
    <x v="1"/>
    <x v="1"/>
    <x v="2"/>
    <x v="1"/>
    <x v="5"/>
    <x v="8"/>
    <x v="5"/>
  </r>
  <r>
    <x v="1"/>
    <x v="0"/>
    <x v="1"/>
    <x v="0"/>
    <x v="1"/>
    <x v="1"/>
    <x v="0"/>
    <x v="1"/>
    <x v="1"/>
    <x v="1"/>
    <n v="45"/>
    <n v="0"/>
    <x v="380"/>
    <x v="2"/>
    <x v="3"/>
    <x v="2"/>
    <x v="1"/>
    <x v="0"/>
    <x v="0"/>
    <x v="2"/>
    <x v="439"/>
    <x v="449"/>
    <x v="4"/>
    <x v="12"/>
    <x v="0"/>
    <x v="2"/>
    <x v="1"/>
    <x v="15"/>
    <x v="3"/>
    <x v="3"/>
    <x v="1"/>
    <x v="2"/>
    <x v="1"/>
  </r>
  <r>
    <x v="0"/>
    <x v="1"/>
    <x v="2"/>
    <x v="3"/>
    <x v="0"/>
    <x v="0"/>
    <x v="9"/>
    <x v="2"/>
    <x v="0"/>
    <x v="2"/>
    <n v="26"/>
    <n v="1"/>
    <x v="381"/>
    <x v="27"/>
    <x v="2"/>
    <x v="0"/>
    <x v="22"/>
    <x v="0"/>
    <x v="1"/>
    <x v="1"/>
    <x v="199"/>
    <x v="450"/>
    <x v="4"/>
    <x v="0"/>
    <x v="0"/>
    <x v="2"/>
    <x v="1"/>
    <x v="0"/>
    <x v="2"/>
    <x v="5"/>
    <x v="1"/>
    <x v="1"/>
    <x v="2"/>
  </r>
  <r>
    <x v="1"/>
    <x v="0"/>
    <x v="2"/>
    <x v="1"/>
    <x v="4"/>
    <x v="1"/>
    <x v="4"/>
    <x v="2"/>
    <x v="1"/>
    <x v="2"/>
    <n v="29"/>
    <n v="0"/>
    <x v="382"/>
    <x v="10"/>
    <x v="3"/>
    <x v="2"/>
    <x v="61"/>
    <x v="0"/>
    <x v="0"/>
    <x v="0"/>
    <x v="440"/>
    <x v="451"/>
    <x v="5"/>
    <x v="3"/>
    <x v="0"/>
    <x v="2"/>
    <x v="3"/>
    <x v="0"/>
    <x v="3"/>
    <x v="11"/>
    <x v="3"/>
    <x v="1"/>
    <x v="3"/>
  </r>
  <r>
    <x v="1"/>
    <x v="0"/>
    <x v="2"/>
    <x v="1"/>
    <x v="2"/>
    <x v="0"/>
    <x v="7"/>
    <x v="2"/>
    <x v="1"/>
    <x v="2"/>
    <n v="33"/>
    <n v="0"/>
    <x v="116"/>
    <x v="0"/>
    <x v="4"/>
    <x v="3"/>
    <x v="41"/>
    <x v="2"/>
    <x v="3"/>
    <x v="2"/>
    <x v="441"/>
    <x v="452"/>
    <x v="5"/>
    <x v="12"/>
    <x v="0"/>
    <x v="3"/>
    <x v="1"/>
    <x v="1"/>
    <x v="1"/>
    <x v="0"/>
    <x v="10"/>
    <x v="0"/>
    <x v="0"/>
  </r>
  <r>
    <x v="1"/>
    <x v="0"/>
    <x v="2"/>
    <x v="0"/>
    <x v="0"/>
    <x v="1"/>
    <x v="5"/>
    <x v="2"/>
    <x v="1"/>
    <x v="1"/>
    <n v="31"/>
    <n v="0"/>
    <x v="259"/>
    <x v="15"/>
    <x v="3"/>
    <x v="1"/>
    <x v="8"/>
    <x v="1"/>
    <x v="2"/>
    <x v="1"/>
    <x v="442"/>
    <x v="453"/>
    <x v="3"/>
    <x v="7"/>
    <x v="1"/>
    <x v="3"/>
    <x v="1"/>
    <x v="1"/>
    <x v="2"/>
    <x v="8"/>
    <x v="0"/>
    <x v="0"/>
    <x v="9"/>
  </r>
  <r>
    <x v="0"/>
    <x v="1"/>
    <x v="4"/>
    <x v="0"/>
    <x v="3"/>
    <x v="1"/>
    <x v="6"/>
    <x v="0"/>
    <x v="0"/>
    <x v="1"/>
    <n v="18"/>
    <n v="1"/>
    <x v="383"/>
    <x v="12"/>
    <x v="3"/>
    <x v="0"/>
    <x v="68"/>
    <x v="0"/>
    <x v="1"/>
    <x v="3"/>
    <x v="443"/>
    <x v="454"/>
    <x v="1"/>
    <x v="9"/>
    <x v="0"/>
    <x v="1"/>
    <x v="0"/>
    <x v="11"/>
    <x v="1"/>
    <x v="2"/>
    <x v="2"/>
    <x v="0"/>
    <x v="2"/>
  </r>
  <r>
    <x v="1"/>
    <x v="2"/>
    <x v="0"/>
    <x v="0"/>
    <x v="1"/>
    <x v="1"/>
    <x v="0"/>
    <x v="2"/>
    <x v="1"/>
    <x v="2"/>
    <n v="40"/>
    <n v="0"/>
    <x v="384"/>
    <x v="26"/>
    <x v="3"/>
    <x v="1"/>
    <x v="22"/>
    <x v="3"/>
    <x v="2"/>
    <x v="2"/>
    <x v="444"/>
    <x v="455"/>
    <x v="9"/>
    <x v="2"/>
    <x v="0"/>
    <x v="3"/>
    <x v="1"/>
    <x v="26"/>
    <x v="1"/>
    <x v="6"/>
    <x v="2"/>
    <x v="0"/>
    <x v="9"/>
  </r>
  <r>
    <x v="1"/>
    <x v="2"/>
    <x v="0"/>
    <x v="1"/>
    <x v="1"/>
    <x v="0"/>
    <x v="8"/>
    <x v="0"/>
    <x v="0"/>
    <x v="1"/>
    <n v="41"/>
    <n v="0"/>
    <x v="385"/>
    <x v="2"/>
    <x v="2"/>
    <x v="3"/>
    <x v="50"/>
    <x v="1"/>
    <x v="0"/>
    <x v="2"/>
    <x v="445"/>
    <x v="456"/>
    <x v="7"/>
    <x v="8"/>
    <x v="0"/>
    <x v="0"/>
    <x v="0"/>
    <x v="1"/>
    <x v="1"/>
    <x v="3"/>
    <x v="1"/>
    <x v="0"/>
    <x v="1"/>
  </r>
  <r>
    <x v="1"/>
    <x v="0"/>
    <x v="2"/>
    <x v="0"/>
    <x v="2"/>
    <x v="1"/>
    <x v="0"/>
    <x v="2"/>
    <x v="1"/>
    <x v="3"/>
    <n v="26"/>
    <n v="0"/>
    <x v="386"/>
    <x v="22"/>
    <x v="0"/>
    <x v="3"/>
    <x v="18"/>
    <x v="0"/>
    <x v="0"/>
    <x v="2"/>
    <x v="383"/>
    <x v="457"/>
    <x v="6"/>
    <x v="3"/>
    <x v="0"/>
    <x v="0"/>
    <x v="3"/>
    <x v="0"/>
    <x v="1"/>
    <x v="2"/>
    <x v="2"/>
    <x v="0"/>
    <x v="2"/>
  </r>
  <r>
    <x v="1"/>
    <x v="0"/>
    <x v="0"/>
    <x v="0"/>
    <x v="2"/>
    <x v="0"/>
    <x v="0"/>
    <x v="0"/>
    <x v="1"/>
    <x v="1"/>
    <n v="35"/>
    <n v="0"/>
    <x v="387"/>
    <x v="0"/>
    <x v="3"/>
    <x v="3"/>
    <x v="15"/>
    <x v="0"/>
    <x v="0"/>
    <x v="2"/>
    <x v="446"/>
    <x v="458"/>
    <x v="1"/>
    <x v="10"/>
    <x v="0"/>
    <x v="1"/>
    <x v="0"/>
    <x v="7"/>
    <x v="1"/>
    <x v="8"/>
    <x v="0"/>
    <x v="0"/>
    <x v="6"/>
  </r>
  <r>
    <x v="1"/>
    <x v="0"/>
    <x v="2"/>
    <x v="0"/>
    <x v="0"/>
    <x v="1"/>
    <x v="0"/>
    <x v="0"/>
    <x v="1"/>
    <x v="1"/>
    <n v="34"/>
    <n v="0"/>
    <x v="388"/>
    <x v="11"/>
    <x v="2"/>
    <x v="2"/>
    <x v="69"/>
    <x v="2"/>
    <x v="0"/>
    <x v="1"/>
    <x v="447"/>
    <x v="459"/>
    <x v="1"/>
    <x v="3"/>
    <x v="0"/>
    <x v="1"/>
    <x v="0"/>
    <x v="1"/>
    <x v="1"/>
    <x v="1"/>
    <x v="1"/>
    <x v="8"/>
    <x v="1"/>
  </r>
  <r>
    <x v="0"/>
    <x v="0"/>
    <x v="2"/>
    <x v="1"/>
    <x v="4"/>
    <x v="1"/>
    <x v="2"/>
    <x v="0"/>
    <x v="0"/>
    <x v="1"/>
    <n v="26"/>
    <n v="1"/>
    <x v="389"/>
    <x v="4"/>
    <x v="3"/>
    <x v="2"/>
    <x v="45"/>
    <x v="3"/>
    <x v="1"/>
    <x v="0"/>
    <x v="246"/>
    <x v="460"/>
    <x v="1"/>
    <x v="11"/>
    <x v="0"/>
    <x v="2"/>
    <x v="0"/>
    <x v="5"/>
    <x v="0"/>
    <x v="6"/>
    <x v="2"/>
    <x v="0"/>
    <x v="2"/>
  </r>
  <r>
    <x v="1"/>
    <x v="0"/>
    <x v="0"/>
    <x v="1"/>
    <x v="4"/>
    <x v="0"/>
    <x v="4"/>
    <x v="0"/>
    <x v="1"/>
    <x v="1"/>
    <n v="37"/>
    <n v="0"/>
    <x v="390"/>
    <x v="0"/>
    <x v="3"/>
    <x v="2"/>
    <x v="40"/>
    <x v="0"/>
    <x v="2"/>
    <x v="0"/>
    <x v="448"/>
    <x v="461"/>
    <x v="5"/>
    <x v="8"/>
    <x v="0"/>
    <x v="1"/>
    <x v="0"/>
    <x v="4"/>
    <x v="3"/>
    <x v="0"/>
    <x v="4"/>
    <x v="1"/>
    <x v="3"/>
  </r>
  <r>
    <x v="1"/>
    <x v="1"/>
    <x v="1"/>
    <x v="1"/>
    <x v="2"/>
    <x v="0"/>
    <x v="8"/>
    <x v="1"/>
    <x v="1"/>
    <x v="1"/>
    <n v="46"/>
    <n v="0"/>
    <x v="214"/>
    <x v="21"/>
    <x v="1"/>
    <x v="3"/>
    <x v="27"/>
    <x v="0"/>
    <x v="2"/>
    <x v="2"/>
    <x v="449"/>
    <x v="462"/>
    <x v="6"/>
    <x v="0"/>
    <x v="0"/>
    <x v="1"/>
    <x v="0"/>
    <x v="23"/>
    <x v="2"/>
    <x v="4"/>
    <x v="3"/>
    <x v="1"/>
    <x v="3"/>
  </r>
  <r>
    <x v="1"/>
    <x v="0"/>
    <x v="0"/>
    <x v="0"/>
    <x v="0"/>
    <x v="0"/>
    <x v="5"/>
    <x v="1"/>
    <x v="1"/>
    <x v="2"/>
    <n v="41"/>
    <n v="0"/>
    <x v="371"/>
    <x v="2"/>
    <x v="4"/>
    <x v="0"/>
    <x v="59"/>
    <x v="0"/>
    <x v="3"/>
    <x v="1"/>
    <x v="450"/>
    <x v="463"/>
    <x v="8"/>
    <x v="10"/>
    <x v="0"/>
    <x v="2"/>
    <x v="1"/>
    <x v="14"/>
    <x v="1"/>
    <x v="29"/>
    <x v="13"/>
    <x v="14"/>
    <x v="5"/>
  </r>
  <r>
    <x v="1"/>
    <x v="2"/>
    <x v="0"/>
    <x v="0"/>
    <x v="2"/>
    <x v="1"/>
    <x v="0"/>
    <x v="2"/>
    <x v="1"/>
    <x v="6"/>
    <n v="37"/>
    <n v="0"/>
    <x v="110"/>
    <x v="14"/>
    <x v="2"/>
    <x v="3"/>
    <x v="68"/>
    <x v="0"/>
    <x v="2"/>
    <x v="2"/>
    <x v="451"/>
    <x v="464"/>
    <x v="1"/>
    <x v="4"/>
    <x v="0"/>
    <x v="1"/>
    <x v="1"/>
    <x v="15"/>
    <x v="1"/>
    <x v="7"/>
    <x v="4"/>
    <x v="4"/>
    <x v="1"/>
  </r>
  <r>
    <x v="1"/>
    <x v="0"/>
    <x v="1"/>
    <x v="1"/>
    <x v="4"/>
    <x v="1"/>
    <x v="1"/>
    <x v="2"/>
    <x v="0"/>
    <x v="1"/>
    <n v="52"/>
    <n v="0"/>
    <x v="391"/>
    <x v="16"/>
    <x v="0"/>
    <x v="2"/>
    <x v="17"/>
    <x v="0"/>
    <x v="0"/>
    <x v="0"/>
    <x v="452"/>
    <x v="465"/>
    <x v="9"/>
    <x v="3"/>
    <x v="0"/>
    <x v="2"/>
    <x v="3"/>
    <x v="33"/>
    <x v="1"/>
    <x v="1"/>
    <x v="5"/>
    <x v="7"/>
    <x v="12"/>
  </r>
  <r>
    <x v="0"/>
    <x v="2"/>
    <x v="2"/>
    <x v="0"/>
    <x v="1"/>
    <x v="1"/>
    <x v="0"/>
    <x v="1"/>
    <x v="1"/>
    <x v="2"/>
    <n v="32"/>
    <n v="1"/>
    <x v="373"/>
    <x v="13"/>
    <x v="2"/>
    <x v="2"/>
    <x v="53"/>
    <x v="2"/>
    <x v="0"/>
    <x v="2"/>
    <x v="453"/>
    <x v="466"/>
    <x v="0"/>
    <x v="3"/>
    <x v="0"/>
    <x v="1"/>
    <x v="0"/>
    <x v="3"/>
    <x v="1"/>
    <x v="9"/>
    <x v="3"/>
    <x v="1"/>
    <x v="3"/>
  </r>
  <r>
    <x v="1"/>
    <x v="1"/>
    <x v="4"/>
    <x v="0"/>
    <x v="2"/>
    <x v="1"/>
    <x v="6"/>
    <x v="1"/>
    <x v="1"/>
    <x v="1"/>
    <n v="24"/>
    <n v="0"/>
    <x v="392"/>
    <x v="4"/>
    <x v="3"/>
    <x v="2"/>
    <x v="70"/>
    <x v="0"/>
    <x v="1"/>
    <x v="0"/>
    <x v="454"/>
    <x v="467"/>
    <x v="4"/>
    <x v="4"/>
    <x v="0"/>
    <x v="3"/>
    <x v="3"/>
    <x v="8"/>
    <x v="1"/>
    <x v="4"/>
    <x v="3"/>
    <x v="3"/>
    <x v="9"/>
  </r>
  <r>
    <x v="1"/>
    <x v="0"/>
    <x v="0"/>
    <x v="1"/>
    <x v="2"/>
    <x v="0"/>
    <x v="8"/>
    <x v="1"/>
    <x v="1"/>
    <x v="5"/>
    <n v="38"/>
    <n v="0"/>
    <x v="393"/>
    <x v="17"/>
    <x v="3"/>
    <x v="1"/>
    <x v="43"/>
    <x v="0"/>
    <x v="0"/>
    <x v="2"/>
    <x v="427"/>
    <x v="468"/>
    <x v="9"/>
    <x v="12"/>
    <x v="0"/>
    <x v="3"/>
    <x v="1"/>
    <x v="33"/>
    <x v="1"/>
    <x v="6"/>
    <x v="2"/>
    <x v="0"/>
    <x v="2"/>
  </r>
  <r>
    <x v="1"/>
    <x v="0"/>
    <x v="0"/>
    <x v="1"/>
    <x v="0"/>
    <x v="0"/>
    <x v="4"/>
    <x v="1"/>
    <x v="1"/>
    <x v="2"/>
    <n v="37"/>
    <n v="0"/>
    <x v="394"/>
    <x v="0"/>
    <x v="2"/>
    <x v="0"/>
    <x v="63"/>
    <x v="0"/>
    <x v="0"/>
    <x v="1"/>
    <x v="455"/>
    <x v="469"/>
    <x v="2"/>
    <x v="3"/>
    <x v="0"/>
    <x v="2"/>
    <x v="1"/>
    <x v="0"/>
    <x v="2"/>
    <x v="0"/>
    <x v="4"/>
    <x v="5"/>
    <x v="6"/>
  </r>
  <r>
    <x v="1"/>
    <x v="0"/>
    <x v="1"/>
    <x v="1"/>
    <x v="0"/>
    <x v="1"/>
    <x v="7"/>
    <x v="2"/>
    <x v="0"/>
    <x v="3"/>
    <n v="49"/>
    <n v="0"/>
    <x v="395"/>
    <x v="21"/>
    <x v="2"/>
    <x v="2"/>
    <x v="22"/>
    <x v="1"/>
    <x v="4"/>
    <x v="1"/>
    <x v="456"/>
    <x v="470"/>
    <x v="1"/>
    <x v="8"/>
    <x v="0"/>
    <x v="3"/>
    <x v="1"/>
    <x v="9"/>
    <x v="1"/>
    <x v="31"/>
    <x v="5"/>
    <x v="0"/>
    <x v="12"/>
  </r>
  <r>
    <x v="1"/>
    <x v="0"/>
    <x v="4"/>
    <x v="1"/>
    <x v="2"/>
    <x v="1"/>
    <x v="1"/>
    <x v="1"/>
    <x v="0"/>
    <x v="1"/>
    <n v="24"/>
    <n v="0"/>
    <x v="27"/>
    <x v="5"/>
    <x v="3"/>
    <x v="0"/>
    <x v="66"/>
    <x v="2"/>
    <x v="1"/>
    <x v="0"/>
    <x v="457"/>
    <x v="471"/>
    <x v="1"/>
    <x v="0"/>
    <x v="0"/>
    <x v="2"/>
    <x v="3"/>
    <x v="3"/>
    <x v="1"/>
    <x v="0"/>
    <x v="4"/>
    <x v="1"/>
    <x v="10"/>
  </r>
  <r>
    <x v="1"/>
    <x v="0"/>
    <x v="2"/>
    <x v="0"/>
    <x v="3"/>
    <x v="1"/>
    <x v="0"/>
    <x v="1"/>
    <x v="1"/>
    <x v="3"/>
    <n v="26"/>
    <n v="0"/>
    <x v="396"/>
    <x v="26"/>
    <x v="0"/>
    <x v="3"/>
    <x v="45"/>
    <x v="0"/>
    <x v="0"/>
    <x v="3"/>
    <x v="458"/>
    <x v="472"/>
    <x v="1"/>
    <x v="5"/>
    <x v="1"/>
    <x v="1"/>
    <x v="3"/>
    <x v="3"/>
    <x v="3"/>
    <x v="8"/>
    <x v="7"/>
    <x v="1"/>
    <x v="10"/>
  </r>
  <r>
    <x v="1"/>
    <x v="0"/>
    <x v="4"/>
    <x v="1"/>
    <x v="1"/>
    <x v="1"/>
    <x v="2"/>
    <x v="1"/>
    <x v="1"/>
    <x v="2"/>
    <n v="24"/>
    <n v="0"/>
    <x v="397"/>
    <x v="27"/>
    <x v="0"/>
    <x v="2"/>
    <x v="0"/>
    <x v="1"/>
    <x v="1"/>
    <x v="2"/>
    <x v="459"/>
    <x v="473"/>
    <x v="1"/>
    <x v="7"/>
    <x v="1"/>
    <x v="1"/>
    <x v="1"/>
    <x v="5"/>
    <x v="1"/>
    <x v="6"/>
    <x v="2"/>
    <x v="0"/>
    <x v="2"/>
  </r>
  <r>
    <x v="1"/>
    <x v="1"/>
    <x v="1"/>
    <x v="3"/>
    <x v="2"/>
    <x v="1"/>
    <x v="5"/>
    <x v="1"/>
    <x v="1"/>
    <x v="2"/>
    <n v="50"/>
    <n v="0"/>
    <x v="398"/>
    <x v="3"/>
    <x v="3"/>
    <x v="3"/>
    <x v="39"/>
    <x v="0"/>
    <x v="4"/>
    <x v="2"/>
    <x v="460"/>
    <x v="474"/>
    <x v="1"/>
    <x v="0"/>
    <x v="0"/>
    <x v="3"/>
    <x v="1"/>
    <x v="36"/>
    <x v="1"/>
    <x v="32"/>
    <x v="4"/>
    <x v="13"/>
    <x v="1"/>
  </r>
  <r>
    <x v="1"/>
    <x v="0"/>
    <x v="2"/>
    <x v="0"/>
    <x v="2"/>
    <x v="1"/>
    <x v="6"/>
    <x v="1"/>
    <x v="1"/>
    <x v="4"/>
    <n v="25"/>
    <n v="0"/>
    <x v="399"/>
    <x v="28"/>
    <x v="1"/>
    <x v="0"/>
    <x v="4"/>
    <x v="0"/>
    <x v="1"/>
    <x v="2"/>
    <x v="461"/>
    <x v="475"/>
    <x v="1"/>
    <x v="0"/>
    <x v="0"/>
    <x v="3"/>
    <x v="0"/>
    <x v="2"/>
    <x v="1"/>
    <x v="5"/>
    <x v="0"/>
    <x v="0"/>
    <x v="4"/>
  </r>
  <r>
    <x v="0"/>
    <x v="1"/>
    <x v="4"/>
    <x v="1"/>
    <x v="0"/>
    <x v="0"/>
    <x v="2"/>
    <x v="1"/>
    <x v="0"/>
    <x v="5"/>
    <n v="24"/>
    <n v="1"/>
    <x v="400"/>
    <x v="15"/>
    <x v="3"/>
    <x v="3"/>
    <x v="46"/>
    <x v="0"/>
    <x v="1"/>
    <x v="1"/>
    <x v="407"/>
    <x v="476"/>
    <x v="1"/>
    <x v="10"/>
    <x v="0"/>
    <x v="1"/>
    <x v="1"/>
    <x v="3"/>
    <x v="1"/>
    <x v="0"/>
    <x v="7"/>
    <x v="1"/>
    <x v="3"/>
  </r>
  <r>
    <x v="0"/>
    <x v="1"/>
    <x v="2"/>
    <x v="0"/>
    <x v="0"/>
    <x v="1"/>
    <x v="6"/>
    <x v="1"/>
    <x v="1"/>
    <x v="2"/>
    <n v="30"/>
    <n v="1"/>
    <x v="401"/>
    <x v="20"/>
    <x v="2"/>
    <x v="0"/>
    <x v="69"/>
    <x v="1"/>
    <x v="1"/>
    <x v="1"/>
    <x v="462"/>
    <x v="477"/>
    <x v="1"/>
    <x v="11"/>
    <x v="0"/>
    <x v="3"/>
    <x v="1"/>
    <x v="5"/>
    <x v="3"/>
    <x v="6"/>
    <x v="2"/>
    <x v="0"/>
    <x v="2"/>
  </r>
  <r>
    <x v="1"/>
    <x v="0"/>
    <x v="2"/>
    <x v="1"/>
    <x v="0"/>
    <x v="1"/>
    <x v="1"/>
    <x v="1"/>
    <x v="0"/>
    <x v="1"/>
    <n v="34"/>
    <n v="0"/>
    <x v="402"/>
    <x v="0"/>
    <x v="0"/>
    <x v="0"/>
    <x v="21"/>
    <x v="1"/>
    <x v="1"/>
    <x v="1"/>
    <x v="463"/>
    <x v="478"/>
    <x v="1"/>
    <x v="4"/>
    <x v="0"/>
    <x v="1"/>
    <x v="1"/>
    <x v="3"/>
    <x v="1"/>
    <x v="0"/>
    <x v="4"/>
    <x v="1"/>
    <x v="6"/>
  </r>
  <r>
    <x v="0"/>
    <x v="0"/>
    <x v="2"/>
    <x v="0"/>
    <x v="2"/>
    <x v="1"/>
    <x v="0"/>
    <x v="2"/>
    <x v="1"/>
    <x v="2"/>
    <n v="31"/>
    <n v="1"/>
    <x v="403"/>
    <x v="28"/>
    <x v="2"/>
    <x v="0"/>
    <x v="55"/>
    <x v="0"/>
    <x v="0"/>
    <x v="2"/>
    <x v="464"/>
    <x v="479"/>
    <x v="7"/>
    <x v="8"/>
    <x v="0"/>
    <x v="3"/>
    <x v="0"/>
    <x v="15"/>
    <x v="0"/>
    <x v="11"/>
    <x v="10"/>
    <x v="1"/>
    <x v="3"/>
  </r>
  <r>
    <x v="1"/>
    <x v="0"/>
    <x v="0"/>
    <x v="1"/>
    <x v="1"/>
    <x v="1"/>
    <x v="2"/>
    <x v="0"/>
    <x v="1"/>
    <x v="1"/>
    <n v="35"/>
    <n v="0"/>
    <x v="404"/>
    <x v="19"/>
    <x v="0"/>
    <x v="3"/>
    <x v="60"/>
    <x v="1"/>
    <x v="0"/>
    <x v="0"/>
    <x v="465"/>
    <x v="480"/>
    <x v="5"/>
    <x v="9"/>
    <x v="0"/>
    <x v="1"/>
    <x v="0"/>
    <x v="15"/>
    <x v="1"/>
    <x v="11"/>
    <x v="3"/>
    <x v="0"/>
    <x v="3"/>
  </r>
  <r>
    <x v="1"/>
    <x v="0"/>
    <x v="2"/>
    <x v="0"/>
    <x v="2"/>
    <x v="1"/>
    <x v="0"/>
    <x v="2"/>
    <x v="1"/>
    <x v="5"/>
    <n v="31"/>
    <n v="0"/>
    <x v="405"/>
    <x v="16"/>
    <x v="2"/>
    <x v="3"/>
    <x v="45"/>
    <x v="2"/>
    <x v="0"/>
    <x v="0"/>
    <x v="466"/>
    <x v="481"/>
    <x v="5"/>
    <x v="6"/>
    <x v="1"/>
    <x v="1"/>
    <x v="3"/>
    <x v="10"/>
    <x v="3"/>
    <x v="5"/>
    <x v="1"/>
    <x v="8"/>
    <x v="1"/>
  </r>
  <r>
    <x v="1"/>
    <x v="0"/>
    <x v="2"/>
    <x v="1"/>
    <x v="2"/>
    <x v="0"/>
    <x v="1"/>
    <x v="2"/>
    <x v="1"/>
    <x v="3"/>
    <n v="27"/>
    <n v="0"/>
    <x v="293"/>
    <x v="16"/>
    <x v="2"/>
    <x v="3"/>
    <x v="45"/>
    <x v="1"/>
    <x v="1"/>
    <x v="2"/>
    <x v="467"/>
    <x v="482"/>
    <x v="4"/>
    <x v="3"/>
    <x v="0"/>
    <x v="3"/>
    <x v="3"/>
    <x v="3"/>
    <x v="2"/>
    <x v="8"/>
    <x v="7"/>
    <x v="0"/>
    <x v="6"/>
  </r>
  <r>
    <x v="1"/>
    <x v="0"/>
    <x v="0"/>
    <x v="0"/>
    <x v="3"/>
    <x v="1"/>
    <x v="0"/>
    <x v="1"/>
    <x v="0"/>
    <x v="1"/>
    <n v="37"/>
    <n v="0"/>
    <x v="406"/>
    <x v="2"/>
    <x v="3"/>
    <x v="2"/>
    <x v="29"/>
    <x v="0"/>
    <x v="0"/>
    <x v="3"/>
    <x v="468"/>
    <x v="483"/>
    <x v="5"/>
    <x v="0"/>
    <x v="0"/>
    <x v="3"/>
    <x v="1"/>
    <x v="6"/>
    <x v="2"/>
    <x v="11"/>
    <x v="2"/>
    <x v="1"/>
    <x v="2"/>
  </r>
  <r>
    <x v="1"/>
    <x v="0"/>
    <x v="4"/>
    <x v="1"/>
    <x v="0"/>
    <x v="0"/>
    <x v="1"/>
    <x v="0"/>
    <x v="1"/>
    <x v="0"/>
    <n v="20"/>
    <n v="0"/>
    <x v="134"/>
    <x v="0"/>
    <x v="3"/>
    <x v="2"/>
    <x v="21"/>
    <x v="1"/>
    <x v="1"/>
    <x v="1"/>
    <x v="469"/>
    <x v="484"/>
    <x v="1"/>
    <x v="4"/>
    <x v="0"/>
    <x v="1"/>
    <x v="0"/>
    <x v="5"/>
    <x v="3"/>
    <x v="6"/>
    <x v="2"/>
    <x v="0"/>
    <x v="2"/>
  </r>
  <r>
    <x v="1"/>
    <x v="0"/>
    <x v="0"/>
    <x v="1"/>
    <x v="0"/>
    <x v="0"/>
    <x v="8"/>
    <x v="1"/>
    <x v="1"/>
    <x v="5"/>
    <n v="42"/>
    <n v="0"/>
    <x v="399"/>
    <x v="2"/>
    <x v="2"/>
    <x v="1"/>
    <x v="6"/>
    <x v="0"/>
    <x v="0"/>
    <x v="1"/>
    <x v="470"/>
    <x v="485"/>
    <x v="1"/>
    <x v="4"/>
    <x v="0"/>
    <x v="2"/>
    <x v="3"/>
    <x v="1"/>
    <x v="1"/>
    <x v="1"/>
    <x v="3"/>
    <x v="3"/>
    <x v="3"/>
  </r>
  <r>
    <x v="1"/>
    <x v="0"/>
    <x v="0"/>
    <x v="1"/>
    <x v="1"/>
    <x v="1"/>
    <x v="7"/>
    <x v="2"/>
    <x v="0"/>
    <x v="1"/>
    <n v="43"/>
    <n v="0"/>
    <x v="407"/>
    <x v="16"/>
    <x v="2"/>
    <x v="0"/>
    <x v="13"/>
    <x v="1"/>
    <x v="3"/>
    <x v="0"/>
    <x v="471"/>
    <x v="486"/>
    <x v="5"/>
    <x v="9"/>
    <x v="0"/>
    <x v="3"/>
    <x v="1"/>
    <x v="24"/>
    <x v="2"/>
    <x v="6"/>
    <x v="2"/>
    <x v="0"/>
    <x v="2"/>
  </r>
  <r>
    <x v="1"/>
    <x v="0"/>
    <x v="0"/>
    <x v="1"/>
    <x v="0"/>
    <x v="0"/>
    <x v="1"/>
    <x v="0"/>
    <x v="1"/>
    <x v="1"/>
    <n v="38"/>
    <n v="0"/>
    <x v="408"/>
    <x v="0"/>
    <x v="1"/>
    <x v="1"/>
    <x v="38"/>
    <x v="0"/>
    <x v="1"/>
    <x v="1"/>
    <x v="472"/>
    <x v="487"/>
    <x v="9"/>
    <x v="8"/>
    <x v="0"/>
    <x v="1"/>
    <x v="0"/>
    <x v="0"/>
    <x v="2"/>
    <x v="2"/>
    <x v="2"/>
    <x v="0"/>
    <x v="2"/>
  </r>
  <r>
    <x v="1"/>
    <x v="1"/>
    <x v="0"/>
    <x v="1"/>
    <x v="2"/>
    <x v="1"/>
    <x v="2"/>
    <x v="2"/>
    <x v="0"/>
    <x v="1"/>
    <n v="43"/>
    <n v="0"/>
    <x v="301"/>
    <x v="14"/>
    <x v="4"/>
    <x v="2"/>
    <x v="23"/>
    <x v="0"/>
    <x v="0"/>
    <x v="2"/>
    <x v="473"/>
    <x v="488"/>
    <x v="9"/>
    <x v="4"/>
    <x v="0"/>
    <x v="2"/>
    <x v="1"/>
    <x v="1"/>
    <x v="1"/>
    <x v="3"/>
    <x v="1"/>
    <x v="5"/>
    <x v="1"/>
  </r>
  <r>
    <x v="1"/>
    <x v="0"/>
    <x v="1"/>
    <x v="1"/>
    <x v="0"/>
    <x v="0"/>
    <x v="5"/>
    <x v="1"/>
    <x v="1"/>
    <x v="1"/>
    <n v="48"/>
    <n v="0"/>
    <x v="409"/>
    <x v="0"/>
    <x v="2"/>
    <x v="2"/>
    <x v="4"/>
    <x v="1"/>
    <x v="3"/>
    <x v="1"/>
    <x v="474"/>
    <x v="489"/>
    <x v="8"/>
    <x v="0"/>
    <x v="0"/>
    <x v="0"/>
    <x v="1"/>
    <x v="24"/>
    <x v="0"/>
    <x v="11"/>
    <x v="3"/>
    <x v="0"/>
    <x v="3"/>
  </r>
  <r>
    <x v="1"/>
    <x v="0"/>
    <x v="0"/>
    <x v="3"/>
    <x v="0"/>
    <x v="0"/>
    <x v="9"/>
    <x v="0"/>
    <x v="1"/>
    <x v="4"/>
    <n v="44"/>
    <n v="0"/>
    <x v="410"/>
    <x v="0"/>
    <x v="2"/>
    <x v="3"/>
    <x v="13"/>
    <x v="1"/>
    <x v="0"/>
    <x v="1"/>
    <x v="475"/>
    <x v="490"/>
    <x v="5"/>
    <x v="0"/>
    <x v="0"/>
    <x v="2"/>
    <x v="0"/>
    <x v="1"/>
    <x v="3"/>
    <x v="4"/>
    <x v="3"/>
    <x v="0"/>
    <x v="3"/>
  </r>
  <r>
    <x v="1"/>
    <x v="0"/>
    <x v="2"/>
    <x v="0"/>
    <x v="4"/>
    <x v="0"/>
    <x v="6"/>
    <x v="2"/>
    <x v="0"/>
    <x v="1"/>
    <n v="34"/>
    <n v="0"/>
    <x v="411"/>
    <x v="24"/>
    <x v="3"/>
    <x v="2"/>
    <x v="11"/>
    <x v="0"/>
    <x v="1"/>
    <x v="0"/>
    <x v="476"/>
    <x v="491"/>
    <x v="1"/>
    <x v="11"/>
    <x v="0"/>
    <x v="1"/>
    <x v="3"/>
    <x v="0"/>
    <x v="1"/>
    <x v="3"/>
    <x v="3"/>
    <x v="0"/>
    <x v="4"/>
  </r>
  <r>
    <x v="0"/>
    <x v="0"/>
    <x v="2"/>
    <x v="0"/>
    <x v="3"/>
    <x v="1"/>
    <x v="6"/>
    <x v="2"/>
    <x v="1"/>
    <x v="1"/>
    <n v="27"/>
    <n v="1"/>
    <x v="104"/>
    <x v="2"/>
    <x v="1"/>
    <x v="1"/>
    <x v="65"/>
    <x v="0"/>
    <x v="1"/>
    <x v="3"/>
    <x v="477"/>
    <x v="492"/>
    <x v="4"/>
    <x v="0"/>
    <x v="0"/>
    <x v="2"/>
    <x v="1"/>
    <x v="7"/>
    <x v="1"/>
    <x v="9"/>
    <x v="7"/>
    <x v="0"/>
    <x v="3"/>
  </r>
  <r>
    <x v="1"/>
    <x v="0"/>
    <x v="4"/>
    <x v="0"/>
    <x v="4"/>
    <x v="1"/>
    <x v="6"/>
    <x v="0"/>
    <x v="1"/>
    <x v="2"/>
    <n v="21"/>
    <n v="0"/>
    <x v="412"/>
    <x v="23"/>
    <x v="1"/>
    <x v="2"/>
    <x v="10"/>
    <x v="0"/>
    <x v="1"/>
    <x v="0"/>
    <x v="478"/>
    <x v="493"/>
    <x v="1"/>
    <x v="0"/>
    <x v="0"/>
    <x v="3"/>
    <x v="0"/>
    <x v="8"/>
    <x v="1"/>
    <x v="11"/>
    <x v="3"/>
    <x v="1"/>
    <x v="3"/>
  </r>
  <r>
    <x v="1"/>
    <x v="0"/>
    <x v="0"/>
    <x v="1"/>
    <x v="1"/>
    <x v="1"/>
    <x v="5"/>
    <x v="1"/>
    <x v="0"/>
    <x v="2"/>
    <n v="44"/>
    <n v="0"/>
    <x v="250"/>
    <x v="3"/>
    <x v="2"/>
    <x v="2"/>
    <x v="58"/>
    <x v="0"/>
    <x v="4"/>
    <x v="0"/>
    <x v="479"/>
    <x v="494"/>
    <x v="5"/>
    <x v="3"/>
    <x v="0"/>
    <x v="0"/>
    <x v="1"/>
    <x v="12"/>
    <x v="3"/>
    <x v="4"/>
    <x v="3"/>
    <x v="0"/>
    <x v="9"/>
  </r>
  <r>
    <x v="1"/>
    <x v="0"/>
    <x v="4"/>
    <x v="1"/>
    <x v="2"/>
    <x v="1"/>
    <x v="1"/>
    <x v="1"/>
    <x v="1"/>
    <x v="1"/>
    <n v="22"/>
    <n v="0"/>
    <x v="413"/>
    <x v="16"/>
    <x v="1"/>
    <x v="3"/>
    <x v="68"/>
    <x v="0"/>
    <x v="1"/>
    <x v="2"/>
    <x v="480"/>
    <x v="495"/>
    <x v="4"/>
    <x v="5"/>
    <x v="1"/>
    <x v="1"/>
    <x v="0"/>
    <x v="8"/>
    <x v="1"/>
    <x v="4"/>
    <x v="3"/>
    <x v="3"/>
    <x v="3"/>
  </r>
  <r>
    <x v="1"/>
    <x v="0"/>
    <x v="2"/>
    <x v="0"/>
    <x v="3"/>
    <x v="1"/>
    <x v="0"/>
    <x v="2"/>
    <x v="1"/>
    <x v="1"/>
    <n v="33"/>
    <n v="0"/>
    <x v="414"/>
    <x v="1"/>
    <x v="2"/>
    <x v="1"/>
    <x v="56"/>
    <x v="0"/>
    <x v="0"/>
    <x v="3"/>
    <x v="481"/>
    <x v="496"/>
    <x v="4"/>
    <x v="3"/>
    <x v="0"/>
    <x v="1"/>
    <x v="0"/>
    <x v="3"/>
    <x v="1"/>
    <x v="8"/>
    <x v="2"/>
    <x v="1"/>
    <x v="3"/>
  </r>
  <r>
    <x v="1"/>
    <x v="0"/>
    <x v="2"/>
    <x v="1"/>
    <x v="0"/>
    <x v="0"/>
    <x v="1"/>
    <x v="1"/>
    <x v="0"/>
    <x v="2"/>
    <n v="32"/>
    <n v="0"/>
    <x v="415"/>
    <x v="14"/>
    <x v="2"/>
    <x v="3"/>
    <x v="2"/>
    <x v="0"/>
    <x v="0"/>
    <x v="1"/>
    <x v="482"/>
    <x v="497"/>
    <x v="1"/>
    <x v="3"/>
    <x v="0"/>
    <x v="1"/>
    <x v="1"/>
    <x v="3"/>
    <x v="2"/>
    <x v="0"/>
    <x v="0"/>
    <x v="0"/>
    <x v="0"/>
  </r>
  <r>
    <x v="1"/>
    <x v="1"/>
    <x v="2"/>
    <x v="1"/>
    <x v="2"/>
    <x v="0"/>
    <x v="1"/>
    <x v="2"/>
    <x v="1"/>
    <x v="2"/>
    <n v="30"/>
    <n v="0"/>
    <x v="416"/>
    <x v="3"/>
    <x v="3"/>
    <x v="1"/>
    <x v="36"/>
    <x v="0"/>
    <x v="1"/>
    <x v="2"/>
    <x v="483"/>
    <x v="498"/>
    <x v="1"/>
    <x v="5"/>
    <x v="1"/>
    <x v="3"/>
    <x v="1"/>
    <x v="5"/>
    <x v="1"/>
    <x v="6"/>
    <x v="2"/>
    <x v="0"/>
    <x v="2"/>
  </r>
  <r>
    <x v="1"/>
    <x v="0"/>
    <x v="1"/>
    <x v="0"/>
    <x v="2"/>
    <x v="0"/>
    <x v="0"/>
    <x v="0"/>
    <x v="1"/>
    <x v="2"/>
    <n v="53"/>
    <n v="0"/>
    <x v="417"/>
    <x v="0"/>
    <x v="1"/>
    <x v="2"/>
    <x v="61"/>
    <x v="0"/>
    <x v="0"/>
    <x v="2"/>
    <x v="484"/>
    <x v="499"/>
    <x v="8"/>
    <x v="5"/>
    <x v="1"/>
    <x v="1"/>
    <x v="0"/>
    <x v="33"/>
    <x v="3"/>
    <x v="13"/>
    <x v="1"/>
    <x v="6"/>
    <x v="13"/>
  </r>
  <r>
    <x v="1"/>
    <x v="0"/>
    <x v="2"/>
    <x v="1"/>
    <x v="0"/>
    <x v="1"/>
    <x v="1"/>
    <x v="1"/>
    <x v="1"/>
    <x v="5"/>
    <n v="34"/>
    <n v="0"/>
    <x v="418"/>
    <x v="0"/>
    <x v="4"/>
    <x v="0"/>
    <x v="25"/>
    <x v="0"/>
    <x v="1"/>
    <x v="1"/>
    <x v="485"/>
    <x v="500"/>
    <x v="1"/>
    <x v="3"/>
    <x v="0"/>
    <x v="1"/>
    <x v="1"/>
    <x v="1"/>
    <x v="2"/>
    <x v="1"/>
    <x v="5"/>
    <x v="6"/>
    <x v="5"/>
  </r>
  <r>
    <x v="0"/>
    <x v="1"/>
    <x v="1"/>
    <x v="0"/>
    <x v="0"/>
    <x v="0"/>
    <x v="0"/>
    <x v="1"/>
    <x v="1"/>
    <x v="5"/>
    <n v="45"/>
    <n v="1"/>
    <x v="419"/>
    <x v="9"/>
    <x v="2"/>
    <x v="3"/>
    <x v="54"/>
    <x v="0"/>
    <x v="0"/>
    <x v="1"/>
    <x v="486"/>
    <x v="501"/>
    <x v="7"/>
    <x v="9"/>
    <x v="0"/>
    <x v="1"/>
    <x v="3"/>
    <x v="7"/>
    <x v="1"/>
    <x v="6"/>
    <x v="10"/>
    <x v="0"/>
    <x v="2"/>
  </r>
  <r>
    <x v="1"/>
    <x v="0"/>
    <x v="2"/>
    <x v="1"/>
    <x v="0"/>
    <x v="0"/>
    <x v="2"/>
    <x v="1"/>
    <x v="0"/>
    <x v="2"/>
    <n v="26"/>
    <n v="0"/>
    <x v="420"/>
    <x v="16"/>
    <x v="3"/>
    <x v="1"/>
    <x v="36"/>
    <x v="0"/>
    <x v="1"/>
    <x v="1"/>
    <x v="487"/>
    <x v="502"/>
    <x v="1"/>
    <x v="4"/>
    <x v="0"/>
    <x v="3"/>
    <x v="1"/>
    <x v="8"/>
    <x v="1"/>
    <x v="11"/>
    <x v="3"/>
    <x v="0"/>
    <x v="3"/>
  </r>
  <r>
    <x v="1"/>
    <x v="0"/>
    <x v="0"/>
    <x v="1"/>
    <x v="1"/>
    <x v="1"/>
    <x v="4"/>
    <x v="1"/>
    <x v="1"/>
    <x v="2"/>
    <n v="37"/>
    <n v="0"/>
    <x v="421"/>
    <x v="3"/>
    <x v="3"/>
    <x v="1"/>
    <x v="34"/>
    <x v="0"/>
    <x v="2"/>
    <x v="2"/>
    <x v="488"/>
    <x v="503"/>
    <x v="1"/>
    <x v="2"/>
    <x v="0"/>
    <x v="3"/>
    <x v="1"/>
    <x v="1"/>
    <x v="1"/>
    <x v="1"/>
    <x v="1"/>
    <x v="4"/>
    <x v="5"/>
  </r>
  <r>
    <x v="1"/>
    <x v="0"/>
    <x v="2"/>
    <x v="0"/>
    <x v="2"/>
    <x v="0"/>
    <x v="0"/>
    <x v="1"/>
    <x v="1"/>
    <x v="3"/>
    <n v="29"/>
    <n v="0"/>
    <x v="422"/>
    <x v="3"/>
    <x v="0"/>
    <x v="0"/>
    <x v="50"/>
    <x v="0"/>
    <x v="0"/>
    <x v="2"/>
    <x v="489"/>
    <x v="504"/>
    <x v="1"/>
    <x v="9"/>
    <x v="0"/>
    <x v="0"/>
    <x v="1"/>
    <x v="3"/>
    <x v="2"/>
    <x v="0"/>
    <x v="2"/>
    <x v="1"/>
    <x v="3"/>
  </r>
  <r>
    <x v="1"/>
    <x v="0"/>
    <x v="0"/>
    <x v="1"/>
    <x v="0"/>
    <x v="1"/>
    <x v="1"/>
    <x v="0"/>
    <x v="1"/>
    <x v="1"/>
    <n v="35"/>
    <n v="0"/>
    <x v="224"/>
    <x v="16"/>
    <x v="2"/>
    <x v="0"/>
    <x v="19"/>
    <x v="3"/>
    <x v="0"/>
    <x v="1"/>
    <x v="490"/>
    <x v="505"/>
    <x v="1"/>
    <x v="4"/>
    <x v="0"/>
    <x v="2"/>
    <x v="0"/>
    <x v="6"/>
    <x v="1"/>
    <x v="18"/>
    <x v="14"/>
    <x v="14"/>
    <x v="5"/>
  </r>
  <r>
    <x v="1"/>
    <x v="1"/>
    <x v="2"/>
    <x v="1"/>
    <x v="0"/>
    <x v="1"/>
    <x v="8"/>
    <x v="2"/>
    <x v="1"/>
    <x v="2"/>
    <n v="33"/>
    <n v="0"/>
    <x v="310"/>
    <x v="16"/>
    <x v="3"/>
    <x v="1"/>
    <x v="37"/>
    <x v="0"/>
    <x v="0"/>
    <x v="1"/>
    <x v="491"/>
    <x v="506"/>
    <x v="9"/>
    <x v="1"/>
    <x v="1"/>
    <x v="3"/>
    <x v="1"/>
    <x v="20"/>
    <x v="0"/>
    <x v="20"/>
    <x v="14"/>
    <x v="5"/>
    <x v="1"/>
  </r>
  <r>
    <x v="1"/>
    <x v="0"/>
    <x v="1"/>
    <x v="3"/>
    <x v="2"/>
    <x v="1"/>
    <x v="9"/>
    <x v="1"/>
    <x v="1"/>
    <x v="4"/>
    <n v="54"/>
    <n v="0"/>
    <x v="78"/>
    <x v="10"/>
    <x v="2"/>
    <x v="1"/>
    <x v="64"/>
    <x v="0"/>
    <x v="2"/>
    <x v="2"/>
    <x v="492"/>
    <x v="507"/>
    <x v="7"/>
    <x v="2"/>
    <x v="0"/>
    <x v="3"/>
    <x v="1"/>
    <x v="28"/>
    <x v="3"/>
    <x v="7"/>
    <x v="1"/>
    <x v="4"/>
    <x v="9"/>
  </r>
  <r>
    <x v="1"/>
    <x v="0"/>
    <x v="0"/>
    <x v="1"/>
    <x v="2"/>
    <x v="1"/>
    <x v="4"/>
    <x v="2"/>
    <x v="0"/>
    <x v="2"/>
    <n v="36"/>
    <n v="0"/>
    <x v="423"/>
    <x v="14"/>
    <x v="0"/>
    <x v="0"/>
    <x v="24"/>
    <x v="1"/>
    <x v="0"/>
    <x v="2"/>
    <x v="493"/>
    <x v="508"/>
    <x v="7"/>
    <x v="0"/>
    <x v="0"/>
    <x v="3"/>
    <x v="1"/>
    <x v="10"/>
    <x v="1"/>
    <x v="11"/>
    <x v="3"/>
    <x v="0"/>
    <x v="3"/>
  </r>
  <r>
    <x v="1"/>
    <x v="0"/>
    <x v="2"/>
    <x v="1"/>
    <x v="2"/>
    <x v="1"/>
    <x v="1"/>
    <x v="0"/>
    <x v="1"/>
    <x v="0"/>
    <n v="27"/>
    <n v="0"/>
    <x v="59"/>
    <x v="3"/>
    <x v="2"/>
    <x v="3"/>
    <x v="60"/>
    <x v="1"/>
    <x v="1"/>
    <x v="0"/>
    <x v="494"/>
    <x v="509"/>
    <x v="4"/>
    <x v="4"/>
    <x v="0"/>
    <x v="1"/>
    <x v="0"/>
    <x v="7"/>
    <x v="1"/>
    <x v="9"/>
    <x v="3"/>
    <x v="1"/>
    <x v="9"/>
  </r>
  <r>
    <x v="0"/>
    <x v="0"/>
    <x v="4"/>
    <x v="1"/>
    <x v="2"/>
    <x v="1"/>
    <x v="1"/>
    <x v="0"/>
    <x v="0"/>
    <x v="3"/>
    <n v="20"/>
    <n v="1"/>
    <x v="335"/>
    <x v="17"/>
    <x v="1"/>
    <x v="2"/>
    <x v="47"/>
    <x v="0"/>
    <x v="1"/>
    <x v="2"/>
    <x v="495"/>
    <x v="510"/>
    <x v="1"/>
    <x v="0"/>
    <x v="0"/>
    <x v="1"/>
    <x v="0"/>
    <x v="5"/>
    <x v="1"/>
    <x v="6"/>
    <x v="2"/>
    <x v="1"/>
    <x v="9"/>
  </r>
  <r>
    <x v="0"/>
    <x v="1"/>
    <x v="2"/>
    <x v="1"/>
    <x v="0"/>
    <x v="1"/>
    <x v="1"/>
    <x v="0"/>
    <x v="0"/>
    <x v="1"/>
    <n v="33"/>
    <n v="1"/>
    <x v="424"/>
    <x v="3"/>
    <x v="3"/>
    <x v="3"/>
    <x v="49"/>
    <x v="0"/>
    <x v="1"/>
    <x v="1"/>
    <x v="496"/>
    <x v="511"/>
    <x v="1"/>
    <x v="0"/>
    <x v="0"/>
    <x v="0"/>
    <x v="0"/>
    <x v="1"/>
    <x v="1"/>
    <x v="1"/>
    <x v="6"/>
    <x v="10"/>
    <x v="1"/>
  </r>
  <r>
    <x v="1"/>
    <x v="2"/>
    <x v="0"/>
    <x v="1"/>
    <x v="0"/>
    <x v="1"/>
    <x v="2"/>
    <x v="1"/>
    <x v="1"/>
    <x v="1"/>
    <n v="35"/>
    <n v="0"/>
    <x v="425"/>
    <x v="3"/>
    <x v="3"/>
    <x v="1"/>
    <x v="26"/>
    <x v="1"/>
    <x v="1"/>
    <x v="1"/>
    <x v="497"/>
    <x v="512"/>
    <x v="1"/>
    <x v="11"/>
    <x v="0"/>
    <x v="3"/>
    <x v="3"/>
    <x v="5"/>
    <x v="1"/>
    <x v="6"/>
    <x v="2"/>
    <x v="0"/>
    <x v="2"/>
  </r>
  <r>
    <x v="1"/>
    <x v="0"/>
    <x v="4"/>
    <x v="1"/>
    <x v="2"/>
    <x v="1"/>
    <x v="1"/>
    <x v="1"/>
    <x v="1"/>
    <x v="1"/>
    <n v="23"/>
    <n v="0"/>
    <x v="426"/>
    <x v="18"/>
    <x v="3"/>
    <x v="3"/>
    <x v="22"/>
    <x v="2"/>
    <x v="1"/>
    <x v="2"/>
    <x v="498"/>
    <x v="513"/>
    <x v="7"/>
    <x v="10"/>
    <x v="0"/>
    <x v="0"/>
    <x v="1"/>
    <x v="7"/>
    <x v="3"/>
    <x v="11"/>
    <x v="3"/>
    <x v="0"/>
    <x v="3"/>
  </r>
  <r>
    <x v="1"/>
    <x v="0"/>
    <x v="2"/>
    <x v="0"/>
    <x v="0"/>
    <x v="1"/>
    <x v="0"/>
    <x v="1"/>
    <x v="1"/>
    <x v="5"/>
    <n v="25"/>
    <n v="0"/>
    <x v="313"/>
    <x v="1"/>
    <x v="3"/>
    <x v="2"/>
    <x v="42"/>
    <x v="2"/>
    <x v="0"/>
    <x v="1"/>
    <x v="499"/>
    <x v="514"/>
    <x v="4"/>
    <x v="6"/>
    <x v="1"/>
    <x v="3"/>
    <x v="1"/>
    <x v="21"/>
    <x v="1"/>
    <x v="11"/>
    <x v="3"/>
    <x v="1"/>
    <x v="3"/>
  </r>
  <r>
    <x v="1"/>
    <x v="0"/>
    <x v="0"/>
    <x v="0"/>
    <x v="3"/>
    <x v="0"/>
    <x v="0"/>
    <x v="0"/>
    <x v="1"/>
    <x v="2"/>
    <n v="38"/>
    <n v="0"/>
    <x v="427"/>
    <x v="15"/>
    <x v="2"/>
    <x v="2"/>
    <x v="55"/>
    <x v="1"/>
    <x v="0"/>
    <x v="3"/>
    <x v="500"/>
    <x v="515"/>
    <x v="4"/>
    <x v="5"/>
    <x v="1"/>
    <x v="0"/>
    <x v="0"/>
    <x v="0"/>
    <x v="1"/>
    <x v="5"/>
    <x v="1"/>
    <x v="0"/>
    <x v="0"/>
  </r>
  <r>
    <x v="1"/>
    <x v="1"/>
    <x v="2"/>
    <x v="1"/>
    <x v="0"/>
    <x v="1"/>
    <x v="1"/>
    <x v="2"/>
    <x v="1"/>
    <x v="3"/>
    <n v="29"/>
    <n v="0"/>
    <x v="428"/>
    <x v="0"/>
    <x v="2"/>
    <x v="0"/>
    <x v="43"/>
    <x v="3"/>
    <x v="1"/>
    <x v="0"/>
    <x v="143"/>
    <x v="516"/>
    <x v="1"/>
    <x v="11"/>
    <x v="0"/>
    <x v="1"/>
    <x v="1"/>
    <x v="1"/>
    <x v="1"/>
    <x v="1"/>
    <x v="1"/>
    <x v="3"/>
    <x v="5"/>
  </r>
  <r>
    <x v="1"/>
    <x v="0"/>
    <x v="1"/>
    <x v="0"/>
    <x v="3"/>
    <x v="1"/>
    <x v="0"/>
    <x v="1"/>
    <x v="1"/>
    <x v="1"/>
    <n v="48"/>
    <n v="0"/>
    <x v="429"/>
    <x v="2"/>
    <x v="1"/>
    <x v="0"/>
    <x v="3"/>
    <x v="2"/>
    <x v="0"/>
    <x v="3"/>
    <x v="501"/>
    <x v="517"/>
    <x v="9"/>
    <x v="3"/>
    <x v="0"/>
    <x v="1"/>
    <x v="0"/>
    <x v="4"/>
    <x v="1"/>
    <x v="4"/>
    <x v="3"/>
    <x v="3"/>
    <x v="3"/>
  </r>
  <r>
    <x v="1"/>
    <x v="1"/>
    <x v="2"/>
    <x v="0"/>
    <x v="2"/>
    <x v="0"/>
    <x v="0"/>
    <x v="2"/>
    <x v="0"/>
    <x v="1"/>
    <n v="27"/>
    <n v="0"/>
    <x v="430"/>
    <x v="3"/>
    <x v="1"/>
    <x v="2"/>
    <x v="36"/>
    <x v="2"/>
    <x v="0"/>
    <x v="0"/>
    <x v="502"/>
    <x v="518"/>
    <x v="1"/>
    <x v="5"/>
    <x v="1"/>
    <x v="2"/>
    <x v="3"/>
    <x v="3"/>
    <x v="1"/>
    <x v="0"/>
    <x v="4"/>
    <x v="0"/>
    <x v="10"/>
  </r>
  <r>
    <x v="1"/>
    <x v="0"/>
    <x v="0"/>
    <x v="1"/>
    <x v="0"/>
    <x v="1"/>
    <x v="1"/>
    <x v="0"/>
    <x v="1"/>
    <x v="2"/>
    <n v="37"/>
    <n v="0"/>
    <x v="70"/>
    <x v="17"/>
    <x v="0"/>
    <x v="2"/>
    <x v="15"/>
    <x v="2"/>
    <x v="1"/>
    <x v="0"/>
    <x v="503"/>
    <x v="519"/>
    <x v="9"/>
    <x v="8"/>
    <x v="0"/>
    <x v="0"/>
    <x v="0"/>
    <x v="21"/>
    <x v="1"/>
    <x v="6"/>
    <x v="2"/>
    <x v="0"/>
    <x v="2"/>
  </r>
  <r>
    <x v="1"/>
    <x v="0"/>
    <x v="1"/>
    <x v="1"/>
    <x v="2"/>
    <x v="1"/>
    <x v="2"/>
    <x v="1"/>
    <x v="0"/>
    <x v="1"/>
    <n v="50"/>
    <n v="0"/>
    <x v="431"/>
    <x v="26"/>
    <x v="1"/>
    <x v="2"/>
    <x v="69"/>
    <x v="2"/>
    <x v="1"/>
    <x v="2"/>
    <x v="504"/>
    <x v="520"/>
    <x v="1"/>
    <x v="0"/>
    <x v="0"/>
    <x v="3"/>
    <x v="2"/>
    <x v="26"/>
    <x v="1"/>
    <x v="23"/>
    <x v="6"/>
    <x v="2"/>
    <x v="5"/>
  </r>
  <r>
    <x v="1"/>
    <x v="0"/>
    <x v="2"/>
    <x v="1"/>
    <x v="2"/>
    <x v="0"/>
    <x v="8"/>
    <x v="0"/>
    <x v="1"/>
    <x v="1"/>
    <n v="34"/>
    <n v="0"/>
    <x v="432"/>
    <x v="14"/>
    <x v="3"/>
    <x v="2"/>
    <x v="55"/>
    <x v="1"/>
    <x v="2"/>
    <x v="2"/>
    <x v="505"/>
    <x v="521"/>
    <x v="1"/>
    <x v="9"/>
    <x v="0"/>
    <x v="2"/>
    <x v="0"/>
    <x v="15"/>
    <x v="3"/>
    <x v="3"/>
    <x v="1"/>
    <x v="4"/>
    <x v="1"/>
  </r>
  <r>
    <x v="0"/>
    <x v="0"/>
    <x v="4"/>
    <x v="0"/>
    <x v="0"/>
    <x v="0"/>
    <x v="0"/>
    <x v="0"/>
    <x v="1"/>
    <x v="1"/>
    <n v="24"/>
    <n v="1"/>
    <x v="433"/>
    <x v="3"/>
    <x v="0"/>
    <x v="3"/>
    <x v="63"/>
    <x v="0"/>
    <x v="0"/>
    <x v="2"/>
    <x v="506"/>
    <x v="522"/>
    <x v="3"/>
    <x v="9"/>
    <x v="0"/>
    <x v="0"/>
    <x v="0"/>
    <x v="21"/>
    <x v="1"/>
    <x v="4"/>
    <x v="3"/>
    <x v="3"/>
    <x v="2"/>
  </r>
  <r>
    <x v="1"/>
    <x v="0"/>
    <x v="0"/>
    <x v="1"/>
    <x v="4"/>
    <x v="0"/>
    <x v="8"/>
    <x v="0"/>
    <x v="1"/>
    <x v="5"/>
    <n v="39"/>
    <n v="0"/>
    <x v="47"/>
    <x v="2"/>
    <x v="2"/>
    <x v="2"/>
    <x v="15"/>
    <x v="1"/>
    <x v="0"/>
    <x v="0"/>
    <x v="507"/>
    <x v="523"/>
    <x v="1"/>
    <x v="0"/>
    <x v="0"/>
    <x v="0"/>
    <x v="0"/>
    <x v="26"/>
    <x v="1"/>
    <x v="23"/>
    <x v="1"/>
    <x v="14"/>
    <x v="13"/>
  </r>
  <r>
    <x v="1"/>
    <x v="0"/>
    <x v="2"/>
    <x v="0"/>
    <x v="3"/>
    <x v="1"/>
    <x v="0"/>
    <x v="0"/>
    <x v="1"/>
    <x v="2"/>
    <n v="32"/>
    <n v="0"/>
    <x v="434"/>
    <x v="17"/>
    <x v="3"/>
    <x v="2"/>
    <x v="46"/>
    <x v="0"/>
    <x v="0"/>
    <x v="3"/>
    <x v="508"/>
    <x v="524"/>
    <x v="1"/>
    <x v="3"/>
    <x v="0"/>
    <x v="1"/>
    <x v="0"/>
    <x v="1"/>
    <x v="2"/>
    <x v="1"/>
    <x v="1"/>
    <x v="0"/>
    <x v="5"/>
  </r>
  <r>
    <x v="0"/>
    <x v="1"/>
    <x v="1"/>
    <x v="0"/>
    <x v="4"/>
    <x v="1"/>
    <x v="0"/>
    <x v="1"/>
    <x v="0"/>
    <x v="5"/>
    <n v="50"/>
    <n v="1"/>
    <x v="435"/>
    <x v="1"/>
    <x v="0"/>
    <x v="2"/>
    <x v="13"/>
    <x v="0"/>
    <x v="0"/>
    <x v="0"/>
    <x v="509"/>
    <x v="525"/>
    <x v="9"/>
    <x v="9"/>
    <x v="0"/>
    <x v="0"/>
    <x v="1"/>
    <x v="33"/>
    <x v="1"/>
    <x v="9"/>
    <x v="7"/>
    <x v="1"/>
    <x v="6"/>
  </r>
  <r>
    <x v="1"/>
    <x v="0"/>
    <x v="0"/>
    <x v="1"/>
    <x v="0"/>
    <x v="0"/>
    <x v="8"/>
    <x v="0"/>
    <x v="1"/>
    <x v="5"/>
    <n v="38"/>
    <n v="0"/>
    <x v="100"/>
    <x v="0"/>
    <x v="2"/>
    <x v="0"/>
    <x v="30"/>
    <x v="2"/>
    <x v="0"/>
    <x v="0"/>
    <x v="510"/>
    <x v="526"/>
    <x v="4"/>
    <x v="4"/>
    <x v="0"/>
    <x v="3"/>
    <x v="0"/>
    <x v="1"/>
    <x v="2"/>
    <x v="7"/>
    <x v="1"/>
    <x v="1"/>
    <x v="5"/>
  </r>
  <r>
    <x v="1"/>
    <x v="0"/>
    <x v="2"/>
    <x v="1"/>
    <x v="0"/>
    <x v="0"/>
    <x v="4"/>
    <x v="1"/>
    <x v="1"/>
    <x v="1"/>
    <n v="27"/>
    <n v="0"/>
    <x v="436"/>
    <x v="0"/>
    <x v="0"/>
    <x v="1"/>
    <x v="67"/>
    <x v="0"/>
    <x v="2"/>
    <x v="2"/>
    <x v="511"/>
    <x v="527"/>
    <x v="1"/>
    <x v="0"/>
    <x v="0"/>
    <x v="1"/>
    <x v="0"/>
    <x v="15"/>
    <x v="1"/>
    <x v="7"/>
    <x v="1"/>
    <x v="0"/>
    <x v="1"/>
  </r>
  <r>
    <x v="1"/>
    <x v="0"/>
    <x v="2"/>
    <x v="1"/>
    <x v="0"/>
    <x v="0"/>
    <x v="7"/>
    <x v="0"/>
    <x v="1"/>
    <x v="6"/>
    <n v="32"/>
    <n v="0"/>
    <x v="291"/>
    <x v="3"/>
    <x v="0"/>
    <x v="1"/>
    <x v="56"/>
    <x v="0"/>
    <x v="2"/>
    <x v="0"/>
    <x v="512"/>
    <x v="528"/>
    <x v="9"/>
    <x v="2"/>
    <x v="0"/>
    <x v="1"/>
    <x v="0"/>
    <x v="1"/>
    <x v="1"/>
    <x v="5"/>
    <x v="1"/>
    <x v="4"/>
    <x v="1"/>
  </r>
  <r>
    <x v="1"/>
    <x v="0"/>
    <x v="1"/>
    <x v="0"/>
    <x v="3"/>
    <x v="1"/>
    <x v="0"/>
    <x v="0"/>
    <x v="1"/>
    <x v="2"/>
    <n v="47"/>
    <n v="0"/>
    <x v="396"/>
    <x v="24"/>
    <x v="2"/>
    <x v="2"/>
    <x v="25"/>
    <x v="0"/>
    <x v="0"/>
    <x v="3"/>
    <x v="513"/>
    <x v="529"/>
    <x v="7"/>
    <x v="3"/>
    <x v="0"/>
    <x v="1"/>
    <x v="0"/>
    <x v="26"/>
    <x v="1"/>
    <x v="5"/>
    <x v="1"/>
    <x v="1"/>
    <x v="1"/>
  </r>
  <r>
    <x v="1"/>
    <x v="1"/>
    <x v="0"/>
    <x v="0"/>
    <x v="0"/>
    <x v="1"/>
    <x v="0"/>
    <x v="1"/>
    <x v="0"/>
    <x v="2"/>
    <n v="40"/>
    <n v="0"/>
    <x v="437"/>
    <x v="12"/>
    <x v="2"/>
    <x v="2"/>
    <x v="24"/>
    <x v="1"/>
    <x v="2"/>
    <x v="2"/>
    <x v="514"/>
    <x v="530"/>
    <x v="6"/>
    <x v="7"/>
    <x v="1"/>
    <x v="3"/>
    <x v="1"/>
    <x v="26"/>
    <x v="1"/>
    <x v="29"/>
    <x v="9"/>
    <x v="1"/>
    <x v="11"/>
  </r>
  <r>
    <x v="1"/>
    <x v="0"/>
    <x v="1"/>
    <x v="1"/>
    <x v="0"/>
    <x v="1"/>
    <x v="7"/>
    <x v="1"/>
    <x v="1"/>
    <x v="1"/>
    <n v="53"/>
    <n v="0"/>
    <x v="438"/>
    <x v="15"/>
    <x v="3"/>
    <x v="1"/>
    <x v="40"/>
    <x v="2"/>
    <x v="3"/>
    <x v="2"/>
    <x v="515"/>
    <x v="531"/>
    <x v="9"/>
    <x v="12"/>
    <x v="0"/>
    <x v="3"/>
    <x v="0"/>
    <x v="36"/>
    <x v="1"/>
    <x v="8"/>
    <x v="10"/>
    <x v="1"/>
    <x v="6"/>
  </r>
  <r>
    <x v="1"/>
    <x v="0"/>
    <x v="0"/>
    <x v="3"/>
    <x v="5"/>
    <x v="1"/>
    <x v="5"/>
    <x v="2"/>
    <x v="1"/>
    <x v="2"/>
    <n v="41"/>
    <n v="0"/>
    <x v="60"/>
    <x v="17"/>
    <x v="2"/>
    <x v="0"/>
    <x v="32"/>
    <x v="1"/>
    <x v="4"/>
    <x v="0"/>
    <x v="516"/>
    <x v="532"/>
    <x v="9"/>
    <x v="2"/>
    <x v="0"/>
    <x v="2"/>
    <x v="2"/>
    <x v="18"/>
    <x v="2"/>
    <x v="17"/>
    <x v="8"/>
    <x v="12"/>
    <x v="4"/>
  </r>
  <r>
    <x v="1"/>
    <x v="0"/>
    <x v="3"/>
    <x v="0"/>
    <x v="3"/>
    <x v="1"/>
    <x v="0"/>
    <x v="0"/>
    <x v="1"/>
    <x v="4"/>
    <n v="60"/>
    <n v="0"/>
    <x v="439"/>
    <x v="7"/>
    <x v="2"/>
    <x v="3"/>
    <x v="9"/>
    <x v="0"/>
    <x v="0"/>
    <x v="3"/>
    <x v="517"/>
    <x v="533"/>
    <x v="0"/>
    <x v="9"/>
    <x v="0"/>
    <x v="1"/>
    <x v="0"/>
    <x v="1"/>
    <x v="1"/>
    <x v="4"/>
    <x v="3"/>
    <x v="3"/>
    <x v="3"/>
  </r>
  <r>
    <x v="1"/>
    <x v="1"/>
    <x v="2"/>
    <x v="1"/>
    <x v="0"/>
    <x v="1"/>
    <x v="4"/>
    <x v="2"/>
    <x v="1"/>
    <x v="5"/>
    <n v="27"/>
    <n v="0"/>
    <x v="440"/>
    <x v="17"/>
    <x v="0"/>
    <x v="2"/>
    <x v="47"/>
    <x v="0"/>
    <x v="2"/>
    <x v="2"/>
    <x v="518"/>
    <x v="534"/>
    <x v="1"/>
    <x v="7"/>
    <x v="1"/>
    <x v="3"/>
    <x v="3"/>
    <x v="15"/>
    <x v="2"/>
    <x v="7"/>
    <x v="1"/>
    <x v="1"/>
    <x v="1"/>
  </r>
  <r>
    <x v="1"/>
    <x v="0"/>
    <x v="0"/>
    <x v="3"/>
    <x v="5"/>
    <x v="1"/>
    <x v="5"/>
    <x v="1"/>
    <x v="1"/>
    <x v="1"/>
    <n v="41"/>
    <n v="0"/>
    <x v="441"/>
    <x v="0"/>
    <x v="3"/>
    <x v="2"/>
    <x v="40"/>
    <x v="1"/>
    <x v="4"/>
    <x v="2"/>
    <x v="519"/>
    <x v="535"/>
    <x v="1"/>
    <x v="3"/>
    <x v="0"/>
    <x v="2"/>
    <x v="1"/>
    <x v="14"/>
    <x v="1"/>
    <x v="14"/>
    <x v="1"/>
    <x v="3"/>
    <x v="13"/>
  </r>
  <r>
    <x v="1"/>
    <x v="0"/>
    <x v="1"/>
    <x v="0"/>
    <x v="3"/>
    <x v="1"/>
    <x v="6"/>
    <x v="1"/>
    <x v="1"/>
    <x v="2"/>
    <n v="50"/>
    <n v="0"/>
    <x v="442"/>
    <x v="1"/>
    <x v="2"/>
    <x v="2"/>
    <x v="60"/>
    <x v="0"/>
    <x v="1"/>
    <x v="3"/>
    <x v="520"/>
    <x v="536"/>
    <x v="8"/>
    <x v="2"/>
    <x v="0"/>
    <x v="1"/>
    <x v="1"/>
    <x v="21"/>
    <x v="1"/>
    <x v="4"/>
    <x v="3"/>
    <x v="3"/>
    <x v="3"/>
  </r>
  <r>
    <x v="0"/>
    <x v="0"/>
    <x v="2"/>
    <x v="1"/>
    <x v="0"/>
    <x v="0"/>
    <x v="1"/>
    <x v="0"/>
    <x v="0"/>
    <x v="5"/>
    <n v="28"/>
    <n v="1"/>
    <x v="443"/>
    <x v="0"/>
    <x v="0"/>
    <x v="3"/>
    <x v="7"/>
    <x v="3"/>
    <x v="1"/>
    <x v="2"/>
    <x v="521"/>
    <x v="537"/>
    <x v="8"/>
    <x v="4"/>
    <x v="0"/>
    <x v="1"/>
    <x v="0"/>
    <x v="1"/>
    <x v="1"/>
    <x v="5"/>
    <x v="1"/>
    <x v="2"/>
    <x v="1"/>
  </r>
  <r>
    <x v="1"/>
    <x v="2"/>
    <x v="0"/>
    <x v="1"/>
    <x v="0"/>
    <x v="0"/>
    <x v="7"/>
    <x v="1"/>
    <x v="1"/>
    <x v="2"/>
    <n v="36"/>
    <n v="0"/>
    <x v="60"/>
    <x v="1"/>
    <x v="3"/>
    <x v="3"/>
    <x v="52"/>
    <x v="2"/>
    <x v="2"/>
    <x v="2"/>
    <x v="522"/>
    <x v="538"/>
    <x v="3"/>
    <x v="9"/>
    <x v="0"/>
    <x v="0"/>
    <x v="1"/>
    <x v="1"/>
    <x v="1"/>
    <x v="3"/>
    <x v="1"/>
    <x v="0"/>
    <x v="0"/>
  </r>
  <r>
    <x v="1"/>
    <x v="0"/>
    <x v="0"/>
    <x v="1"/>
    <x v="0"/>
    <x v="0"/>
    <x v="4"/>
    <x v="0"/>
    <x v="0"/>
    <x v="5"/>
    <n v="38"/>
    <n v="0"/>
    <x v="444"/>
    <x v="0"/>
    <x v="3"/>
    <x v="1"/>
    <x v="6"/>
    <x v="0"/>
    <x v="2"/>
    <x v="2"/>
    <x v="523"/>
    <x v="539"/>
    <x v="5"/>
    <x v="9"/>
    <x v="0"/>
    <x v="1"/>
    <x v="0"/>
    <x v="1"/>
    <x v="3"/>
    <x v="6"/>
    <x v="2"/>
    <x v="0"/>
    <x v="2"/>
  </r>
  <r>
    <x v="1"/>
    <x v="2"/>
    <x v="0"/>
    <x v="1"/>
    <x v="2"/>
    <x v="1"/>
    <x v="2"/>
    <x v="0"/>
    <x v="1"/>
    <x v="3"/>
    <n v="44"/>
    <n v="0"/>
    <x v="445"/>
    <x v="4"/>
    <x v="3"/>
    <x v="3"/>
    <x v="10"/>
    <x v="3"/>
    <x v="1"/>
    <x v="2"/>
    <x v="524"/>
    <x v="540"/>
    <x v="7"/>
    <x v="9"/>
    <x v="0"/>
    <x v="3"/>
    <x v="0"/>
    <x v="15"/>
    <x v="1"/>
    <x v="8"/>
    <x v="3"/>
    <x v="1"/>
    <x v="10"/>
  </r>
  <r>
    <x v="1"/>
    <x v="1"/>
    <x v="1"/>
    <x v="0"/>
    <x v="2"/>
    <x v="0"/>
    <x v="0"/>
    <x v="2"/>
    <x v="0"/>
    <x v="2"/>
    <n v="47"/>
    <n v="0"/>
    <x v="446"/>
    <x v="3"/>
    <x v="3"/>
    <x v="2"/>
    <x v="10"/>
    <x v="0"/>
    <x v="3"/>
    <x v="2"/>
    <x v="525"/>
    <x v="541"/>
    <x v="3"/>
    <x v="3"/>
    <x v="0"/>
    <x v="1"/>
    <x v="3"/>
    <x v="23"/>
    <x v="2"/>
    <x v="14"/>
    <x v="3"/>
    <x v="14"/>
    <x v="15"/>
  </r>
  <r>
    <x v="1"/>
    <x v="0"/>
    <x v="2"/>
    <x v="0"/>
    <x v="3"/>
    <x v="1"/>
    <x v="0"/>
    <x v="2"/>
    <x v="1"/>
    <x v="2"/>
    <n v="30"/>
    <n v="0"/>
    <x v="447"/>
    <x v="6"/>
    <x v="4"/>
    <x v="1"/>
    <x v="39"/>
    <x v="0"/>
    <x v="0"/>
    <x v="3"/>
    <x v="367"/>
    <x v="542"/>
    <x v="8"/>
    <x v="1"/>
    <x v="1"/>
    <x v="1"/>
    <x v="1"/>
    <x v="1"/>
    <x v="2"/>
    <x v="3"/>
    <x v="1"/>
    <x v="4"/>
    <x v="1"/>
  </r>
  <r>
    <x v="1"/>
    <x v="0"/>
    <x v="2"/>
    <x v="0"/>
    <x v="0"/>
    <x v="1"/>
    <x v="6"/>
    <x v="0"/>
    <x v="1"/>
    <x v="6"/>
    <n v="29"/>
    <n v="0"/>
    <x v="203"/>
    <x v="17"/>
    <x v="3"/>
    <x v="1"/>
    <x v="39"/>
    <x v="0"/>
    <x v="1"/>
    <x v="2"/>
    <x v="526"/>
    <x v="364"/>
    <x v="1"/>
    <x v="0"/>
    <x v="0"/>
    <x v="3"/>
    <x v="0"/>
    <x v="5"/>
    <x v="1"/>
    <x v="6"/>
    <x v="2"/>
    <x v="0"/>
    <x v="2"/>
  </r>
  <r>
    <x v="0"/>
    <x v="1"/>
    <x v="0"/>
    <x v="1"/>
    <x v="2"/>
    <x v="1"/>
    <x v="1"/>
    <x v="2"/>
    <x v="0"/>
    <x v="2"/>
    <n v="42"/>
    <n v="1"/>
    <x v="143"/>
    <x v="10"/>
    <x v="3"/>
    <x v="1"/>
    <x v="42"/>
    <x v="2"/>
    <x v="1"/>
    <x v="2"/>
    <x v="527"/>
    <x v="543"/>
    <x v="2"/>
    <x v="3"/>
    <x v="0"/>
    <x v="1"/>
    <x v="0"/>
    <x v="2"/>
    <x v="1"/>
    <x v="4"/>
    <x v="3"/>
    <x v="3"/>
    <x v="3"/>
  </r>
  <r>
    <x v="1"/>
    <x v="1"/>
    <x v="0"/>
    <x v="0"/>
    <x v="0"/>
    <x v="1"/>
    <x v="0"/>
    <x v="1"/>
    <x v="1"/>
    <x v="3"/>
    <n v="43"/>
    <n v="0"/>
    <x v="386"/>
    <x v="8"/>
    <x v="3"/>
    <x v="2"/>
    <x v="35"/>
    <x v="1"/>
    <x v="0"/>
    <x v="0"/>
    <x v="197"/>
    <x v="544"/>
    <x v="9"/>
    <x v="11"/>
    <x v="0"/>
    <x v="3"/>
    <x v="1"/>
    <x v="2"/>
    <x v="1"/>
    <x v="4"/>
    <x v="3"/>
    <x v="3"/>
    <x v="3"/>
  </r>
  <r>
    <x v="1"/>
    <x v="0"/>
    <x v="2"/>
    <x v="1"/>
    <x v="2"/>
    <x v="0"/>
    <x v="8"/>
    <x v="0"/>
    <x v="1"/>
    <x v="2"/>
    <n v="34"/>
    <n v="0"/>
    <x v="438"/>
    <x v="1"/>
    <x v="0"/>
    <x v="0"/>
    <x v="16"/>
    <x v="0"/>
    <x v="0"/>
    <x v="2"/>
    <x v="528"/>
    <x v="545"/>
    <x v="9"/>
    <x v="0"/>
    <x v="0"/>
    <x v="1"/>
    <x v="0"/>
    <x v="1"/>
    <x v="1"/>
    <x v="8"/>
    <x v="10"/>
    <x v="5"/>
    <x v="6"/>
  </r>
  <r>
    <x v="1"/>
    <x v="0"/>
    <x v="4"/>
    <x v="1"/>
    <x v="2"/>
    <x v="1"/>
    <x v="2"/>
    <x v="1"/>
    <x v="1"/>
    <x v="2"/>
    <n v="23"/>
    <n v="0"/>
    <x v="448"/>
    <x v="14"/>
    <x v="1"/>
    <x v="0"/>
    <x v="31"/>
    <x v="0"/>
    <x v="1"/>
    <x v="2"/>
    <x v="172"/>
    <x v="546"/>
    <x v="1"/>
    <x v="9"/>
    <x v="0"/>
    <x v="1"/>
    <x v="1"/>
    <x v="7"/>
    <x v="3"/>
    <x v="9"/>
    <x v="7"/>
    <x v="0"/>
    <x v="3"/>
  </r>
  <r>
    <x v="1"/>
    <x v="0"/>
    <x v="0"/>
    <x v="3"/>
    <x v="5"/>
    <x v="0"/>
    <x v="9"/>
    <x v="1"/>
    <x v="1"/>
    <x v="1"/>
    <n v="39"/>
    <n v="0"/>
    <x v="449"/>
    <x v="3"/>
    <x v="3"/>
    <x v="1"/>
    <x v="8"/>
    <x v="2"/>
    <x v="0"/>
    <x v="2"/>
    <x v="529"/>
    <x v="547"/>
    <x v="3"/>
    <x v="2"/>
    <x v="0"/>
    <x v="3"/>
    <x v="1"/>
    <x v="4"/>
    <x v="0"/>
    <x v="3"/>
    <x v="7"/>
    <x v="2"/>
    <x v="4"/>
  </r>
  <r>
    <x v="1"/>
    <x v="0"/>
    <x v="3"/>
    <x v="1"/>
    <x v="2"/>
    <x v="1"/>
    <x v="8"/>
    <x v="1"/>
    <x v="1"/>
    <x v="4"/>
    <n v="56"/>
    <n v="0"/>
    <x v="223"/>
    <x v="14"/>
    <x v="3"/>
    <x v="1"/>
    <x v="6"/>
    <x v="0"/>
    <x v="3"/>
    <x v="0"/>
    <x v="530"/>
    <x v="548"/>
    <x v="8"/>
    <x v="0"/>
    <x v="0"/>
    <x v="3"/>
    <x v="0"/>
    <x v="31"/>
    <x v="2"/>
    <x v="1"/>
    <x v="1"/>
    <x v="1"/>
    <x v="9"/>
  </r>
  <r>
    <x v="1"/>
    <x v="0"/>
    <x v="0"/>
    <x v="1"/>
    <x v="2"/>
    <x v="0"/>
    <x v="1"/>
    <x v="0"/>
    <x v="0"/>
    <x v="2"/>
    <n v="40"/>
    <n v="0"/>
    <x v="450"/>
    <x v="2"/>
    <x v="1"/>
    <x v="2"/>
    <x v="27"/>
    <x v="1"/>
    <x v="1"/>
    <x v="0"/>
    <x v="531"/>
    <x v="549"/>
    <x v="4"/>
    <x v="5"/>
    <x v="1"/>
    <x v="1"/>
    <x v="0"/>
    <x v="7"/>
    <x v="2"/>
    <x v="9"/>
    <x v="3"/>
    <x v="3"/>
    <x v="6"/>
  </r>
  <r>
    <x v="1"/>
    <x v="0"/>
    <x v="2"/>
    <x v="1"/>
    <x v="2"/>
    <x v="0"/>
    <x v="8"/>
    <x v="0"/>
    <x v="1"/>
    <x v="2"/>
    <n v="27"/>
    <n v="0"/>
    <x v="451"/>
    <x v="15"/>
    <x v="3"/>
    <x v="2"/>
    <x v="46"/>
    <x v="1"/>
    <x v="0"/>
    <x v="2"/>
    <x v="445"/>
    <x v="550"/>
    <x v="0"/>
    <x v="12"/>
    <x v="0"/>
    <x v="0"/>
    <x v="0"/>
    <x v="15"/>
    <x v="0"/>
    <x v="5"/>
    <x v="8"/>
    <x v="0"/>
    <x v="1"/>
  </r>
  <r>
    <x v="1"/>
    <x v="0"/>
    <x v="2"/>
    <x v="0"/>
    <x v="3"/>
    <x v="1"/>
    <x v="6"/>
    <x v="2"/>
    <x v="1"/>
    <x v="2"/>
    <n v="29"/>
    <n v="0"/>
    <x v="452"/>
    <x v="17"/>
    <x v="3"/>
    <x v="2"/>
    <x v="21"/>
    <x v="0"/>
    <x v="1"/>
    <x v="1"/>
    <x v="532"/>
    <x v="551"/>
    <x v="1"/>
    <x v="9"/>
    <x v="0"/>
    <x v="1"/>
    <x v="3"/>
    <x v="17"/>
    <x v="1"/>
    <x v="4"/>
    <x v="3"/>
    <x v="3"/>
    <x v="3"/>
  </r>
  <r>
    <x v="1"/>
    <x v="0"/>
    <x v="1"/>
    <x v="1"/>
    <x v="0"/>
    <x v="1"/>
    <x v="2"/>
    <x v="0"/>
    <x v="1"/>
    <x v="5"/>
    <n v="53"/>
    <n v="0"/>
    <x v="453"/>
    <x v="16"/>
    <x v="3"/>
    <x v="2"/>
    <x v="27"/>
    <x v="0"/>
    <x v="0"/>
    <x v="0"/>
    <x v="533"/>
    <x v="552"/>
    <x v="7"/>
    <x v="8"/>
    <x v="0"/>
    <x v="1"/>
    <x v="0"/>
    <x v="16"/>
    <x v="1"/>
    <x v="4"/>
    <x v="3"/>
    <x v="3"/>
    <x v="3"/>
  </r>
  <r>
    <x v="1"/>
    <x v="2"/>
    <x v="0"/>
    <x v="1"/>
    <x v="0"/>
    <x v="0"/>
    <x v="8"/>
    <x v="2"/>
    <x v="1"/>
    <x v="2"/>
    <n v="35"/>
    <n v="0"/>
    <x v="70"/>
    <x v="2"/>
    <x v="2"/>
    <x v="2"/>
    <x v="1"/>
    <x v="0"/>
    <x v="0"/>
    <x v="3"/>
    <x v="534"/>
    <x v="553"/>
    <x v="7"/>
    <x v="0"/>
    <x v="0"/>
    <x v="0"/>
    <x v="1"/>
    <x v="28"/>
    <x v="3"/>
    <x v="6"/>
    <x v="2"/>
    <x v="0"/>
    <x v="2"/>
  </r>
  <r>
    <x v="1"/>
    <x v="1"/>
    <x v="2"/>
    <x v="1"/>
    <x v="0"/>
    <x v="1"/>
    <x v="2"/>
    <x v="1"/>
    <x v="1"/>
    <x v="2"/>
    <n v="32"/>
    <n v="0"/>
    <x v="454"/>
    <x v="4"/>
    <x v="2"/>
    <x v="3"/>
    <x v="15"/>
    <x v="0"/>
    <x v="0"/>
    <x v="3"/>
    <x v="535"/>
    <x v="554"/>
    <x v="1"/>
    <x v="2"/>
    <x v="0"/>
    <x v="1"/>
    <x v="3"/>
    <x v="1"/>
    <x v="1"/>
    <x v="1"/>
    <x v="6"/>
    <x v="5"/>
    <x v="1"/>
  </r>
  <r>
    <x v="1"/>
    <x v="0"/>
    <x v="0"/>
    <x v="1"/>
    <x v="2"/>
    <x v="1"/>
    <x v="1"/>
    <x v="1"/>
    <x v="0"/>
    <x v="0"/>
    <n v="38"/>
    <n v="0"/>
    <x v="455"/>
    <x v="2"/>
    <x v="4"/>
    <x v="2"/>
    <x v="2"/>
    <x v="0"/>
    <x v="1"/>
    <x v="2"/>
    <x v="536"/>
    <x v="555"/>
    <x v="2"/>
    <x v="4"/>
    <x v="0"/>
    <x v="2"/>
    <x v="1"/>
    <x v="3"/>
    <x v="0"/>
    <x v="6"/>
    <x v="2"/>
    <x v="0"/>
    <x v="9"/>
  </r>
  <r>
    <x v="1"/>
    <x v="0"/>
    <x v="2"/>
    <x v="1"/>
    <x v="0"/>
    <x v="0"/>
    <x v="4"/>
    <x v="2"/>
    <x v="1"/>
    <x v="1"/>
    <n v="34"/>
    <n v="0"/>
    <x v="456"/>
    <x v="1"/>
    <x v="4"/>
    <x v="0"/>
    <x v="47"/>
    <x v="0"/>
    <x v="0"/>
    <x v="3"/>
    <x v="537"/>
    <x v="556"/>
    <x v="9"/>
    <x v="9"/>
    <x v="0"/>
    <x v="3"/>
    <x v="1"/>
    <x v="2"/>
    <x v="1"/>
    <x v="2"/>
    <x v="2"/>
    <x v="0"/>
    <x v="2"/>
  </r>
  <r>
    <x v="1"/>
    <x v="0"/>
    <x v="1"/>
    <x v="0"/>
    <x v="3"/>
    <x v="1"/>
    <x v="5"/>
    <x v="1"/>
    <x v="1"/>
    <x v="1"/>
    <n v="52"/>
    <n v="0"/>
    <x v="457"/>
    <x v="3"/>
    <x v="2"/>
    <x v="1"/>
    <x v="11"/>
    <x v="1"/>
    <x v="3"/>
    <x v="1"/>
    <x v="538"/>
    <x v="557"/>
    <x v="1"/>
    <x v="0"/>
    <x v="0"/>
    <x v="0"/>
    <x v="0"/>
    <x v="35"/>
    <x v="3"/>
    <x v="33"/>
    <x v="8"/>
    <x v="1"/>
    <x v="16"/>
  </r>
  <r>
    <x v="0"/>
    <x v="0"/>
    <x v="2"/>
    <x v="1"/>
    <x v="1"/>
    <x v="1"/>
    <x v="1"/>
    <x v="0"/>
    <x v="0"/>
    <x v="2"/>
    <n v="33"/>
    <n v="1"/>
    <x v="458"/>
    <x v="0"/>
    <x v="2"/>
    <x v="2"/>
    <x v="52"/>
    <x v="0"/>
    <x v="1"/>
    <x v="0"/>
    <x v="539"/>
    <x v="558"/>
    <x v="1"/>
    <x v="4"/>
    <x v="0"/>
    <x v="3"/>
    <x v="0"/>
    <x v="1"/>
    <x v="2"/>
    <x v="1"/>
    <x v="5"/>
    <x v="4"/>
    <x v="5"/>
  </r>
  <r>
    <x v="1"/>
    <x v="0"/>
    <x v="2"/>
    <x v="0"/>
    <x v="2"/>
    <x v="0"/>
    <x v="0"/>
    <x v="0"/>
    <x v="1"/>
    <x v="3"/>
    <n v="25"/>
    <n v="0"/>
    <x v="459"/>
    <x v="9"/>
    <x v="1"/>
    <x v="1"/>
    <x v="47"/>
    <x v="0"/>
    <x v="0"/>
    <x v="0"/>
    <x v="540"/>
    <x v="559"/>
    <x v="1"/>
    <x v="1"/>
    <x v="1"/>
    <x v="2"/>
    <x v="0"/>
    <x v="3"/>
    <x v="2"/>
    <x v="0"/>
    <x v="4"/>
    <x v="1"/>
    <x v="10"/>
  </r>
  <r>
    <x v="1"/>
    <x v="0"/>
    <x v="1"/>
    <x v="0"/>
    <x v="4"/>
    <x v="1"/>
    <x v="6"/>
    <x v="0"/>
    <x v="1"/>
    <x v="1"/>
    <n v="45"/>
    <n v="0"/>
    <x v="460"/>
    <x v="2"/>
    <x v="0"/>
    <x v="2"/>
    <x v="55"/>
    <x v="3"/>
    <x v="0"/>
    <x v="0"/>
    <x v="541"/>
    <x v="560"/>
    <x v="4"/>
    <x v="4"/>
    <x v="0"/>
    <x v="0"/>
    <x v="0"/>
    <x v="15"/>
    <x v="1"/>
    <x v="3"/>
    <x v="1"/>
    <x v="2"/>
    <x v="9"/>
  </r>
  <r>
    <x v="1"/>
    <x v="0"/>
    <x v="4"/>
    <x v="1"/>
    <x v="2"/>
    <x v="1"/>
    <x v="1"/>
    <x v="0"/>
    <x v="1"/>
    <x v="1"/>
    <n v="23"/>
    <n v="0"/>
    <x v="461"/>
    <x v="17"/>
    <x v="1"/>
    <x v="3"/>
    <x v="5"/>
    <x v="2"/>
    <x v="1"/>
    <x v="2"/>
    <x v="542"/>
    <x v="561"/>
    <x v="1"/>
    <x v="11"/>
    <x v="0"/>
    <x v="1"/>
    <x v="0"/>
    <x v="17"/>
    <x v="1"/>
    <x v="4"/>
    <x v="3"/>
    <x v="0"/>
    <x v="3"/>
  </r>
  <r>
    <x v="0"/>
    <x v="1"/>
    <x v="1"/>
    <x v="0"/>
    <x v="0"/>
    <x v="0"/>
    <x v="0"/>
    <x v="0"/>
    <x v="0"/>
    <x v="2"/>
    <n v="47"/>
    <n v="1"/>
    <x v="462"/>
    <x v="6"/>
    <x v="0"/>
    <x v="0"/>
    <x v="57"/>
    <x v="2"/>
    <x v="0"/>
    <x v="3"/>
    <x v="271"/>
    <x v="562"/>
    <x v="5"/>
    <x v="3"/>
    <x v="0"/>
    <x v="1"/>
    <x v="0"/>
    <x v="0"/>
    <x v="1"/>
    <x v="8"/>
    <x v="0"/>
    <x v="1"/>
    <x v="6"/>
  </r>
  <r>
    <x v="1"/>
    <x v="0"/>
    <x v="2"/>
    <x v="0"/>
    <x v="1"/>
    <x v="1"/>
    <x v="0"/>
    <x v="0"/>
    <x v="1"/>
    <x v="3"/>
    <n v="34"/>
    <n v="0"/>
    <x v="332"/>
    <x v="2"/>
    <x v="3"/>
    <x v="2"/>
    <x v="53"/>
    <x v="0"/>
    <x v="0"/>
    <x v="0"/>
    <x v="543"/>
    <x v="563"/>
    <x v="1"/>
    <x v="6"/>
    <x v="1"/>
    <x v="3"/>
    <x v="0"/>
    <x v="3"/>
    <x v="1"/>
    <x v="0"/>
    <x v="4"/>
    <x v="1"/>
    <x v="10"/>
  </r>
  <r>
    <x v="0"/>
    <x v="0"/>
    <x v="3"/>
    <x v="1"/>
    <x v="2"/>
    <x v="1"/>
    <x v="5"/>
    <x v="1"/>
    <x v="0"/>
    <x v="2"/>
    <n v="55"/>
    <n v="1"/>
    <x v="463"/>
    <x v="2"/>
    <x v="3"/>
    <x v="2"/>
    <x v="17"/>
    <x v="0"/>
    <x v="4"/>
    <x v="2"/>
    <x v="544"/>
    <x v="564"/>
    <x v="6"/>
    <x v="4"/>
    <x v="0"/>
    <x v="1"/>
    <x v="1"/>
    <x v="13"/>
    <x v="1"/>
    <x v="8"/>
    <x v="3"/>
    <x v="1"/>
    <x v="10"/>
  </r>
  <r>
    <x v="1"/>
    <x v="2"/>
    <x v="0"/>
    <x v="0"/>
    <x v="0"/>
    <x v="1"/>
    <x v="0"/>
    <x v="0"/>
    <x v="1"/>
    <x v="4"/>
    <n v="36"/>
    <n v="0"/>
    <x v="51"/>
    <x v="1"/>
    <x v="2"/>
    <x v="3"/>
    <x v="43"/>
    <x v="1"/>
    <x v="2"/>
    <x v="3"/>
    <x v="545"/>
    <x v="565"/>
    <x v="1"/>
    <x v="2"/>
    <x v="0"/>
    <x v="2"/>
    <x v="0"/>
    <x v="1"/>
    <x v="1"/>
    <x v="1"/>
    <x v="1"/>
    <x v="0"/>
    <x v="12"/>
  </r>
  <r>
    <x v="1"/>
    <x v="2"/>
    <x v="1"/>
    <x v="1"/>
    <x v="2"/>
    <x v="1"/>
    <x v="1"/>
    <x v="1"/>
    <x v="1"/>
    <x v="1"/>
    <n v="52"/>
    <n v="0"/>
    <x v="464"/>
    <x v="10"/>
    <x v="2"/>
    <x v="2"/>
    <x v="26"/>
    <x v="0"/>
    <x v="1"/>
    <x v="0"/>
    <x v="546"/>
    <x v="566"/>
    <x v="4"/>
    <x v="11"/>
    <x v="0"/>
    <x v="0"/>
    <x v="1"/>
    <x v="7"/>
    <x v="1"/>
    <x v="9"/>
    <x v="7"/>
    <x v="1"/>
    <x v="3"/>
  </r>
  <r>
    <x v="1"/>
    <x v="1"/>
    <x v="2"/>
    <x v="1"/>
    <x v="0"/>
    <x v="0"/>
    <x v="2"/>
    <x v="2"/>
    <x v="1"/>
    <x v="2"/>
    <n v="26"/>
    <n v="0"/>
    <x v="328"/>
    <x v="0"/>
    <x v="0"/>
    <x v="3"/>
    <x v="36"/>
    <x v="3"/>
    <x v="1"/>
    <x v="3"/>
    <x v="547"/>
    <x v="567"/>
    <x v="9"/>
    <x v="9"/>
    <x v="0"/>
    <x v="0"/>
    <x v="1"/>
    <x v="7"/>
    <x v="1"/>
    <x v="4"/>
    <x v="3"/>
    <x v="3"/>
    <x v="2"/>
  </r>
  <r>
    <x v="1"/>
    <x v="0"/>
    <x v="2"/>
    <x v="1"/>
    <x v="2"/>
    <x v="0"/>
    <x v="8"/>
    <x v="1"/>
    <x v="1"/>
    <x v="1"/>
    <n v="29"/>
    <n v="0"/>
    <x v="465"/>
    <x v="6"/>
    <x v="3"/>
    <x v="0"/>
    <x v="45"/>
    <x v="0"/>
    <x v="0"/>
    <x v="2"/>
    <x v="548"/>
    <x v="568"/>
    <x v="5"/>
    <x v="3"/>
    <x v="0"/>
    <x v="0"/>
    <x v="1"/>
    <x v="27"/>
    <x v="2"/>
    <x v="3"/>
    <x v="1"/>
    <x v="1"/>
    <x v="9"/>
  </r>
  <r>
    <x v="0"/>
    <x v="0"/>
    <x v="2"/>
    <x v="0"/>
    <x v="4"/>
    <x v="1"/>
    <x v="0"/>
    <x v="0"/>
    <x v="1"/>
    <x v="2"/>
    <n v="26"/>
    <n v="1"/>
    <x v="466"/>
    <x v="1"/>
    <x v="3"/>
    <x v="2"/>
    <x v="70"/>
    <x v="1"/>
    <x v="0"/>
    <x v="0"/>
    <x v="549"/>
    <x v="569"/>
    <x v="2"/>
    <x v="8"/>
    <x v="0"/>
    <x v="3"/>
    <x v="0"/>
    <x v="3"/>
    <x v="2"/>
    <x v="9"/>
    <x v="7"/>
    <x v="1"/>
    <x v="3"/>
  </r>
  <r>
    <x v="1"/>
    <x v="0"/>
    <x v="2"/>
    <x v="1"/>
    <x v="0"/>
    <x v="0"/>
    <x v="1"/>
    <x v="0"/>
    <x v="1"/>
    <x v="2"/>
    <n v="34"/>
    <n v="0"/>
    <x v="467"/>
    <x v="0"/>
    <x v="2"/>
    <x v="0"/>
    <x v="23"/>
    <x v="2"/>
    <x v="1"/>
    <x v="3"/>
    <x v="550"/>
    <x v="570"/>
    <x v="7"/>
    <x v="10"/>
    <x v="0"/>
    <x v="3"/>
    <x v="0"/>
    <x v="1"/>
    <x v="1"/>
    <x v="9"/>
    <x v="3"/>
    <x v="1"/>
    <x v="6"/>
  </r>
  <r>
    <x v="1"/>
    <x v="0"/>
    <x v="1"/>
    <x v="1"/>
    <x v="2"/>
    <x v="0"/>
    <x v="4"/>
    <x v="2"/>
    <x v="0"/>
    <x v="5"/>
    <n v="54"/>
    <n v="0"/>
    <x v="468"/>
    <x v="10"/>
    <x v="2"/>
    <x v="2"/>
    <x v="41"/>
    <x v="0"/>
    <x v="0"/>
    <x v="2"/>
    <x v="551"/>
    <x v="571"/>
    <x v="3"/>
    <x v="0"/>
    <x v="0"/>
    <x v="2"/>
    <x v="3"/>
    <x v="15"/>
    <x v="1"/>
    <x v="8"/>
    <x v="7"/>
    <x v="1"/>
    <x v="10"/>
  </r>
  <r>
    <x v="1"/>
    <x v="1"/>
    <x v="2"/>
    <x v="0"/>
    <x v="3"/>
    <x v="1"/>
    <x v="0"/>
    <x v="1"/>
    <x v="1"/>
    <x v="1"/>
    <n v="27"/>
    <n v="0"/>
    <x v="196"/>
    <x v="1"/>
    <x v="1"/>
    <x v="1"/>
    <x v="9"/>
    <x v="0"/>
    <x v="0"/>
    <x v="1"/>
    <x v="552"/>
    <x v="572"/>
    <x v="4"/>
    <x v="12"/>
    <x v="0"/>
    <x v="2"/>
    <x v="1"/>
    <x v="7"/>
    <x v="1"/>
    <x v="9"/>
    <x v="3"/>
    <x v="1"/>
    <x v="9"/>
  </r>
  <r>
    <x v="1"/>
    <x v="0"/>
    <x v="0"/>
    <x v="1"/>
    <x v="0"/>
    <x v="0"/>
    <x v="1"/>
    <x v="2"/>
    <x v="0"/>
    <x v="1"/>
    <n v="37"/>
    <n v="0"/>
    <x v="469"/>
    <x v="17"/>
    <x v="1"/>
    <x v="2"/>
    <x v="19"/>
    <x v="0"/>
    <x v="1"/>
    <x v="3"/>
    <x v="553"/>
    <x v="573"/>
    <x v="4"/>
    <x v="4"/>
    <x v="0"/>
    <x v="2"/>
    <x v="3"/>
    <x v="3"/>
    <x v="2"/>
    <x v="8"/>
    <x v="7"/>
    <x v="5"/>
    <x v="6"/>
  </r>
  <r>
    <x v="1"/>
    <x v="1"/>
    <x v="0"/>
    <x v="1"/>
    <x v="0"/>
    <x v="0"/>
    <x v="4"/>
    <x v="0"/>
    <x v="0"/>
    <x v="2"/>
    <n v="38"/>
    <n v="0"/>
    <x v="105"/>
    <x v="2"/>
    <x v="2"/>
    <x v="3"/>
    <x v="29"/>
    <x v="2"/>
    <x v="0"/>
    <x v="3"/>
    <x v="554"/>
    <x v="574"/>
    <x v="2"/>
    <x v="3"/>
    <x v="0"/>
    <x v="1"/>
    <x v="0"/>
    <x v="6"/>
    <x v="1"/>
    <x v="15"/>
    <x v="1"/>
    <x v="5"/>
    <x v="11"/>
  </r>
  <r>
    <x v="1"/>
    <x v="0"/>
    <x v="2"/>
    <x v="1"/>
    <x v="2"/>
    <x v="0"/>
    <x v="1"/>
    <x v="0"/>
    <x v="1"/>
    <x v="1"/>
    <n v="34"/>
    <n v="0"/>
    <x v="190"/>
    <x v="2"/>
    <x v="2"/>
    <x v="1"/>
    <x v="27"/>
    <x v="1"/>
    <x v="1"/>
    <x v="2"/>
    <x v="555"/>
    <x v="575"/>
    <x v="1"/>
    <x v="0"/>
    <x v="0"/>
    <x v="3"/>
    <x v="0"/>
    <x v="3"/>
    <x v="1"/>
    <x v="0"/>
    <x v="4"/>
    <x v="1"/>
    <x v="6"/>
  </r>
  <r>
    <x v="1"/>
    <x v="0"/>
    <x v="0"/>
    <x v="0"/>
    <x v="0"/>
    <x v="0"/>
    <x v="6"/>
    <x v="1"/>
    <x v="1"/>
    <x v="4"/>
    <n v="35"/>
    <n v="0"/>
    <x v="470"/>
    <x v="1"/>
    <x v="2"/>
    <x v="3"/>
    <x v="23"/>
    <x v="0"/>
    <x v="1"/>
    <x v="3"/>
    <x v="556"/>
    <x v="576"/>
    <x v="1"/>
    <x v="10"/>
    <x v="0"/>
    <x v="2"/>
    <x v="1"/>
    <x v="8"/>
    <x v="2"/>
    <x v="11"/>
    <x v="3"/>
    <x v="0"/>
    <x v="3"/>
  </r>
  <r>
    <x v="1"/>
    <x v="0"/>
    <x v="2"/>
    <x v="1"/>
    <x v="0"/>
    <x v="1"/>
    <x v="2"/>
    <x v="1"/>
    <x v="1"/>
    <x v="2"/>
    <n v="30"/>
    <n v="0"/>
    <x v="324"/>
    <x v="0"/>
    <x v="3"/>
    <x v="2"/>
    <x v="70"/>
    <x v="3"/>
    <x v="1"/>
    <x v="3"/>
    <x v="557"/>
    <x v="577"/>
    <x v="9"/>
    <x v="7"/>
    <x v="1"/>
    <x v="3"/>
    <x v="3"/>
    <x v="2"/>
    <x v="1"/>
    <x v="4"/>
    <x v="3"/>
    <x v="0"/>
    <x v="3"/>
  </r>
  <r>
    <x v="1"/>
    <x v="1"/>
    <x v="0"/>
    <x v="1"/>
    <x v="2"/>
    <x v="0"/>
    <x v="8"/>
    <x v="1"/>
    <x v="1"/>
    <x v="2"/>
    <n v="40"/>
    <n v="0"/>
    <x v="471"/>
    <x v="2"/>
    <x v="0"/>
    <x v="1"/>
    <x v="70"/>
    <x v="2"/>
    <x v="0"/>
    <x v="2"/>
    <x v="558"/>
    <x v="578"/>
    <x v="1"/>
    <x v="13"/>
    <x v="1"/>
    <x v="1"/>
    <x v="1"/>
    <x v="0"/>
    <x v="1"/>
    <x v="3"/>
    <x v="1"/>
    <x v="2"/>
    <x v="1"/>
  </r>
  <r>
    <x v="1"/>
    <x v="0"/>
    <x v="2"/>
    <x v="0"/>
    <x v="0"/>
    <x v="0"/>
    <x v="0"/>
    <x v="1"/>
    <x v="1"/>
    <x v="4"/>
    <n v="34"/>
    <n v="0"/>
    <x v="472"/>
    <x v="1"/>
    <x v="0"/>
    <x v="1"/>
    <x v="12"/>
    <x v="0"/>
    <x v="0"/>
    <x v="3"/>
    <x v="559"/>
    <x v="579"/>
    <x v="6"/>
    <x v="8"/>
    <x v="0"/>
    <x v="2"/>
    <x v="1"/>
    <x v="3"/>
    <x v="1"/>
    <x v="11"/>
    <x v="3"/>
    <x v="1"/>
    <x v="3"/>
  </r>
  <r>
    <x v="1"/>
    <x v="1"/>
    <x v="0"/>
    <x v="1"/>
    <x v="0"/>
    <x v="1"/>
    <x v="5"/>
    <x v="2"/>
    <x v="1"/>
    <x v="5"/>
    <n v="42"/>
    <n v="0"/>
    <x v="305"/>
    <x v="1"/>
    <x v="3"/>
    <x v="0"/>
    <x v="45"/>
    <x v="0"/>
    <x v="4"/>
    <x v="3"/>
    <x v="560"/>
    <x v="580"/>
    <x v="1"/>
    <x v="4"/>
    <x v="0"/>
    <x v="2"/>
    <x v="1"/>
    <x v="13"/>
    <x v="2"/>
    <x v="25"/>
    <x v="1"/>
    <x v="15"/>
    <x v="12"/>
  </r>
  <r>
    <x v="0"/>
    <x v="0"/>
    <x v="4"/>
    <x v="1"/>
    <x v="0"/>
    <x v="1"/>
    <x v="2"/>
    <x v="1"/>
    <x v="0"/>
    <x v="2"/>
    <n v="23"/>
    <n v="1"/>
    <x v="473"/>
    <x v="16"/>
    <x v="3"/>
    <x v="1"/>
    <x v="52"/>
    <x v="2"/>
    <x v="1"/>
    <x v="3"/>
    <x v="561"/>
    <x v="581"/>
    <x v="1"/>
    <x v="7"/>
    <x v="1"/>
    <x v="3"/>
    <x v="3"/>
    <x v="5"/>
    <x v="1"/>
    <x v="2"/>
    <x v="2"/>
    <x v="0"/>
    <x v="2"/>
  </r>
  <r>
    <x v="1"/>
    <x v="2"/>
    <x v="4"/>
    <x v="1"/>
    <x v="0"/>
    <x v="1"/>
    <x v="2"/>
    <x v="2"/>
    <x v="1"/>
    <x v="5"/>
    <n v="24"/>
    <n v="0"/>
    <x v="474"/>
    <x v="14"/>
    <x v="3"/>
    <x v="1"/>
    <x v="53"/>
    <x v="1"/>
    <x v="1"/>
    <x v="3"/>
    <x v="562"/>
    <x v="582"/>
    <x v="1"/>
    <x v="0"/>
    <x v="0"/>
    <x v="3"/>
    <x v="2"/>
    <x v="5"/>
    <x v="1"/>
    <x v="6"/>
    <x v="2"/>
    <x v="0"/>
    <x v="2"/>
  </r>
  <r>
    <x v="1"/>
    <x v="0"/>
    <x v="1"/>
    <x v="1"/>
    <x v="0"/>
    <x v="0"/>
    <x v="2"/>
    <x v="1"/>
    <x v="1"/>
    <x v="1"/>
    <n v="52"/>
    <n v="0"/>
    <x v="475"/>
    <x v="13"/>
    <x v="2"/>
    <x v="2"/>
    <x v="19"/>
    <x v="0"/>
    <x v="0"/>
    <x v="3"/>
    <x v="563"/>
    <x v="583"/>
    <x v="0"/>
    <x v="5"/>
    <x v="1"/>
    <x v="2"/>
    <x v="1"/>
    <x v="15"/>
    <x v="1"/>
    <x v="8"/>
    <x v="3"/>
    <x v="1"/>
    <x v="10"/>
  </r>
  <r>
    <x v="1"/>
    <x v="0"/>
    <x v="1"/>
    <x v="1"/>
    <x v="2"/>
    <x v="1"/>
    <x v="7"/>
    <x v="1"/>
    <x v="1"/>
    <x v="1"/>
    <n v="50"/>
    <n v="0"/>
    <x v="27"/>
    <x v="2"/>
    <x v="3"/>
    <x v="1"/>
    <x v="51"/>
    <x v="0"/>
    <x v="3"/>
    <x v="2"/>
    <x v="564"/>
    <x v="584"/>
    <x v="6"/>
    <x v="10"/>
    <x v="0"/>
    <x v="1"/>
    <x v="0"/>
    <x v="31"/>
    <x v="1"/>
    <x v="9"/>
    <x v="7"/>
    <x v="0"/>
    <x v="6"/>
  </r>
  <r>
    <x v="0"/>
    <x v="0"/>
    <x v="2"/>
    <x v="1"/>
    <x v="0"/>
    <x v="0"/>
    <x v="2"/>
    <x v="1"/>
    <x v="0"/>
    <x v="4"/>
    <n v="29"/>
    <n v="1"/>
    <x v="476"/>
    <x v="0"/>
    <x v="0"/>
    <x v="0"/>
    <x v="34"/>
    <x v="1"/>
    <x v="1"/>
    <x v="3"/>
    <x v="565"/>
    <x v="585"/>
    <x v="1"/>
    <x v="0"/>
    <x v="0"/>
    <x v="1"/>
    <x v="1"/>
    <x v="5"/>
    <x v="1"/>
    <x v="6"/>
    <x v="2"/>
    <x v="0"/>
    <x v="2"/>
  </r>
  <r>
    <x v="1"/>
    <x v="0"/>
    <x v="2"/>
    <x v="1"/>
    <x v="2"/>
    <x v="1"/>
    <x v="7"/>
    <x v="1"/>
    <x v="1"/>
    <x v="1"/>
    <n v="33"/>
    <n v="0"/>
    <x v="477"/>
    <x v="15"/>
    <x v="3"/>
    <x v="1"/>
    <x v="10"/>
    <x v="0"/>
    <x v="2"/>
    <x v="2"/>
    <x v="566"/>
    <x v="586"/>
    <x v="4"/>
    <x v="0"/>
    <x v="0"/>
    <x v="1"/>
    <x v="0"/>
    <x v="19"/>
    <x v="3"/>
    <x v="20"/>
    <x v="5"/>
    <x v="2"/>
    <x v="1"/>
  </r>
  <r>
    <x v="0"/>
    <x v="0"/>
    <x v="2"/>
    <x v="0"/>
    <x v="3"/>
    <x v="0"/>
    <x v="0"/>
    <x v="0"/>
    <x v="1"/>
    <x v="1"/>
    <n v="33"/>
    <n v="1"/>
    <x v="478"/>
    <x v="7"/>
    <x v="3"/>
    <x v="3"/>
    <x v="68"/>
    <x v="0"/>
    <x v="0"/>
    <x v="1"/>
    <x v="567"/>
    <x v="587"/>
    <x v="6"/>
    <x v="2"/>
    <x v="0"/>
    <x v="3"/>
    <x v="0"/>
    <x v="3"/>
    <x v="1"/>
    <x v="11"/>
    <x v="3"/>
    <x v="0"/>
    <x v="3"/>
  </r>
  <r>
    <x v="1"/>
    <x v="0"/>
    <x v="1"/>
    <x v="1"/>
    <x v="1"/>
    <x v="0"/>
    <x v="5"/>
    <x v="1"/>
    <x v="0"/>
    <x v="1"/>
    <n v="47"/>
    <n v="0"/>
    <x v="337"/>
    <x v="2"/>
    <x v="0"/>
    <x v="1"/>
    <x v="30"/>
    <x v="0"/>
    <x v="3"/>
    <x v="0"/>
    <x v="568"/>
    <x v="588"/>
    <x v="1"/>
    <x v="0"/>
    <x v="0"/>
    <x v="3"/>
    <x v="1"/>
    <x v="12"/>
    <x v="2"/>
    <x v="34"/>
    <x v="12"/>
    <x v="2"/>
    <x v="2"/>
  </r>
  <r>
    <x v="1"/>
    <x v="0"/>
    <x v="0"/>
    <x v="1"/>
    <x v="1"/>
    <x v="0"/>
    <x v="4"/>
    <x v="1"/>
    <x v="1"/>
    <x v="2"/>
    <n v="36"/>
    <n v="0"/>
    <x v="479"/>
    <x v="0"/>
    <x v="3"/>
    <x v="1"/>
    <x v="58"/>
    <x v="0"/>
    <x v="0"/>
    <x v="2"/>
    <x v="311"/>
    <x v="589"/>
    <x v="4"/>
    <x v="2"/>
    <x v="0"/>
    <x v="0"/>
    <x v="1"/>
    <x v="1"/>
    <x v="1"/>
    <x v="7"/>
    <x v="1"/>
    <x v="0"/>
    <x v="0"/>
  </r>
  <r>
    <x v="1"/>
    <x v="0"/>
    <x v="2"/>
    <x v="1"/>
    <x v="0"/>
    <x v="1"/>
    <x v="1"/>
    <x v="1"/>
    <x v="1"/>
    <x v="1"/>
    <n v="29"/>
    <n v="0"/>
    <x v="480"/>
    <x v="5"/>
    <x v="0"/>
    <x v="1"/>
    <x v="6"/>
    <x v="2"/>
    <x v="1"/>
    <x v="3"/>
    <x v="569"/>
    <x v="590"/>
    <x v="1"/>
    <x v="13"/>
    <x v="1"/>
    <x v="3"/>
    <x v="1"/>
    <x v="1"/>
    <x v="1"/>
    <x v="1"/>
    <x v="1"/>
    <x v="0"/>
    <x v="1"/>
  </r>
  <r>
    <x v="0"/>
    <x v="0"/>
    <x v="3"/>
    <x v="1"/>
    <x v="0"/>
    <x v="1"/>
    <x v="7"/>
    <x v="0"/>
    <x v="0"/>
    <x v="2"/>
    <n v="58"/>
    <n v="1"/>
    <x v="481"/>
    <x v="2"/>
    <x v="2"/>
    <x v="2"/>
    <x v="11"/>
    <x v="0"/>
    <x v="4"/>
    <x v="3"/>
    <x v="570"/>
    <x v="591"/>
    <x v="8"/>
    <x v="3"/>
    <x v="0"/>
    <x v="1"/>
    <x v="0"/>
    <x v="32"/>
    <x v="1"/>
    <x v="31"/>
    <x v="11"/>
    <x v="11"/>
    <x v="5"/>
  </r>
  <r>
    <x v="1"/>
    <x v="0"/>
    <x v="0"/>
    <x v="1"/>
    <x v="0"/>
    <x v="0"/>
    <x v="1"/>
    <x v="0"/>
    <x v="1"/>
    <x v="0"/>
    <n v="35"/>
    <n v="0"/>
    <x v="482"/>
    <x v="0"/>
    <x v="2"/>
    <x v="2"/>
    <x v="4"/>
    <x v="2"/>
    <x v="1"/>
    <x v="3"/>
    <x v="571"/>
    <x v="592"/>
    <x v="9"/>
    <x v="4"/>
    <x v="0"/>
    <x v="3"/>
    <x v="0"/>
    <x v="2"/>
    <x v="1"/>
    <x v="4"/>
    <x v="3"/>
    <x v="3"/>
    <x v="3"/>
  </r>
  <r>
    <x v="1"/>
    <x v="0"/>
    <x v="0"/>
    <x v="1"/>
    <x v="0"/>
    <x v="0"/>
    <x v="4"/>
    <x v="1"/>
    <x v="0"/>
    <x v="5"/>
    <n v="42"/>
    <n v="0"/>
    <x v="483"/>
    <x v="0"/>
    <x v="0"/>
    <x v="2"/>
    <x v="38"/>
    <x v="1"/>
    <x v="0"/>
    <x v="3"/>
    <x v="572"/>
    <x v="593"/>
    <x v="3"/>
    <x v="4"/>
    <x v="0"/>
    <x v="1"/>
    <x v="1"/>
    <x v="0"/>
    <x v="1"/>
    <x v="9"/>
    <x v="7"/>
    <x v="0"/>
    <x v="3"/>
  </r>
  <r>
    <x v="0"/>
    <x v="0"/>
    <x v="2"/>
    <x v="1"/>
    <x v="2"/>
    <x v="1"/>
    <x v="1"/>
    <x v="0"/>
    <x v="1"/>
    <x v="1"/>
    <n v="28"/>
    <n v="1"/>
    <x v="37"/>
    <x v="2"/>
    <x v="2"/>
    <x v="1"/>
    <x v="55"/>
    <x v="0"/>
    <x v="1"/>
    <x v="2"/>
    <x v="573"/>
    <x v="594"/>
    <x v="2"/>
    <x v="8"/>
    <x v="0"/>
    <x v="1"/>
    <x v="0"/>
    <x v="7"/>
    <x v="2"/>
    <x v="4"/>
    <x v="3"/>
    <x v="3"/>
    <x v="9"/>
  </r>
  <r>
    <x v="1"/>
    <x v="0"/>
    <x v="0"/>
    <x v="3"/>
    <x v="5"/>
    <x v="1"/>
    <x v="9"/>
    <x v="1"/>
    <x v="1"/>
    <x v="2"/>
    <n v="36"/>
    <n v="0"/>
    <x v="484"/>
    <x v="28"/>
    <x v="3"/>
    <x v="1"/>
    <x v="34"/>
    <x v="0"/>
    <x v="1"/>
    <x v="2"/>
    <x v="574"/>
    <x v="595"/>
    <x v="5"/>
    <x v="4"/>
    <x v="0"/>
    <x v="2"/>
    <x v="1"/>
    <x v="0"/>
    <x v="1"/>
    <x v="8"/>
    <x v="3"/>
    <x v="0"/>
    <x v="10"/>
  </r>
  <r>
    <x v="1"/>
    <x v="0"/>
    <x v="2"/>
    <x v="1"/>
    <x v="0"/>
    <x v="0"/>
    <x v="4"/>
    <x v="1"/>
    <x v="1"/>
    <x v="1"/>
    <n v="32"/>
    <n v="0"/>
    <x v="485"/>
    <x v="18"/>
    <x v="3"/>
    <x v="1"/>
    <x v="33"/>
    <x v="1"/>
    <x v="0"/>
    <x v="3"/>
    <x v="57"/>
    <x v="596"/>
    <x v="1"/>
    <x v="3"/>
    <x v="0"/>
    <x v="3"/>
    <x v="1"/>
    <x v="19"/>
    <x v="1"/>
    <x v="13"/>
    <x v="9"/>
    <x v="7"/>
    <x v="5"/>
  </r>
  <r>
    <x v="1"/>
    <x v="1"/>
    <x v="0"/>
    <x v="1"/>
    <x v="2"/>
    <x v="1"/>
    <x v="2"/>
    <x v="0"/>
    <x v="1"/>
    <x v="6"/>
    <n v="40"/>
    <n v="0"/>
    <x v="486"/>
    <x v="7"/>
    <x v="2"/>
    <x v="3"/>
    <x v="14"/>
    <x v="1"/>
    <x v="0"/>
    <x v="2"/>
    <x v="575"/>
    <x v="597"/>
    <x v="2"/>
    <x v="9"/>
    <x v="0"/>
    <x v="1"/>
    <x v="0"/>
    <x v="1"/>
    <x v="1"/>
    <x v="6"/>
    <x v="2"/>
    <x v="0"/>
    <x v="2"/>
  </r>
  <r>
    <x v="1"/>
    <x v="0"/>
    <x v="2"/>
    <x v="1"/>
    <x v="2"/>
    <x v="0"/>
    <x v="4"/>
    <x v="0"/>
    <x v="0"/>
    <x v="5"/>
    <n v="30"/>
    <n v="0"/>
    <x v="487"/>
    <x v="2"/>
    <x v="3"/>
    <x v="1"/>
    <x v="48"/>
    <x v="1"/>
    <x v="0"/>
    <x v="0"/>
    <x v="576"/>
    <x v="598"/>
    <x v="6"/>
    <x v="13"/>
    <x v="1"/>
    <x v="2"/>
    <x v="0"/>
    <x v="4"/>
    <x v="2"/>
    <x v="2"/>
    <x v="2"/>
    <x v="0"/>
    <x v="2"/>
  </r>
  <r>
    <x v="1"/>
    <x v="0"/>
    <x v="1"/>
    <x v="1"/>
    <x v="0"/>
    <x v="0"/>
    <x v="1"/>
    <x v="0"/>
    <x v="1"/>
    <x v="1"/>
    <n v="45"/>
    <n v="0"/>
    <x v="221"/>
    <x v="2"/>
    <x v="3"/>
    <x v="0"/>
    <x v="41"/>
    <x v="1"/>
    <x v="1"/>
    <x v="3"/>
    <x v="577"/>
    <x v="599"/>
    <x v="1"/>
    <x v="9"/>
    <x v="0"/>
    <x v="1"/>
    <x v="0"/>
    <x v="5"/>
    <x v="1"/>
    <x v="6"/>
    <x v="2"/>
    <x v="0"/>
    <x v="2"/>
  </r>
  <r>
    <x v="1"/>
    <x v="0"/>
    <x v="0"/>
    <x v="1"/>
    <x v="0"/>
    <x v="1"/>
    <x v="4"/>
    <x v="1"/>
    <x v="1"/>
    <x v="1"/>
    <n v="42"/>
    <n v="0"/>
    <x v="143"/>
    <x v="22"/>
    <x v="3"/>
    <x v="0"/>
    <x v="33"/>
    <x v="0"/>
    <x v="0"/>
    <x v="3"/>
    <x v="578"/>
    <x v="600"/>
    <x v="1"/>
    <x v="4"/>
    <x v="0"/>
    <x v="1"/>
    <x v="1"/>
    <x v="1"/>
    <x v="2"/>
    <x v="7"/>
    <x v="6"/>
    <x v="4"/>
    <x v="5"/>
  </r>
  <r>
    <x v="1"/>
    <x v="1"/>
    <x v="0"/>
    <x v="1"/>
    <x v="0"/>
    <x v="1"/>
    <x v="8"/>
    <x v="2"/>
    <x v="1"/>
    <x v="1"/>
    <n v="38"/>
    <n v="0"/>
    <x v="389"/>
    <x v="20"/>
    <x v="3"/>
    <x v="3"/>
    <x v="18"/>
    <x v="1"/>
    <x v="0"/>
    <x v="3"/>
    <x v="579"/>
    <x v="601"/>
    <x v="7"/>
    <x v="2"/>
    <x v="0"/>
    <x v="3"/>
    <x v="1"/>
    <x v="10"/>
    <x v="2"/>
    <x v="9"/>
    <x v="7"/>
    <x v="1"/>
    <x v="3"/>
  </r>
  <r>
    <x v="1"/>
    <x v="1"/>
    <x v="2"/>
    <x v="1"/>
    <x v="0"/>
    <x v="0"/>
    <x v="1"/>
    <x v="0"/>
    <x v="1"/>
    <x v="1"/>
    <n v="34"/>
    <n v="0"/>
    <x v="160"/>
    <x v="7"/>
    <x v="2"/>
    <x v="1"/>
    <x v="54"/>
    <x v="1"/>
    <x v="1"/>
    <x v="3"/>
    <x v="580"/>
    <x v="602"/>
    <x v="1"/>
    <x v="10"/>
    <x v="0"/>
    <x v="3"/>
    <x v="0"/>
    <x v="3"/>
    <x v="1"/>
    <x v="8"/>
    <x v="3"/>
    <x v="1"/>
    <x v="6"/>
  </r>
  <r>
    <x v="0"/>
    <x v="0"/>
    <x v="1"/>
    <x v="0"/>
    <x v="3"/>
    <x v="0"/>
    <x v="0"/>
    <x v="1"/>
    <x v="1"/>
    <x v="1"/>
    <n v="49"/>
    <n v="1"/>
    <x v="488"/>
    <x v="13"/>
    <x v="3"/>
    <x v="1"/>
    <x v="38"/>
    <x v="0"/>
    <x v="2"/>
    <x v="1"/>
    <x v="581"/>
    <x v="603"/>
    <x v="1"/>
    <x v="11"/>
    <x v="0"/>
    <x v="0"/>
    <x v="3"/>
    <x v="15"/>
    <x v="3"/>
    <x v="7"/>
    <x v="6"/>
    <x v="4"/>
    <x v="1"/>
  </r>
  <r>
    <x v="0"/>
    <x v="0"/>
    <x v="3"/>
    <x v="0"/>
    <x v="2"/>
    <x v="1"/>
    <x v="0"/>
    <x v="0"/>
    <x v="1"/>
    <x v="1"/>
    <n v="55"/>
    <n v="1"/>
    <x v="489"/>
    <x v="2"/>
    <x v="1"/>
    <x v="1"/>
    <x v="31"/>
    <x v="0"/>
    <x v="0"/>
    <x v="0"/>
    <x v="582"/>
    <x v="604"/>
    <x v="5"/>
    <x v="10"/>
    <x v="0"/>
    <x v="3"/>
    <x v="0"/>
    <x v="4"/>
    <x v="2"/>
    <x v="7"/>
    <x v="1"/>
    <x v="4"/>
    <x v="6"/>
  </r>
  <r>
    <x v="1"/>
    <x v="0"/>
    <x v="0"/>
    <x v="1"/>
    <x v="0"/>
    <x v="1"/>
    <x v="7"/>
    <x v="1"/>
    <x v="1"/>
    <x v="1"/>
    <n v="43"/>
    <n v="0"/>
    <x v="490"/>
    <x v="24"/>
    <x v="0"/>
    <x v="0"/>
    <x v="0"/>
    <x v="0"/>
    <x v="3"/>
    <x v="3"/>
    <x v="583"/>
    <x v="605"/>
    <x v="2"/>
    <x v="13"/>
    <x v="1"/>
    <x v="3"/>
    <x v="1"/>
    <x v="14"/>
    <x v="1"/>
    <x v="9"/>
    <x v="10"/>
    <x v="1"/>
    <x v="2"/>
  </r>
  <r>
    <x v="1"/>
    <x v="0"/>
    <x v="2"/>
    <x v="1"/>
    <x v="4"/>
    <x v="1"/>
    <x v="7"/>
    <x v="2"/>
    <x v="0"/>
    <x v="1"/>
    <n v="27"/>
    <n v="0"/>
    <x v="231"/>
    <x v="12"/>
    <x v="1"/>
    <x v="2"/>
    <x v="25"/>
    <x v="1"/>
    <x v="2"/>
    <x v="0"/>
    <x v="584"/>
    <x v="606"/>
    <x v="1"/>
    <x v="10"/>
    <x v="0"/>
    <x v="2"/>
    <x v="1"/>
    <x v="15"/>
    <x v="1"/>
    <x v="7"/>
    <x v="6"/>
    <x v="0"/>
    <x v="5"/>
  </r>
  <r>
    <x v="1"/>
    <x v="0"/>
    <x v="0"/>
    <x v="1"/>
    <x v="1"/>
    <x v="1"/>
    <x v="4"/>
    <x v="0"/>
    <x v="1"/>
    <x v="1"/>
    <n v="35"/>
    <n v="0"/>
    <x v="265"/>
    <x v="15"/>
    <x v="3"/>
    <x v="1"/>
    <x v="40"/>
    <x v="0"/>
    <x v="2"/>
    <x v="2"/>
    <x v="585"/>
    <x v="607"/>
    <x v="9"/>
    <x v="7"/>
    <x v="1"/>
    <x v="2"/>
    <x v="0"/>
    <x v="6"/>
    <x v="3"/>
    <x v="3"/>
    <x v="4"/>
    <x v="1"/>
    <x v="4"/>
  </r>
  <r>
    <x v="1"/>
    <x v="0"/>
    <x v="2"/>
    <x v="0"/>
    <x v="3"/>
    <x v="0"/>
    <x v="0"/>
    <x v="1"/>
    <x v="0"/>
    <x v="2"/>
    <n v="28"/>
    <n v="0"/>
    <x v="491"/>
    <x v="2"/>
    <x v="2"/>
    <x v="0"/>
    <x v="6"/>
    <x v="0"/>
    <x v="0"/>
    <x v="1"/>
    <x v="586"/>
    <x v="608"/>
    <x v="1"/>
    <x v="5"/>
    <x v="1"/>
    <x v="0"/>
    <x v="0"/>
    <x v="0"/>
    <x v="1"/>
    <x v="3"/>
    <x v="1"/>
    <x v="4"/>
    <x v="0"/>
  </r>
  <r>
    <x v="1"/>
    <x v="0"/>
    <x v="2"/>
    <x v="3"/>
    <x v="5"/>
    <x v="1"/>
    <x v="9"/>
    <x v="1"/>
    <x v="1"/>
    <x v="4"/>
    <n v="34"/>
    <n v="0"/>
    <x v="196"/>
    <x v="3"/>
    <x v="0"/>
    <x v="1"/>
    <x v="64"/>
    <x v="0"/>
    <x v="1"/>
    <x v="0"/>
    <x v="587"/>
    <x v="609"/>
    <x v="4"/>
    <x v="12"/>
    <x v="0"/>
    <x v="3"/>
    <x v="1"/>
    <x v="21"/>
    <x v="0"/>
    <x v="11"/>
    <x v="3"/>
    <x v="0"/>
    <x v="3"/>
  </r>
  <r>
    <x v="0"/>
    <x v="1"/>
    <x v="2"/>
    <x v="1"/>
    <x v="2"/>
    <x v="0"/>
    <x v="1"/>
    <x v="1"/>
    <x v="0"/>
    <x v="2"/>
    <n v="26"/>
    <n v="1"/>
    <x v="492"/>
    <x v="12"/>
    <x v="0"/>
    <x v="1"/>
    <x v="64"/>
    <x v="1"/>
    <x v="1"/>
    <x v="2"/>
    <x v="588"/>
    <x v="610"/>
    <x v="1"/>
    <x v="9"/>
    <x v="0"/>
    <x v="0"/>
    <x v="1"/>
    <x v="0"/>
    <x v="1"/>
    <x v="3"/>
    <x v="1"/>
    <x v="1"/>
    <x v="1"/>
  </r>
  <r>
    <x v="1"/>
    <x v="2"/>
    <x v="2"/>
    <x v="1"/>
    <x v="2"/>
    <x v="1"/>
    <x v="1"/>
    <x v="1"/>
    <x v="1"/>
    <x v="6"/>
    <n v="27"/>
    <n v="0"/>
    <x v="378"/>
    <x v="3"/>
    <x v="3"/>
    <x v="2"/>
    <x v="13"/>
    <x v="0"/>
    <x v="1"/>
    <x v="0"/>
    <x v="589"/>
    <x v="611"/>
    <x v="1"/>
    <x v="0"/>
    <x v="0"/>
    <x v="3"/>
    <x v="2"/>
    <x v="11"/>
    <x v="2"/>
    <x v="2"/>
    <x v="2"/>
    <x v="0"/>
    <x v="2"/>
  </r>
  <r>
    <x v="1"/>
    <x v="0"/>
    <x v="1"/>
    <x v="0"/>
    <x v="3"/>
    <x v="0"/>
    <x v="5"/>
    <x v="1"/>
    <x v="1"/>
    <x v="2"/>
    <n v="51"/>
    <n v="0"/>
    <x v="493"/>
    <x v="9"/>
    <x v="2"/>
    <x v="3"/>
    <x v="45"/>
    <x v="0"/>
    <x v="3"/>
    <x v="1"/>
    <x v="590"/>
    <x v="612"/>
    <x v="7"/>
    <x v="9"/>
    <x v="0"/>
    <x v="3"/>
    <x v="1"/>
    <x v="22"/>
    <x v="2"/>
    <x v="23"/>
    <x v="8"/>
    <x v="5"/>
    <x v="8"/>
  </r>
  <r>
    <x v="1"/>
    <x v="0"/>
    <x v="0"/>
    <x v="1"/>
    <x v="2"/>
    <x v="1"/>
    <x v="8"/>
    <x v="0"/>
    <x v="1"/>
    <x v="2"/>
    <n v="44"/>
    <n v="0"/>
    <x v="494"/>
    <x v="18"/>
    <x v="3"/>
    <x v="2"/>
    <x v="13"/>
    <x v="0"/>
    <x v="0"/>
    <x v="2"/>
    <x v="591"/>
    <x v="613"/>
    <x v="3"/>
    <x v="3"/>
    <x v="0"/>
    <x v="1"/>
    <x v="0"/>
    <x v="1"/>
    <x v="2"/>
    <x v="8"/>
    <x v="3"/>
    <x v="3"/>
    <x v="6"/>
  </r>
  <r>
    <x v="1"/>
    <x v="0"/>
    <x v="2"/>
    <x v="1"/>
    <x v="2"/>
    <x v="1"/>
    <x v="1"/>
    <x v="0"/>
    <x v="1"/>
    <x v="1"/>
    <n v="25"/>
    <n v="0"/>
    <x v="495"/>
    <x v="2"/>
    <x v="1"/>
    <x v="3"/>
    <x v="63"/>
    <x v="2"/>
    <x v="1"/>
    <x v="2"/>
    <x v="592"/>
    <x v="614"/>
    <x v="8"/>
    <x v="4"/>
    <x v="0"/>
    <x v="3"/>
    <x v="0"/>
    <x v="3"/>
    <x v="2"/>
    <x v="9"/>
    <x v="7"/>
    <x v="0"/>
    <x v="9"/>
  </r>
  <r>
    <x v="1"/>
    <x v="0"/>
    <x v="2"/>
    <x v="0"/>
    <x v="2"/>
    <x v="1"/>
    <x v="0"/>
    <x v="2"/>
    <x v="1"/>
    <x v="3"/>
    <n v="33"/>
    <n v="0"/>
    <x v="496"/>
    <x v="0"/>
    <x v="3"/>
    <x v="3"/>
    <x v="24"/>
    <x v="2"/>
    <x v="0"/>
    <x v="2"/>
    <x v="593"/>
    <x v="615"/>
    <x v="1"/>
    <x v="6"/>
    <x v="1"/>
    <x v="0"/>
    <x v="1"/>
    <x v="15"/>
    <x v="1"/>
    <x v="7"/>
    <x v="6"/>
    <x v="0"/>
    <x v="5"/>
  </r>
  <r>
    <x v="1"/>
    <x v="0"/>
    <x v="0"/>
    <x v="1"/>
    <x v="2"/>
    <x v="0"/>
    <x v="1"/>
    <x v="0"/>
    <x v="1"/>
    <x v="1"/>
    <n v="35"/>
    <n v="0"/>
    <x v="412"/>
    <x v="6"/>
    <x v="1"/>
    <x v="1"/>
    <x v="20"/>
    <x v="1"/>
    <x v="1"/>
    <x v="2"/>
    <x v="594"/>
    <x v="616"/>
    <x v="1"/>
    <x v="0"/>
    <x v="0"/>
    <x v="1"/>
    <x v="0"/>
    <x v="3"/>
    <x v="2"/>
    <x v="0"/>
    <x v="4"/>
    <x v="1"/>
    <x v="9"/>
  </r>
  <r>
    <x v="1"/>
    <x v="0"/>
    <x v="0"/>
    <x v="0"/>
    <x v="0"/>
    <x v="1"/>
    <x v="0"/>
    <x v="1"/>
    <x v="0"/>
    <x v="4"/>
    <n v="36"/>
    <n v="0"/>
    <x v="300"/>
    <x v="0"/>
    <x v="0"/>
    <x v="0"/>
    <x v="3"/>
    <x v="0"/>
    <x v="0"/>
    <x v="3"/>
    <x v="595"/>
    <x v="617"/>
    <x v="1"/>
    <x v="9"/>
    <x v="0"/>
    <x v="1"/>
    <x v="1"/>
    <x v="33"/>
    <x v="2"/>
    <x v="29"/>
    <x v="12"/>
    <x v="5"/>
    <x v="7"/>
  </r>
  <r>
    <x v="1"/>
    <x v="0"/>
    <x v="2"/>
    <x v="0"/>
    <x v="0"/>
    <x v="1"/>
    <x v="0"/>
    <x v="2"/>
    <x v="1"/>
    <x v="1"/>
    <n v="32"/>
    <n v="0"/>
    <x v="284"/>
    <x v="28"/>
    <x v="2"/>
    <x v="0"/>
    <x v="32"/>
    <x v="0"/>
    <x v="0"/>
    <x v="3"/>
    <x v="596"/>
    <x v="618"/>
    <x v="7"/>
    <x v="0"/>
    <x v="0"/>
    <x v="3"/>
    <x v="1"/>
    <x v="0"/>
    <x v="2"/>
    <x v="8"/>
    <x v="3"/>
    <x v="0"/>
    <x v="6"/>
  </r>
  <r>
    <x v="1"/>
    <x v="1"/>
    <x v="2"/>
    <x v="1"/>
    <x v="0"/>
    <x v="1"/>
    <x v="1"/>
    <x v="2"/>
    <x v="1"/>
    <x v="1"/>
    <n v="30"/>
    <n v="0"/>
    <x v="497"/>
    <x v="12"/>
    <x v="2"/>
    <x v="0"/>
    <x v="29"/>
    <x v="1"/>
    <x v="1"/>
    <x v="3"/>
    <x v="597"/>
    <x v="619"/>
    <x v="3"/>
    <x v="3"/>
    <x v="0"/>
    <x v="2"/>
    <x v="1"/>
    <x v="1"/>
    <x v="2"/>
    <x v="8"/>
    <x v="0"/>
    <x v="0"/>
    <x v="6"/>
  </r>
  <r>
    <x v="1"/>
    <x v="0"/>
    <x v="1"/>
    <x v="0"/>
    <x v="3"/>
    <x v="0"/>
    <x v="0"/>
    <x v="1"/>
    <x v="0"/>
    <x v="1"/>
    <n v="53"/>
    <n v="0"/>
    <x v="498"/>
    <x v="15"/>
    <x v="0"/>
    <x v="3"/>
    <x v="17"/>
    <x v="1"/>
    <x v="2"/>
    <x v="1"/>
    <x v="598"/>
    <x v="620"/>
    <x v="8"/>
    <x v="11"/>
    <x v="0"/>
    <x v="1"/>
    <x v="1"/>
    <x v="38"/>
    <x v="1"/>
    <x v="8"/>
    <x v="3"/>
    <x v="0"/>
    <x v="10"/>
  </r>
  <r>
    <x v="1"/>
    <x v="0"/>
    <x v="1"/>
    <x v="0"/>
    <x v="3"/>
    <x v="1"/>
    <x v="0"/>
    <x v="2"/>
    <x v="0"/>
    <x v="2"/>
    <n v="45"/>
    <n v="0"/>
    <x v="499"/>
    <x v="14"/>
    <x v="3"/>
    <x v="2"/>
    <x v="69"/>
    <x v="0"/>
    <x v="2"/>
    <x v="1"/>
    <x v="599"/>
    <x v="621"/>
    <x v="5"/>
    <x v="3"/>
    <x v="0"/>
    <x v="3"/>
    <x v="1"/>
    <x v="33"/>
    <x v="1"/>
    <x v="8"/>
    <x v="0"/>
    <x v="0"/>
    <x v="3"/>
  </r>
  <r>
    <x v="1"/>
    <x v="0"/>
    <x v="2"/>
    <x v="1"/>
    <x v="2"/>
    <x v="0"/>
    <x v="1"/>
    <x v="1"/>
    <x v="1"/>
    <x v="1"/>
    <n v="32"/>
    <n v="0"/>
    <x v="92"/>
    <x v="1"/>
    <x v="0"/>
    <x v="1"/>
    <x v="59"/>
    <x v="2"/>
    <x v="0"/>
    <x v="2"/>
    <x v="600"/>
    <x v="622"/>
    <x v="6"/>
    <x v="3"/>
    <x v="0"/>
    <x v="3"/>
    <x v="1"/>
    <x v="15"/>
    <x v="2"/>
    <x v="8"/>
    <x v="7"/>
    <x v="1"/>
    <x v="6"/>
  </r>
  <r>
    <x v="1"/>
    <x v="1"/>
    <x v="1"/>
    <x v="1"/>
    <x v="2"/>
    <x v="0"/>
    <x v="4"/>
    <x v="1"/>
    <x v="1"/>
    <x v="1"/>
    <n v="52"/>
    <n v="0"/>
    <x v="37"/>
    <x v="19"/>
    <x v="2"/>
    <x v="1"/>
    <x v="6"/>
    <x v="1"/>
    <x v="3"/>
    <x v="0"/>
    <x v="601"/>
    <x v="623"/>
    <x v="9"/>
    <x v="6"/>
    <x v="1"/>
    <x v="3"/>
    <x v="0"/>
    <x v="9"/>
    <x v="1"/>
    <x v="7"/>
    <x v="6"/>
    <x v="0"/>
    <x v="2"/>
  </r>
  <r>
    <x v="1"/>
    <x v="0"/>
    <x v="0"/>
    <x v="0"/>
    <x v="3"/>
    <x v="1"/>
    <x v="0"/>
    <x v="2"/>
    <x v="1"/>
    <x v="2"/>
    <n v="37"/>
    <n v="0"/>
    <x v="500"/>
    <x v="7"/>
    <x v="2"/>
    <x v="2"/>
    <x v="45"/>
    <x v="1"/>
    <x v="0"/>
    <x v="1"/>
    <x v="602"/>
    <x v="624"/>
    <x v="5"/>
    <x v="12"/>
    <x v="0"/>
    <x v="1"/>
    <x v="3"/>
    <x v="15"/>
    <x v="1"/>
    <x v="6"/>
    <x v="2"/>
    <x v="0"/>
    <x v="2"/>
  </r>
  <r>
    <x v="1"/>
    <x v="0"/>
    <x v="2"/>
    <x v="3"/>
    <x v="2"/>
    <x v="1"/>
    <x v="9"/>
    <x v="2"/>
    <x v="1"/>
    <x v="6"/>
    <n v="28"/>
    <n v="0"/>
    <x v="151"/>
    <x v="1"/>
    <x v="0"/>
    <x v="0"/>
    <x v="52"/>
    <x v="1"/>
    <x v="1"/>
    <x v="0"/>
    <x v="365"/>
    <x v="625"/>
    <x v="1"/>
    <x v="4"/>
    <x v="0"/>
    <x v="1"/>
    <x v="1"/>
    <x v="3"/>
    <x v="1"/>
    <x v="8"/>
    <x v="10"/>
    <x v="0"/>
    <x v="10"/>
  </r>
  <r>
    <x v="1"/>
    <x v="0"/>
    <x v="4"/>
    <x v="1"/>
    <x v="0"/>
    <x v="1"/>
    <x v="4"/>
    <x v="1"/>
    <x v="1"/>
    <x v="2"/>
    <n v="22"/>
    <n v="0"/>
    <x v="501"/>
    <x v="0"/>
    <x v="0"/>
    <x v="2"/>
    <x v="30"/>
    <x v="1"/>
    <x v="0"/>
    <x v="3"/>
    <x v="603"/>
    <x v="626"/>
    <x v="2"/>
    <x v="6"/>
    <x v="1"/>
    <x v="0"/>
    <x v="3"/>
    <x v="21"/>
    <x v="0"/>
    <x v="4"/>
    <x v="3"/>
    <x v="3"/>
    <x v="3"/>
  </r>
  <r>
    <x v="1"/>
    <x v="0"/>
    <x v="0"/>
    <x v="1"/>
    <x v="0"/>
    <x v="1"/>
    <x v="2"/>
    <x v="1"/>
    <x v="0"/>
    <x v="2"/>
    <n v="44"/>
    <n v="0"/>
    <x v="360"/>
    <x v="1"/>
    <x v="2"/>
    <x v="3"/>
    <x v="50"/>
    <x v="2"/>
    <x v="1"/>
    <x v="3"/>
    <x v="604"/>
    <x v="627"/>
    <x v="7"/>
    <x v="13"/>
    <x v="1"/>
    <x v="3"/>
    <x v="1"/>
    <x v="1"/>
    <x v="2"/>
    <x v="11"/>
    <x v="3"/>
    <x v="0"/>
    <x v="3"/>
  </r>
  <r>
    <x v="1"/>
    <x v="1"/>
    <x v="0"/>
    <x v="1"/>
    <x v="2"/>
    <x v="1"/>
    <x v="1"/>
    <x v="0"/>
    <x v="0"/>
    <x v="2"/>
    <n v="42"/>
    <n v="0"/>
    <x v="502"/>
    <x v="2"/>
    <x v="1"/>
    <x v="0"/>
    <x v="58"/>
    <x v="0"/>
    <x v="1"/>
    <x v="0"/>
    <x v="605"/>
    <x v="628"/>
    <x v="6"/>
    <x v="9"/>
    <x v="0"/>
    <x v="1"/>
    <x v="0"/>
    <x v="0"/>
    <x v="1"/>
    <x v="4"/>
    <x v="10"/>
    <x v="3"/>
    <x v="3"/>
  </r>
  <r>
    <x v="1"/>
    <x v="0"/>
    <x v="0"/>
    <x v="3"/>
    <x v="0"/>
    <x v="1"/>
    <x v="9"/>
    <x v="1"/>
    <x v="1"/>
    <x v="1"/>
    <n v="36"/>
    <n v="0"/>
    <x v="503"/>
    <x v="1"/>
    <x v="3"/>
    <x v="3"/>
    <x v="57"/>
    <x v="1"/>
    <x v="1"/>
    <x v="3"/>
    <x v="531"/>
    <x v="629"/>
    <x v="4"/>
    <x v="7"/>
    <x v="1"/>
    <x v="3"/>
    <x v="0"/>
    <x v="3"/>
    <x v="1"/>
    <x v="8"/>
    <x v="0"/>
    <x v="0"/>
    <x v="6"/>
  </r>
  <r>
    <x v="1"/>
    <x v="0"/>
    <x v="2"/>
    <x v="0"/>
    <x v="1"/>
    <x v="1"/>
    <x v="0"/>
    <x v="1"/>
    <x v="0"/>
    <x v="1"/>
    <n v="25"/>
    <n v="0"/>
    <x v="449"/>
    <x v="3"/>
    <x v="1"/>
    <x v="1"/>
    <x v="33"/>
    <x v="0"/>
    <x v="0"/>
    <x v="2"/>
    <x v="606"/>
    <x v="630"/>
    <x v="1"/>
    <x v="11"/>
    <x v="0"/>
    <x v="1"/>
    <x v="0"/>
    <x v="7"/>
    <x v="1"/>
    <x v="8"/>
    <x v="7"/>
    <x v="0"/>
    <x v="6"/>
  </r>
  <r>
    <x v="1"/>
    <x v="0"/>
    <x v="0"/>
    <x v="1"/>
    <x v="0"/>
    <x v="0"/>
    <x v="4"/>
    <x v="1"/>
    <x v="0"/>
    <x v="2"/>
    <n v="35"/>
    <n v="0"/>
    <x v="504"/>
    <x v="14"/>
    <x v="3"/>
    <x v="2"/>
    <x v="45"/>
    <x v="1"/>
    <x v="2"/>
    <x v="3"/>
    <x v="607"/>
    <x v="631"/>
    <x v="1"/>
    <x v="5"/>
    <x v="1"/>
    <x v="2"/>
    <x v="1"/>
    <x v="6"/>
    <x v="1"/>
    <x v="18"/>
    <x v="12"/>
    <x v="8"/>
    <x v="14"/>
  </r>
  <r>
    <x v="0"/>
    <x v="1"/>
    <x v="0"/>
    <x v="1"/>
    <x v="0"/>
    <x v="0"/>
    <x v="1"/>
    <x v="2"/>
    <x v="0"/>
    <x v="1"/>
    <n v="35"/>
    <n v="1"/>
    <x v="505"/>
    <x v="19"/>
    <x v="2"/>
    <x v="2"/>
    <x v="16"/>
    <x v="0"/>
    <x v="1"/>
    <x v="3"/>
    <x v="608"/>
    <x v="632"/>
    <x v="1"/>
    <x v="12"/>
    <x v="0"/>
    <x v="0"/>
    <x v="1"/>
    <x v="1"/>
    <x v="2"/>
    <x v="1"/>
    <x v="3"/>
    <x v="4"/>
    <x v="5"/>
  </r>
  <r>
    <x v="1"/>
    <x v="2"/>
    <x v="2"/>
    <x v="1"/>
    <x v="0"/>
    <x v="1"/>
    <x v="2"/>
    <x v="2"/>
    <x v="1"/>
    <x v="2"/>
    <n v="32"/>
    <n v="0"/>
    <x v="506"/>
    <x v="0"/>
    <x v="3"/>
    <x v="2"/>
    <x v="1"/>
    <x v="0"/>
    <x v="1"/>
    <x v="3"/>
    <x v="609"/>
    <x v="633"/>
    <x v="4"/>
    <x v="3"/>
    <x v="0"/>
    <x v="2"/>
    <x v="1"/>
    <x v="21"/>
    <x v="1"/>
    <x v="11"/>
    <x v="2"/>
    <x v="0"/>
    <x v="3"/>
  </r>
  <r>
    <x v="1"/>
    <x v="0"/>
    <x v="2"/>
    <x v="0"/>
    <x v="3"/>
    <x v="1"/>
    <x v="0"/>
    <x v="1"/>
    <x v="1"/>
    <x v="4"/>
    <n v="25"/>
    <n v="0"/>
    <x v="507"/>
    <x v="18"/>
    <x v="1"/>
    <x v="1"/>
    <x v="44"/>
    <x v="1"/>
    <x v="0"/>
    <x v="1"/>
    <x v="610"/>
    <x v="634"/>
    <x v="1"/>
    <x v="3"/>
    <x v="0"/>
    <x v="0"/>
    <x v="0"/>
    <x v="7"/>
    <x v="3"/>
    <x v="8"/>
    <x v="3"/>
    <x v="0"/>
    <x v="6"/>
  </r>
  <r>
    <x v="1"/>
    <x v="0"/>
    <x v="1"/>
    <x v="1"/>
    <x v="4"/>
    <x v="0"/>
    <x v="1"/>
    <x v="1"/>
    <x v="1"/>
    <x v="2"/>
    <n v="49"/>
    <n v="0"/>
    <x v="508"/>
    <x v="0"/>
    <x v="3"/>
    <x v="2"/>
    <x v="34"/>
    <x v="0"/>
    <x v="1"/>
    <x v="0"/>
    <x v="611"/>
    <x v="635"/>
    <x v="7"/>
    <x v="10"/>
    <x v="0"/>
    <x v="2"/>
    <x v="1"/>
    <x v="2"/>
    <x v="1"/>
    <x v="9"/>
    <x v="3"/>
    <x v="0"/>
    <x v="3"/>
  </r>
  <r>
    <x v="1"/>
    <x v="2"/>
    <x v="4"/>
    <x v="1"/>
    <x v="0"/>
    <x v="1"/>
    <x v="2"/>
    <x v="1"/>
    <x v="1"/>
    <x v="2"/>
    <n v="24"/>
    <n v="0"/>
    <x v="509"/>
    <x v="18"/>
    <x v="1"/>
    <x v="3"/>
    <x v="55"/>
    <x v="1"/>
    <x v="1"/>
    <x v="3"/>
    <x v="612"/>
    <x v="636"/>
    <x v="4"/>
    <x v="8"/>
    <x v="0"/>
    <x v="1"/>
    <x v="0"/>
    <x v="3"/>
    <x v="2"/>
    <x v="8"/>
    <x v="3"/>
    <x v="2"/>
    <x v="10"/>
  </r>
  <r>
    <x v="1"/>
    <x v="1"/>
    <x v="2"/>
    <x v="0"/>
    <x v="0"/>
    <x v="1"/>
    <x v="0"/>
    <x v="1"/>
    <x v="1"/>
    <x v="1"/>
    <n v="32"/>
    <n v="0"/>
    <x v="510"/>
    <x v="12"/>
    <x v="0"/>
    <x v="0"/>
    <x v="24"/>
    <x v="0"/>
    <x v="0"/>
    <x v="3"/>
    <x v="613"/>
    <x v="637"/>
    <x v="1"/>
    <x v="9"/>
    <x v="0"/>
    <x v="1"/>
    <x v="1"/>
    <x v="1"/>
    <x v="1"/>
    <x v="1"/>
    <x v="6"/>
    <x v="8"/>
    <x v="6"/>
  </r>
  <r>
    <x v="1"/>
    <x v="0"/>
    <x v="0"/>
    <x v="0"/>
    <x v="3"/>
    <x v="1"/>
    <x v="6"/>
    <x v="1"/>
    <x v="1"/>
    <x v="1"/>
    <n v="38"/>
    <n v="0"/>
    <x v="511"/>
    <x v="14"/>
    <x v="3"/>
    <x v="0"/>
    <x v="33"/>
    <x v="1"/>
    <x v="1"/>
    <x v="1"/>
    <x v="614"/>
    <x v="638"/>
    <x v="4"/>
    <x v="12"/>
    <x v="0"/>
    <x v="1"/>
    <x v="1"/>
    <x v="8"/>
    <x v="1"/>
    <x v="4"/>
    <x v="3"/>
    <x v="1"/>
    <x v="3"/>
  </r>
  <r>
    <x v="1"/>
    <x v="0"/>
    <x v="0"/>
    <x v="1"/>
    <x v="0"/>
    <x v="0"/>
    <x v="2"/>
    <x v="1"/>
    <x v="0"/>
    <x v="4"/>
    <n v="42"/>
    <n v="0"/>
    <x v="512"/>
    <x v="3"/>
    <x v="3"/>
    <x v="1"/>
    <x v="41"/>
    <x v="2"/>
    <x v="0"/>
    <x v="3"/>
    <x v="615"/>
    <x v="639"/>
    <x v="7"/>
    <x v="4"/>
    <x v="0"/>
    <x v="2"/>
    <x v="1"/>
    <x v="6"/>
    <x v="2"/>
    <x v="8"/>
    <x v="7"/>
    <x v="1"/>
    <x v="6"/>
  </r>
  <r>
    <x v="1"/>
    <x v="0"/>
    <x v="2"/>
    <x v="1"/>
    <x v="0"/>
    <x v="1"/>
    <x v="1"/>
    <x v="1"/>
    <x v="0"/>
    <x v="2"/>
    <n v="31"/>
    <n v="0"/>
    <x v="513"/>
    <x v="13"/>
    <x v="2"/>
    <x v="2"/>
    <x v="24"/>
    <x v="0"/>
    <x v="1"/>
    <x v="3"/>
    <x v="616"/>
    <x v="640"/>
    <x v="9"/>
    <x v="12"/>
    <x v="0"/>
    <x v="2"/>
    <x v="1"/>
    <x v="0"/>
    <x v="1"/>
    <x v="0"/>
    <x v="0"/>
    <x v="0"/>
    <x v="3"/>
  </r>
  <r>
    <x v="0"/>
    <x v="0"/>
    <x v="2"/>
    <x v="0"/>
    <x v="2"/>
    <x v="0"/>
    <x v="6"/>
    <x v="2"/>
    <x v="0"/>
    <x v="1"/>
    <n v="29"/>
    <n v="1"/>
    <x v="514"/>
    <x v="0"/>
    <x v="3"/>
    <x v="0"/>
    <x v="24"/>
    <x v="1"/>
    <x v="1"/>
    <x v="2"/>
    <x v="617"/>
    <x v="641"/>
    <x v="2"/>
    <x v="12"/>
    <x v="0"/>
    <x v="3"/>
    <x v="2"/>
    <x v="7"/>
    <x v="1"/>
    <x v="11"/>
    <x v="3"/>
    <x v="0"/>
    <x v="3"/>
  </r>
  <r>
    <x v="1"/>
    <x v="0"/>
    <x v="1"/>
    <x v="0"/>
    <x v="3"/>
    <x v="1"/>
    <x v="0"/>
    <x v="1"/>
    <x v="1"/>
    <x v="1"/>
    <n v="53"/>
    <n v="0"/>
    <x v="515"/>
    <x v="1"/>
    <x v="3"/>
    <x v="3"/>
    <x v="32"/>
    <x v="0"/>
    <x v="3"/>
    <x v="1"/>
    <x v="618"/>
    <x v="642"/>
    <x v="6"/>
    <x v="9"/>
    <x v="0"/>
    <x v="3"/>
    <x v="1"/>
    <x v="23"/>
    <x v="1"/>
    <x v="4"/>
    <x v="2"/>
    <x v="3"/>
    <x v="3"/>
  </r>
  <r>
    <x v="1"/>
    <x v="0"/>
    <x v="0"/>
    <x v="1"/>
    <x v="4"/>
    <x v="1"/>
    <x v="4"/>
    <x v="1"/>
    <x v="1"/>
    <x v="2"/>
    <n v="35"/>
    <n v="0"/>
    <x v="294"/>
    <x v="19"/>
    <x v="3"/>
    <x v="2"/>
    <x v="17"/>
    <x v="1"/>
    <x v="2"/>
    <x v="0"/>
    <x v="619"/>
    <x v="440"/>
    <x v="9"/>
    <x v="10"/>
    <x v="0"/>
    <x v="0"/>
    <x v="0"/>
    <x v="28"/>
    <x v="1"/>
    <x v="20"/>
    <x v="15"/>
    <x v="5"/>
    <x v="5"/>
  </r>
  <r>
    <x v="1"/>
    <x v="1"/>
    <x v="0"/>
    <x v="0"/>
    <x v="2"/>
    <x v="0"/>
    <x v="6"/>
    <x v="1"/>
    <x v="1"/>
    <x v="1"/>
    <n v="37"/>
    <n v="0"/>
    <x v="516"/>
    <x v="11"/>
    <x v="0"/>
    <x v="1"/>
    <x v="60"/>
    <x v="0"/>
    <x v="1"/>
    <x v="0"/>
    <x v="620"/>
    <x v="643"/>
    <x v="6"/>
    <x v="2"/>
    <x v="0"/>
    <x v="2"/>
    <x v="1"/>
    <x v="1"/>
    <x v="1"/>
    <x v="8"/>
    <x v="0"/>
    <x v="0"/>
    <x v="2"/>
  </r>
  <r>
    <x v="1"/>
    <x v="0"/>
    <x v="1"/>
    <x v="1"/>
    <x v="0"/>
    <x v="0"/>
    <x v="7"/>
    <x v="0"/>
    <x v="1"/>
    <x v="0"/>
    <n v="53"/>
    <n v="0"/>
    <x v="517"/>
    <x v="5"/>
    <x v="2"/>
    <x v="2"/>
    <x v="23"/>
    <x v="0"/>
    <x v="3"/>
    <x v="3"/>
    <x v="621"/>
    <x v="644"/>
    <x v="2"/>
    <x v="11"/>
    <x v="0"/>
    <x v="3"/>
    <x v="0"/>
    <x v="37"/>
    <x v="1"/>
    <x v="12"/>
    <x v="5"/>
    <x v="2"/>
    <x v="5"/>
  </r>
  <r>
    <x v="1"/>
    <x v="1"/>
    <x v="0"/>
    <x v="1"/>
    <x v="0"/>
    <x v="0"/>
    <x v="8"/>
    <x v="1"/>
    <x v="1"/>
    <x v="2"/>
    <n v="43"/>
    <n v="0"/>
    <x v="353"/>
    <x v="0"/>
    <x v="3"/>
    <x v="2"/>
    <x v="30"/>
    <x v="0"/>
    <x v="0"/>
    <x v="3"/>
    <x v="622"/>
    <x v="645"/>
    <x v="5"/>
    <x v="4"/>
    <x v="0"/>
    <x v="2"/>
    <x v="1"/>
    <x v="4"/>
    <x v="2"/>
    <x v="8"/>
    <x v="3"/>
    <x v="3"/>
    <x v="3"/>
  </r>
  <r>
    <x v="1"/>
    <x v="0"/>
    <x v="1"/>
    <x v="0"/>
    <x v="3"/>
    <x v="0"/>
    <x v="0"/>
    <x v="1"/>
    <x v="0"/>
    <x v="2"/>
    <n v="47"/>
    <n v="0"/>
    <x v="122"/>
    <x v="2"/>
    <x v="0"/>
    <x v="1"/>
    <x v="58"/>
    <x v="0"/>
    <x v="0"/>
    <x v="1"/>
    <x v="623"/>
    <x v="646"/>
    <x v="4"/>
    <x v="6"/>
    <x v="1"/>
    <x v="0"/>
    <x v="1"/>
    <x v="0"/>
    <x v="1"/>
    <x v="5"/>
    <x v="8"/>
    <x v="4"/>
    <x v="1"/>
  </r>
  <r>
    <x v="1"/>
    <x v="2"/>
    <x v="0"/>
    <x v="0"/>
    <x v="2"/>
    <x v="1"/>
    <x v="0"/>
    <x v="0"/>
    <x v="0"/>
    <x v="2"/>
    <n v="37"/>
    <n v="0"/>
    <x v="480"/>
    <x v="10"/>
    <x v="0"/>
    <x v="3"/>
    <x v="47"/>
    <x v="0"/>
    <x v="2"/>
    <x v="2"/>
    <x v="624"/>
    <x v="647"/>
    <x v="1"/>
    <x v="4"/>
    <x v="0"/>
    <x v="1"/>
    <x v="0"/>
    <x v="1"/>
    <x v="1"/>
    <x v="1"/>
    <x v="2"/>
    <x v="0"/>
    <x v="12"/>
  </r>
  <r>
    <x v="1"/>
    <x v="2"/>
    <x v="1"/>
    <x v="1"/>
    <x v="0"/>
    <x v="1"/>
    <x v="5"/>
    <x v="2"/>
    <x v="1"/>
    <x v="1"/>
    <n v="50"/>
    <n v="0"/>
    <x v="518"/>
    <x v="2"/>
    <x v="2"/>
    <x v="3"/>
    <x v="33"/>
    <x v="0"/>
    <x v="3"/>
    <x v="3"/>
    <x v="625"/>
    <x v="648"/>
    <x v="1"/>
    <x v="0"/>
    <x v="0"/>
    <x v="1"/>
    <x v="1"/>
    <x v="9"/>
    <x v="1"/>
    <x v="31"/>
    <x v="8"/>
    <x v="15"/>
    <x v="1"/>
  </r>
  <r>
    <x v="1"/>
    <x v="0"/>
    <x v="0"/>
    <x v="3"/>
    <x v="0"/>
    <x v="0"/>
    <x v="9"/>
    <x v="1"/>
    <x v="1"/>
    <x v="2"/>
    <n v="39"/>
    <n v="0"/>
    <x v="519"/>
    <x v="2"/>
    <x v="3"/>
    <x v="2"/>
    <x v="25"/>
    <x v="1"/>
    <x v="0"/>
    <x v="3"/>
    <x v="626"/>
    <x v="649"/>
    <x v="0"/>
    <x v="0"/>
    <x v="0"/>
    <x v="3"/>
    <x v="3"/>
    <x v="10"/>
    <x v="1"/>
    <x v="8"/>
    <x v="0"/>
    <x v="0"/>
    <x v="10"/>
  </r>
  <r>
    <x v="1"/>
    <x v="0"/>
    <x v="2"/>
    <x v="3"/>
    <x v="5"/>
    <x v="1"/>
    <x v="9"/>
    <x v="2"/>
    <x v="0"/>
    <x v="5"/>
    <n v="33"/>
    <n v="0"/>
    <x v="520"/>
    <x v="3"/>
    <x v="0"/>
    <x v="2"/>
    <x v="42"/>
    <x v="0"/>
    <x v="1"/>
    <x v="2"/>
    <x v="627"/>
    <x v="650"/>
    <x v="9"/>
    <x v="0"/>
    <x v="0"/>
    <x v="3"/>
    <x v="1"/>
    <x v="2"/>
    <x v="3"/>
    <x v="9"/>
    <x v="7"/>
    <x v="0"/>
    <x v="6"/>
  </r>
  <r>
    <x v="0"/>
    <x v="0"/>
    <x v="2"/>
    <x v="1"/>
    <x v="0"/>
    <x v="1"/>
    <x v="2"/>
    <x v="0"/>
    <x v="0"/>
    <x v="2"/>
    <n v="32"/>
    <n v="1"/>
    <x v="521"/>
    <x v="19"/>
    <x v="2"/>
    <x v="3"/>
    <x v="44"/>
    <x v="0"/>
    <x v="1"/>
    <x v="3"/>
    <x v="628"/>
    <x v="651"/>
    <x v="1"/>
    <x v="13"/>
    <x v="1"/>
    <x v="3"/>
    <x v="0"/>
    <x v="5"/>
    <x v="0"/>
    <x v="6"/>
    <x v="2"/>
    <x v="0"/>
    <x v="9"/>
  </r>
  <r>
    <x v="1"/>
    <x v="0"/>
    <x v="2"/>
    <x v="1"/>
    <x v="2"/>
    <x v="0"/>
    <x v="2"/>
    <x v="2"/>
    <x v="1"/>
    <x v="3"/>
    <n v="29"/>
    <n v="0"/>
    <x v="522"/>
    <x v="15"/>
    <x v="1"/>
    <x v="3"/>
    <x v="50"/>
    <x v="1"/>
    <x v="1"/>
    <x v="0"/>
    <x v="629"/>
    <x v="652"/>
    <x v="2"/>
    <x v="9"/>
    <x v="0"/>
    <x v="3"/>
    <x v="2"/>
    <x v="0"/>
    <x v="1"/>
    <x v="9"/>
    <x v="7"/>
    <x v="0"/>
    <x v="6"/>
  </r>
  <r>
    <x v="1"/>
    <x v="0"/>
    <x v="0"/>
    <x v="1"/>
    <x v="0"/>
    <x v="1"/>
    <x v="1"/>
    <x v="1"/>
    <x v="0"/>
    <x v="0"/>
    <n v="44"/>
    <n v="0"/>
    <x v="498"/>
    <x v="14"/>
    <x v="0"/>
    <x v="0"/>
    <x v="1"/>
    <x v="0"/>
    <x v="1"/>
    <x v="3"/>
    <x v="594"/>
    <x v="653"/>
    <x v="1"/>
    <x v="4"/>
    <x v="0"/>
    <x v="1"/>
    <x v="0"/>
    <x v="0"/>
    <x v="1"/>
    <x v="3"/>
    <x v="1"/>
    <x v="4"/>
    <x v="9"/>
  </r>
  <r>
    <x v="1"/>
    <x v="0"/>
    <x v="2"/>
    <x v="0"/>
    <x v="2"/>
    <x v="1"/>
    <x v="0"/>
    <x v="0"/>
    <x v="1"/>
    <x v="1"/>
    <n v="28"/>
    <n v="0"/>
    <x v="344"/>
    <x v="12"/>
    <x v="2"/>
    <x v="3"/>
    <x v="33"/>
    <x v="0"/>
    <x v="0"/>
    <x v="0"/>
    <x v="630"/>
    <x v="654"/>
    <x v="1"/>
    <x v="9"/>
    <x v="0"/>
    <x v="2"/>
    <x v="0"/>
    <x v="21"/>
    <x v="1"/>
    <x v="9"/>
    <x v="3"/>
    <x v="0"/>
    <x v="3"/>
  </r>
  <r>
    <x v="0"/>
    <x v="1"/>
    <x v="3"/>
    <x v="1"/>
    <x v="0"/>
    <x v="1"/>
    <x v="2"/>
    <x v="2"/>
    <x v="0"/>
    <x v="1"/>
    <n v="58"/>
    <n v="1"/>
    <x v="523"/>
    <x v="2"/>
    <x v="1"/>
    <x v="2"/>
    <x v="42"/>
    <x v="1"/>
    <x v="1"/>
    <x v="3"/>
    <x v="631"/>
    <x v="655"/>
    <x v="3"/>
    <x v="9"/>
    <x v="0"/>
    <x v="1"/>
    <x v="1"/>
    <x v="8"/>
    <x v="2"/>
    <x v="6"/>
    <x v="2"/>
    <x v="0"/>
    <x v="2"/>
  </r>
  <r>
    <x v="1"/>
    <x v="0"/>
    <x v="0"/>
    <x v="1"/>
    <x v="0"/>
    <x v="0"/>
    <x v="4"/>
    <x v="2"/>
    <x v="1"/>
    <x v="2"/>
    <n v="43"/>
    <n v="0"/>
    <x v="524"/>
    <x v="1"/>
    <x v="3"/>
    <x v="3"/>
    <x v="46"/>
    <x v="0"/>
    <x v="0"/>
    <x v="3"/>
    <x v="632"/>
    <x v="656"/>
    <x v="5"/>
    <x v="7"/>
    <x v="1"/>
    <x v="3"/>
    <x v="1"/>
    <x v="21"/>
    <x v="3"/>
    <x v="6"/>
    <x v="2"/>
    <x v="0"/>
    <x v="2"/>
  </r>
  <r>
    <x v="0"/>
    <x v="0"/>
    <x v="4"/>
    <x v="0"/>
    <x v="2"/>
    <x v="0"/>
    <x v="6"/>
    <x v="0"/>
    <x v="1"/>
    <x v="1"/>
    <n v="20"/>
    <n v="1"/>
    <x v="525"/>
    <x v="2"/>
    <x v="3"/>
    <x v="1"/>
    <x v="10"/>
    <x v="1"/>
    <x v="1"/>
    <x v="2"/>
    <x v="633"/>
    <x v="657"/>
    <x v="1"/>
    <x v="4"/>
    <x v="0"/>
    <x v="1"/>
    <x v="0"/>
    <x v="17"/>
    <x v="2"/>
    <x v="4"/>
    <x v="3"/>
    <x v="0"/>
    <x v="3"/>
  </r>
  <r>
    <x v="0"/>
    <x v="0"/>
    <x v="4"/>
    <x v="1"/>
    <x v="1"/>
    <x v="0"/>
    <x v="1"/>
    <x v="0"/>
    <x v="1"/>
    <x v="1"/>
    <n v="21"/>
    <n v="1"/>
    <x v="141"/>
    <x v="21"/>
    <x v="1"/>
    <x v="2"/>
    <x v="63"/>
    <x v="0"/>
    <x v="1"/>
    <x v="0"/>
    <x v="7"/>
    <x v="658"/>
    <x v="1"/>
    <x v="12"/>
    <x v="0"/>
    <x v="0"/>
    <x v="0"/>
    <x v="5"/>
    <x v="2"/>
    <x v="6"/>
    <x v="2"/>
    <x v="0"/>
    <x v="2"/>
  </r>
  <r>
    <x v="1"/>
    <x v="0"/>
    <x v="0"/>
    <x v="1"/>
    <x v="0"/>
    <x v="1"/>
    <x v="8"/>
    <x v="1"/>
    <x v="0"/>
    <x v="2"/>
    <n v="36"/>
    <n v="0"/>
    <x v="526"/>
    <x v="24"/>
    <x v="1"/>
    <x v="1"/>
    <x v="67"/>
    <x v="0"/>
    <x v="0"/>
    <x v="3"/>
    <x v="634"/>
    <x v="659"/>
    <x v="4"/>
    <x v="8"/>
    <x v="0"/>
    <x v="0"/>
    <x v="1"/>
    <x v="6"/>
    <x v="2"/>
    <x v="22"/>
    <x v="6"/>
    <x v="5"/>
    <x v="7"/>
  </r>
  <r>
    <x v="1"/>
    <x v="0"/>
    <x v="1"/>
    <x v="0"/>
    <x v="0"/>
    <x v="0"/>
    <x v="6"/>
    <x v="0"/>
    <x v="0"/>
    <x v="1"/>
    <n v="47"/>
    <n v="0"/>
    <x v="527"/>
    <x v="2"/>
    <x v="2"/>
    <x v="2"/>
    <x v="63"/>
    <x v="1"/>
    <x v="1"/>
    <x v="3"/>
    <x v="635"/>
    <x v="660"/>
    <x v="1"/>
    <x v="11"/>
    <x v="0"/>
    <x v="0"/>
    <x v="0"/>
    <x v="8"/>
    <x v="2"/>
    <x v="11"/>
    <x v="3"/>
    <x v="1"/>
    <x v="3"/>
  </r>
  <r>
    <x v="0"/>
    <x v="0"/>
    <x v="4"/>
    <x v="1"/>
    <x v="0"/>
    <x v="0"/>
    <x v="4"/>
    <x v="1"/>
    <x v="0"/>
    <x v="1"/>
    <n v="22"/>
    <n v="1"/>
    <x v="528"/>
    <x v="3"/>
    <x v="1"/>
    <x v="0"/>
    <x v="61"/>
    <x v="0"/>
    <x v="0"/>
    <x v="3"/>
    <x v="636"/>
    <x v="661"/>
    <x v="4"/>
    <x v="12"/>
    <x v="0"/>
    <x v="0"/>
    <x v="1"/>
    <x v="21"/>
    <x v="3"/>
    <x v="11"/>
    <x v="3"/>
    <x v="0"/>
    <x v="3"/>
  </r>
  <r>
    <x v="0"/>
    <x v="0"/>
    <x v="0"/>
    <x v="1"/>
    <x v="0"/>
    <x v="0"/>
    <x v="2"/>
    <x v="2"/>
    <x v="0"/>
    <x v="4"/>
    <n v="41"/>
    <n v="1"/>
    <x v="529"/>
    <x v="2"/>
    <x v="2"/>
    <x v="0"/>
    <x v="42"/>
    <x v="3"/>
    <x v="1"/>
    <x v="3"/>
    <x v="637"/>
    <x v="662"/>
    <x v="5"/>
    <x v="4"/>
    <x v="0"/>
    <x v="3"/>
    <x v="1"/>
    <x v="1"/>
    <x v="2"/>
    <x v="5"/>
    <x v="1"/>
    <x v="1"/>
    <x v="2"/>
  </r>
  <r>
    <x v="1"/>
    <x v="0"/>
    <x v="2"/>
    <x v="1"/>
    <x v="2"/>
    <x v="0"/>
    <x v="1"/>
    <x v="2"/>
    <x v="1"/>
    <x v="2"/>
    <n v="28"/>
    <n v="0"/>
    <x v="530"/>
    <x v="14"/>
    <x v="3"/>
    <x v="1"/>
    <x v="57"/>
    <x v="0"/>
    <x v="1"/>
    <x v="2"/>
    <x v="638"/>
    <x v="663"/>
    <x v="6"/>
    <x v="11"/>
    <x v="0"/>
    <x v="2"/>
    <x v="1"/>
    <x v="3"/>
    <x v="1"/>
    <x v="4"/>
    <x v="3"/>
    <x v="3"/>
    <x v="3"/>
  </r>
  <r>
    <x v="0"/>
    <x v="0"/>
    <x v="0"/>
    <x v="1"/>
    <x v="2"/>
    <x v="1"/>
    <x v="2"/>
    <x v="1"/>
    <x v="0"/>
    <x v="2"/>
    <n v="39"/>
    <n v="1"/>
    <x v="531"/>
    <x v="16"/>
    <x v="3"/>
    <x v="2"/>
    <x v="49"/>
    <x v="0"/>
    <x v="1"/>
    <x v="2"/>
    <x v="639"/>
    <x v="664"/>
    <x v="8"/>
    <x v="7"/>
    <x v="1"/>
    <x v="1"/>
    <x v="0"/>
    <x v="0"/>
    <x v="0"/>
    <x v="4"/>
    <x v="3"/>
    <x v="3"/>
    <x v="3"/>
  </r>
  <r>
    <x v="1"/>
    <x v="0"/>
    <x v="2"/>
    <x v="1"/>
    <x v="0"/>
    <x v="0"/>
    <x v="1"/>
    <x v="0"/>
    <x v="1"/>
    <x v="2"/>
    <n v="27"/>
    <n v="0"/>
    <x v="532"/>
    <x v="18"/>
    <x v="3"/>
    <x v="0"/>
    <x v="43"/>
    <x v="0"/>
    <x v="1"/>
    <x v="3"/>
    <x v="640"/>
    <x v="665"/>
    <x v="1"/>
    <x v="12"/>
    <x v="0"/>
    <x v="3"/>
    <x v="0"/>
    <x v="5"/>
    <x v="1"/>
    <x v="6"/>
    <x v="10"/>
    <x v="0"/>
    <x v="2"/>
  </r>
  <r>
    <x v="1"/>
    <x v="0"/>
    <x v="2"/>
    <x v="1"/>
    <x v="0"/>
    <x v="1"/>
    <x v="2"/>
    <x v="2"/>
    <x v="1"/>
    <x v="1"/>
    <n v="34"/>
    <n v="0"/>
    <x v="533"/>
    <x v="17"/>
    <x v="3"/>
    <x v="0"/>
    <x v="21"/>
    <x v="0"/>
    <x v="1"/>
    <x v="3"/>
    <x v="641"/>
    <x v="666"/>
    <x v="1"/>
    <x v="9"/>
    <x v="0"/>
    <x v="2"/>
    <x v="3"/>
    <x v="5"/>
    <x v="1"/>
    <x v="6"/>
    <x v="2"/>
    <x v="1"/>
    <x v="2"/>
  </r>
  <r>
    <x v="1"/>
    <x v="0"/>
    <x v="0"/>
    <x v="0"/>
    <x v="2"/>
    <x v="0"/>
    <x v="0"/>
    <x v="0"/>
    <x v="1"/>
    <x v="6"/>
    <n v="42"/>
    <n v="0"/>
    <x v="534"/>
    <x v="24"/>
    <x v="0"/>
    <x v="1"/>
    <x v="67"/>
    <x v="1"/>
    <x v="0"/>
    <x v="2"/>
    <x v="642"/>
    <x v="667"/>
    <x v="8"/>
    <x v="8"/>
    <x v="0"/>
    <x v="0"/>
    <x v="0"/>
    <x v="1"/>
    <x v="1"/>
    <x v="8"/>
    <x v="0"/>
    <x v="0"/>
    <x v="6"/>
  </r>
  <r>
    <x v="1"/>
    <x v="0"/>
    <x v="2"/>
    <x v="1"/>
    <x v="1"/>
    <x v="1"/>
    <x v="1"/>
    <x v="0"/>
    <x v="0"/>
    <x v="4"/>
    <n v="33"/>
    <n v="0"/>
    <x v="535"/>
    <x v="0"/>
    <x v="2"/>
    <x v="1"/>
    <x v="54"/>
    <x v="1"/>
    <x v="1"/>
    <x v="2"/>
    <x v="643"/>
    <x v="668"/>
    <x v="9"/>
    <x v="0"/>
    <x v="0"/>
    <x v="2"/>
    <x v="0"/>
    <x v="3"/>
    <x v="1"/>
    <x v="11"/>
    <x v="3"/>
    <x v="0"/>
    <x v="3"/>
  </r>
  <r>
    <x v="1"/>
    <x v="0"/>
    <x v="3"/>
    <x v="1"/>
    <x v="4"/>
    <x v="0"/>
    <x v="8"/>
    <x v="2"/>
    <x v="0"/>
    <x v="1"/>
    <n v="58"/>
    <n v="0"/>
    <x v="536"/>
    <x v="12"/>
    <x v="3"/>
    <x v="2"/>
    <x v="31"/>
    <x v="1"/>
    <x v="2"/>
    <x v="0"/>
    <x v="644"/>
    <x v="669"/>
    <x v="7"/>
    <x v="4"/>
    <x v="0"/>
    <x v="1"/>
    <x v="1"/>
    <x v="13"/>
    <x v="1"/>
    <x v="0"/>
    <x v="2"/>
    <x v="0"/>
    <x v="10"/>
  </r>
  <r>
    <x v="1"/>
    <x v="0"/>
    <x v="2"/>
    <x v="0"/>
    <x v="0"/>
    <x v="1"/>
    <x v="6"/>
    <x v="1"/>
    <x v="1"/>
    <x v="2"/>
    <n v="31"/>
    <n v="0"/>
    <x v="537"/>
    <x v="15"/>
    <x v="2"/>
    <x v="0"/>
    <x v="26"/>
    <x v="1"/>
    <x v="1"/>
    <x v="3"/>
    <x v="645"/>
    <x v="670"/>
    <x v="9"/>
    <x v="2"/>
    <x v="0"/>
    <x v="2"/>
    <x v="0"/>
    <x v="10"/>
    <x v="3"/>
    <x v="5"/>
    <x v="1"/>
    <x v="8"/>
    <x v="3"/>
  </r>
  <r>
    <x v="1"/>
    <x v="0"/>
    <x v="0"/>
    <x v="1"/>
    <x v="0"/>
    <x v="0"/>
    <x v="8"/>
    <x v="1"/>
    <x v="0"/>
    <x v="2"/>
    <n v="35"/>
    <n v="0"/>
    <x v="538"/>
    <x v="11"/>
    <x v="1"/>
    <x v="2"/>
    <x v="14"/>
    <x v="0"/>
    <x v="0"/>
    <x v="3"/>
    <x v="55"/>
    <x v="671"/>
    <x v="1"/>
    <x v="14"/>
    <x v="1"/>
    <x v="1"/>
    <x v="1"/>
    <x v="1"/>
    <x v="0"/>
    <x v="1"/>
    <x v="8"/>
    <x v="0"/>
    <x v="1"/>
  </r>
  <r>
    <x v="1"/>
    <x v="0"/>
    <x v="1"/>
    <x v="1"/>
    <x v="1"/>
    <x v="0"/>
    <x v="2"/>
    <x v="1"/>
    <x v="1"/>
    <x v="1"/>
    <n v="49"/>
    <n v="0"/>
    <x v="458"/>
    <x v="1"/>
    <x v="0"/>
    <x v="3"/>
    <x v="14"/>
    <x v="0"/>
    <x v="2"/>
    <x v="2"/>
    <x v="646"/>
    <x v="672"/>
    <x v="5"/>
    <x v="0"/>
    <x v="0"/>
    <x v="3"/>
    <x v="1"/>
    <x v="22"/>
    <x v="2"/>
    <x v="34"/>
    <x v="5"/>
    <x v="1"/>
    <x v="1"/>
  </r>
  <r>
    <x v="1"/>
    <x v="0"/>
    <x v="1"/>
    <x v="1"/>
    <x v="2"/>
    <x v="1"/>
    <x v="1"/>
    <x v="1"/>
    <x v="1"/>
    <x v="2"/>
    <n v="48"/>
    <n v="0"/>
    <x v="198"/>
    <x v="25"/>
    <x v="2"/>
    <x v="2"/>
    <x v="14"/>
    <x v="0"/>
    <x v="1"/>
    <x v="2"/>
    <x v="647"/>
    <x v="673"/>
    <x v="5"/>
    <x v="8"/>
    <x v="0"/>
    <x v="0"/>
    <x v="3"/>
    <x v="10"/>
    <x v="2"/>
    <x v="2"/>
    <x v="2"/>
    <x v="0"/>
    <x v="2"/>
  </r>
  <r>
    <x v="1"/>
    <x v="2"/>
    <x v="2"/>
    <x v="0"/>
    <x v="3"/>
    <x v="0"/>
    <x v="0"/>
    <x v="1"/>
    <x v="1"/>
    <x v="2"/>
    <n v="31"/>
    <n v="0"/>
    <x v="539"/>
    <x v="25"/>
    <x v="0"/>
    <x v="2"/>
    <x v="18"/>
    <x v="0"/>
    <x v="0"/>
    <x v="1"/>
    <x v="648"/>
    <x v="674"/>
    <x v="1"/>
    <x v="4"/>
    <x v="0"/>
    <x v="1"/>
    <x v="1"/>
    <x v="15"/>
    <x v="2"/>
    <x v="7"/>
    <x v="6"/>
    <x v="0"/>
    <x v="2"/>
  </r>
  <r>
    <x v="1"/>
    <x v="0"/>
    <x v="0"/>
    <x v="1"/>
    <x v="1"/>
    <x v="1"/>
    <x v="1"/>
    <x v="0"/>
    <x v="1"/>
    <x v="6"/>
    <n v="36"/>
    <n v="0"/>
    <x v="540"/>
    <x v="15"/>
    <x v="2"/>
    <x v="0"/>
    <x v="63"/>
    <x v="0"/>
    <x v="1"/>
    <x v="0"/>
    <x v="649"/>
    <x v="675"/>
    <x v="7"/>
    <x v="11"/>
    <x v="0"/>
    <x v="3"/>
    <x v="0"/>
    <x v="0"/>
    <x v="1"/>
    <x v="0"/>
    <x v="3"/>
    <x v="0"/>
    <x v="9"/>
  </r>
  <r>
    <x v="1"/>
    <x v="0"/>
    <x v="0"/>
    <x v="1"/>
    <x v="4"/>
    <x v="0"/>
    <x v="7"/>
    <x v="1"/>
    <x v="1"/>
    <x v="1"/>
    <n v="38"/>
    <n v="0"/>
    <x v="541"/>
    <x v="0"/>
    <x v="3"/>
    <x v="2"/>
    <x v="15"/>
    <x v="0"/>
    <x v="2"/>
    <x v="0"/>
    <x v="650"/>
    <x v="676"/>
    <x v="1"/>
    <x v="4"/>
    <x v="0"/>
    <x v="2"/>
    <x v="1"/>
    <x v="20"/>
    <x v="1"/>
    <x v="15"/>
    <x v="16"/>
    <x v="8"/>
    <x v="7"/>
  </r>
  <r>
    <x v="1"/>
    <x v="2"/>
    <x v="2"/>
    <x v="1"/>
    <x v="0"/>
    <x v="0"/>
    <x v="2"/>
    <x v="1"/>
    <x v="1"/>
    <x v="1"/>
    <n v="32"/>
    <n v="0"/>
    <x v="488"/>
    <x v="0"/>
    <x v="3"/>
    <x v="1"/>
    <x v="49"/>
    <x v="1"/>
    <x v="1"/>
    <x v="3"/>
    <x v="651"/>
    <x v="677"/>
    <x v="2"/>
    <x v="5"/>
    <x v="1"/>
    <x v="3"/>
    <x v="0"/>
    <x v="7"/>
    <x v="1"/>
    <x v="11"/>
    <x v="2"/>
    <x v="0"/>
    <x v="3"/>
  </r>
  <r>
    <x v="0"/>
    <x v="0"/>
    <x v="2"/>
    <x v="0"/>
    <x v="3"/>
    <x v="1"/>
    <x v="6"/>
    <x v="1"/>
    <x v="0"/>
    <x v="2"/>
    <n v="25"/>
    <n v="1"/>
    <x v="542"/>
    <x v="10"/>
    <x v="0"/>
    <x v="1"/>
    <x v="34"/>
    <x v="1"/>
    <x v="1"/>
    <x v="1"/>
    <x v="652"/>
    <x v="678"/>
    <x v="1"/>
    <x v="11"/>
    <x v="0"/>
    <x v="3"/>
    <x v="2"/>
    <x v="5"/>
    <x v="1"/>
    <x v="6"/>
    <x v="2"/>
    <x v="0"/>
    <x v="2"/>
  </r>
  <r>
    <x v="1"/>
    <x v="0"/>
    <x v="0"/>
    <x v="0"/>
    <x v="3"/>
    <x v="1"/>
    <x v="0"/>
    <x v="2"/>
    <x v="1"/>
    <x v="2"/>
    <n v="40"/>
    <n v="0"/>
    <x v="109"/>
    <x v="17"/>
    <x v="2"/>
    <x v="3"/>
    <x v="7"/>
    <x v="1"/>
    <x v="2"/>
    <x v="1"/>
    <x v="653"/>
    <x v="679"/>
    <x v="7"/>
    <x v="3"/>
    <x v="0"/>
    <x v="2"/>
    <x v="1"/>
    <x v="27"/>
    <x v="2"/>
    <x v="6"/>
    <x v="2"/>
    <x v="0"/>
    <x v="2"/>
  </r>
  <r>
    <x v="1"/>
    <x v="1"/>
    <x v="2"/>
    <x v="0"/>
    <x v="2"/>
    <x v="1"/>
    <x v="0"/>
    <x v="0"/>
    <x v="1"/>
    <x v="2"/>
    <n v="26"/>
    <n v="0"/>
    <x v="330"/>
    <x v="0"/>
    <x v="3"/>
    <x v="1"/>
    <x v="48"/>
    <x v="1"/>
    <x v="0"/>
    <x v="2"/>
    <x v="654"/>
    <x v="680"/>
    <x v="1"/>
    <x v="3"/>
    <x v="0"/>
    <x v="2"/>
    <x v="0"/>
    <x v="2"/>
    <x v="1"/>
    <x v="5"/>
    <x v="1"/>
    <x v="0"/>
    <x v="1"/>
  </r>
  <r>
    <x v="1"/>
    <x v="0"/>
    <x v="0"/>
    <x v="1"/>
    <x v="2"/>
    <x v="1"/>
    <x v="2"/>
    <x v="0"/>
    <x v="0"/>
    <x v="1"/>
    <n v="41"/>
    <n v="0"/>
    <x v="543"/>
    <x v="16"/>
    <x v="3"/>
    <x v="2"/>
    <x v="40"/>
    <x v="0"/>
    <x v="1"/>
    <x v="2"/>
    <x v="655"/>
    <x v="681"/>
    <x v="7"/>
    <x v="4"/>
    <x v="0"/>
    <x v="3"/>
    <x v="0"/>
    <x v="26"/>
    <x v="1"/>
    <x v="29"/>
    <x v="9"/>
    <x v="3"/>
    <x v="8"/>
  </r>
  <r>
    <x v="1"/>
    <x v="0"/>
    <x v="0"/>
    <x v="1"/>
    <x v="2"/>
    <x v="1"/>
    <x v="2"/>
    <x v="0"/>
    <x v="1"/>
    <x v="6"/>
    <n v="36"/>
    <n v="0"/>
    <x v="544"/>
    <x v="2"/>
    <x v="2"/>
    <x v="1"/>
    <x v="5"/>
    <x v="0"/>
    <x v="1"/>
    <x v="2"/>
    <x v="656"/>
    <x v="682"/>
    <x v="5"/>
    <x v="7"/>
    <x v="1"/>
    <x v="3"/>
    <x v="0"/>
    <x v="28"/>
    <x v="1"/>
    <x v="19"/>
    <x v="6"/>
    <x v="2"/>
    <x v="12"/>
  </r>
  <r>
    <x v="0"/>
    <x v="0"/>
    <x v="4"/>
    <x v="0"/>
    <x v="1"/>
    <x v="1"/>
    <x v="6"/>
    <x v="0"/>
    <x v="0"/>
    <x v="1"/>
    <n v="19"/>
    <n v="1"/>
    <x v="22"/>
    <x v="11"/>
    <x v="3"/>
    <x v="2"/>
    <x v="31"/>
    <x v="1"/>
    <x v="1"/>
    <x v="2"/>
    <x v="657"/>
    <x v="683"/>
    <x v="1"/>
    <x v="4"/>
    <x v="0"/>
    <x v="2"/>
    <x v="0"/>
    <x v="5"/>
    <x v="3"/>
    <x v="6"/>
    <x v="2"/>
    <x v="0"/>
    <x v="2"/>
  </r>
  <r>
    <x v="0"/>
    <x v="0"/>
    <x v="4"/>
    <x v="1"/>
    <x v="4"/>
    <x v="1"/>
    <x v="2"/>
    <x v="0"/>
    <x v="1"/>
    <x v="2"/>
    <n v="20"/>
    <n v="1"/>
    <x v="545"/>
    <x v="18"/>
    <x v="3"/>
    <x v="2"/>
    <x v="9"/>
    <x v="0"/>
    <x v="1"/>
    <x v="0"/>
    <x v="620"/>
    <x v="684"/>
    <x v="1"/>
    <x v="12"/>
    <x v="0"/>
    <x v="2"/>
    <x v="0"/>
    <x v="5"/>
    <x v="1"/>
    <x v="6"/>
    <x v="2"/>
    <x v="0"/>
    <x v="2"/>
  </r>
  <r>
    <x v="1"/>
    <x v="0"/>
    <x v="2"/>
    <x v="1"/>
    <x v="2"/>
    <x v="0"/>
    <x v="8"/>
    <x v="1"/>
    <x v="0"/>
    <x v="2"/>
    <n v="31"/>
    <n v="0"/>
    <x v="546"/>
    <x v="20"/>
    <x v="3"/>
    <x v="2"/>
    <x v="26"/>
    <x v="0"/>
    <x v="0"/>
    <x v="0"/>
    <x v="658"/>
    <x v="685"/>
    <x v="4"/>
    <x v="0"/>
    <x v="0"/>
    <x v="3"/>
    <x v="3"/>
    <x v="1"/>
    <x v="0"/>
    <x v="7"/>
    <x v="1"/>
    <x v="6"/>
    <x v="0"/>
  </r>
  <r>
    <x v="1"/>
    <x v="1"/>
    <x v="0"/>
    <x v="1"/>
    <x v="2"/>
    <x v="1"/>
    <x v="1"/>
    <x v="2"/>
    <x v="0"/>
    <x v="2"/>
    <n v="40"/>
    <n v="0"/>
    <x v="198"/>
    <x v="14"/>
    <x v="2"/>
    <x v="2"/>
    <x v="58"/>
    <x v="0"/>
    <x v="1"/>
    <x v="2"/>
    <x v="659"/>
    <x v="686"/>
    <x v="0"/>
    <x v="9"/>
    <x v="0"/>
    <x v="1"/>
    <x v="1"/>
    <x v="8"/>
    <x v="1"/>
    <x v="6"/>
    <x v="10"/>
    <x v="0"/>
    <x v="2"/>
  </r>
  <r>
    <x v="1"/>
    <x v="0"/>
    <x v="2"/>
    <x v="1"/>
    <x v="2"/>
    <x v="0"/>
    <x v="4"/>
    <x v="1"/>
    <x v="1"/>
    <x v="2"/>
    <n v="32"/>
    <n v="0"/>
    <x v="547"/>
    <x v="3"/>
    <x v="2"/>
    <x v="1"/>
    <x v="12"/>
    <x v="0"/>
    <x v="0"/>
    <x v="2"/>
    <x v="660"/>
    <x v="687"/>
    <x v="1"/>
    <x v="3"/>
    <x v="0"/>
    <x v="3"/>
    <x v="1"/>
    <x v="0"/>
    <x v="3"/>
    <x v="3"/>
    <x v="1"/>
    <x v="7"/>
    <x v="6"/>
  </r>
  <r>
    <x v="0"/>
    <x v="0"/>
    <x v="0"/>
    <x v="0"/>
    <x v="0"/>
    <x v="1"/>
    <x v="0"/>
    <x v="1"/>
    <x v="0"/>
    <x v="6"/>
    <n v="36"/>
    <n v="1"/>
    <x v="89"/>
    <x v="3"/>
    <x v="1"/>
    <x v="1"/>
    <x v="14"/>
    <x v="1"/>
    <x v="2"/>
    <x v="3"/>
    <x v="661"/>
    <x v="688"/>
    <x v="1"/>
    <x v="0"/>
    <x v="0"/>
    <x v="0"/>
    <x v="1"/>
    <x v="28"/>
    <x v="1"/>
    <x v="22"/>
    <x v="1"/>
    <x v="2"/>
    <x v="1"/>
  </r>
  <r>
    <x v="1"/>
    <x v="0"/>
    <x v="2"/>
    <x v="1"/>
    <x v="0"/>
    <x v="0"/>
    <x v="8"/>
    <x v="0"/>
    <x v="1"/>
    <x v="1"/>
    <n v="33"/>
    <n v="0"/>
    <x v="176"/>
    <x v="0"/>
    <x v="3"/>
    <x v="0"/>
    <x v="25"/>
    <x v="1"/>
    <x v="0"/>
    <x v="3"/>
    <x v="662"/>
    <x v="689"/>
    <x v="4"/>
    <x v="9"/>
    <x v="0"/>
    <x v="0"/>
    <x v="0"/>
    <x v="3"/>
    <x v="1"/>
    <x v="8"/>
    <x v="2"/>
    <x v="1"/>
    <x v="10"/>
  </r>
  <r>
    <x v="0"/>
    <x v="0"/>
    <x v="0"/>
    <x v="0"/>
    <x v="0"/>
    <x v="1"/>
    <x v="0"/>
    <x v="1"/>
    <x v="1"/>
    <x v="2"/>
    <n v="37"/>
    <n v="1"/>
    <x v="494"/>
    <x v="0"/>
    <x v="2"/>
    <x v="3"/>
    <x v="55"/>
    <x v="1"/>
    <x v="2"/>
    <x v="3"/>
    <x v="219"/>
    <x v="690"/>
    <x v="6"/>
    <x v="0"/>
    <x v="0"/>
    <x v="3"/>
    <x v="0"/>
    <x v="6"/>
    <x v="0"/>
    <x v="13"/>
    <x v="10"/>
    <x v="14"/>
    <x v="1"/>
  </r>
  <r>
    <x v="1"/>
    <x v="2"/>
    <x v="1"/>
    <x v="1"/>
    <x v="0"/>
    <x v="1"/>
    <x v="2"/>
    <x v="1"/>
    <x v="1"/>
    <x v="3"/>
    <n v="45"/>
    <n v="0"/>
    <x v="476"/>
    <x v="18"/>
    <x v="0"/>
    <x v="1"/>
    <x v="42"/>
    <x v="0"/>
    <x v="0"/>
    <x v="3"/>
    <x v="663"/>
    <x v="691"/>
    <x v="1"/>
    <x v="3"/>
    <x v="0"/>
    <x v="2"/>
    <x v="0"/>
    <x v="15"/>
    <x v="2"/>
    <x v="7"/>
    <x v="1"/>
    <x v="0"/>
    <x v="5"/>
  </r>
  <r>
    <x v="1"/>
    <x v="1"/>
    <x v="2"/>
    <x v="0"/>
    <x v="4"/>
    <x v="0"/>
    <x v="6"/>
    <x v="1"/>
    <x v="1"/>
    <x v="3"/>
    <n v="29"/>
    <n v="0"/>
    <x v="548"/>
    <x v="25"/>
    <x v="3"/>
    <x v="2"/>
    <x v="9"/>
    <x v="0"/>
    <x v="1"/>
    <x v="0"/>
    <x v="664"/>
    <x v="692"/>
    <x v="1"/>
    <x v="2"/>
    <x v="0"/>
    <x v="2"/>
    <x v="1"/>
    <x v="8"/>
    <x v="1"/>
    <x v="11"/>
    <x v="10"/>
    <x v="0"/>
    <x v="3"/>
  </r>
  <r>
    <x v="1"/>
    <x v="0"/>
    <x v="0"/>
    <x v="0"/>
    <x v="2"/>
    <x v="0"/>
    <x v="0"/>
    <x v="1"/>
    <x v="1"/>
    <x v="1"/>
    <n v="35"/>
    <n v="0"/>
    <x v="18"/>
    <x v="21"/>
    <x v="3"/>
    <x v="1"/>
    <x v="27"/>
    <x v="0"/>
    <x v="0"/>
    <x v="2"/>
    <x v="665"/>
    <x v="693"/>
    <x v="1"/>
    <x v="10"/>
    <x v="0"/>
    <x v="2"/>
    <x v="0"/>
    <x v="7"/>
    <x v="1"/>
    <x v="8"/>
    <x v="3"/>
    <x v="1"/>
    <x v="2"/>
  </r>
  <r>
    <x v="1"/>
    <x v="0"/>
    <x v="1"/>
    <x v="1"/>
    <x v="0"/>
    <x v="1"/>
    <x v="5"/>
    <x v="1"/>
    <x v="1"/>
    <x v="2"/>
    <n v="52"/>
    <n v="0"/>
    <x v="549"/>
    <x v="0"/>
    <x v="0"/>
    <x v="2"/>
    <x v="49"/>
    <x v="0"/>
    <x v="3"/>
    <x v="3"/>
    <x v="666"/>
    <x v="694"/>
    <x v="7"/>
    <x v="2"/>
    <x v="0"/>
    <x v="2"/>
    <x v="1"/>
    <x v="12"/>
    <x v="2"/>
    <x v="7"/>
    <x v="6"/>
    <x v="4"/>
    <x v="5"/>
  </r>
  <r>
    <x v="0"/>
    <x v="0"/>
    <x v="3"/>
    <x v="1"/>
    <x v="4"/>
    <x v="1"/>
    <x v="1"/>
    <x v="0"/>
    <x v="1"/>
    <x v="5"/>
    <n v="58"/>
    <n v="1"/>
    <x v="550"/>
    <x v="2"/>
    <x v="3"/>
    <x v="2"/>
    <x v="14"/>
    <x v="0"/>
    <x v="1"/>
    <x v="0"/>
    <x v="667"/>
    <x v="695"/>
    <x v="5"/>
    <x v="13"/>
    <x v="1"/>
    <x v="0"/>
    <x v="0"/>
    <x v="2"/>
    <x v="1"/>
    <x v="6"/>
    <x v="2"/>
    <x v="0"/>
    <x v="2"/>
  </r>
  <r>
    <x v="1"/>
    <x v="0"/>
    <x v="1"/>
    <x v="0"/>
    <x v="2"/>
    <x v="1"/>
    <x v="5"/>
    <x v="2"/>
    <x v="1"/>
    <x v="1"/>
    <n v="53"/>
    <n v="0"/>
    <x v="551"/>
    <x v="2"/>
    <x v="0"/>
    <x v="1"/>
    <x v="18"/>
    <x v="0"/>
    <x v="3"/>
    <x v="2"/>
    <x v="668"/>
    <x v="696"/>
    <x v="2"/>
    <x v="4"/>
    <x v="0"/>
    <x v="3"/>
    <x v="1"/>
    <x v="14"/>
    <x v="3"/>
    <x v="18"/>
    <x v="9"/>
    <x v="9"/>
    <x v="3"/>
  </r>
  <r>
    <x v="1"/>
    <x v="0"/>
    <x v="2"/>
    <x v="0"/>
    <x v="1"/>
    <x v="1"/>
    <x v="0"/>
    <x v="2"/>
    <x v="1"/>
    <x v="2"/>
    <n v="30"/>
    <n v="0"/>
    <x v="552"/>
    <x v="1"/>
    <x v="0"/>
    <x v="1"/>
    <x v="50"/>
    <x v="0"/>
    <x v="2"/>
    <x v="2"/>
    <x v="669"/>
    <x v="697"/>
    <x v="6"/>
    <x v="0"/>
    <x v="0"/>
    <x v="0"/>
    <x v="1"/>
    <x v="1"/>
    <x v="3"/>
    <x v="3"/>
    <x v="0"/>
    <x v="4"/>
    <x v="1"/>
  </r>
  <r>
    <x v="1"/>
    <x v="2"/>
    <x v="0"/>
    <x v="0"/>
    <x v="4"/>
    <x v="0"/>
    <x v="0"/>
    <x v="0"/>
    <x v="0"/>
    <x v="4"/>
    <n v="38"/>
    <n v="0"/>
    <x v="553"/>
    <x v="17"/>
    <x v="3"/>
    <x v="2"/>
    <x v="65"/>
    <x v="0"/>
    <x v="0"/>
    <x v="0"/>
    <x v="670"/>
    <x v="698"/>
    <x v="1"/>
    <x v="4"/>
    <x v="0"/>
    <x v="2"/>
    <x v="0"/>
    <x v="3"/>
    <x v="1"/>
    <x v="8"/>
    <x v="7"/>
    <x v="1"/>
    <x v="6"/>
  </r>
  <r>
    <x v="1"/>
    <x v="0"/>
    <x v="0"/>
    <x v="0"/>
    <x v="0"/>
    <x v="1"/>
    <x v="0"/>
    <x v="2"/>
    <x v="1"/>
    <x v="2"/>
    <n v="35"/>
    <n v="0"/>
    <x v="554"/>
    <x v="3"/>
    <x v="2"/>
    <x v="2"/>
    <x v="2"/>
    <x v="0"/>
    <x v="2"/>
    <x v="3"/>
    <x v="671"/>
    <x v="699"/>
    <x v="2"/>
    <x v="4"/>
    <x v="0"/>
    <x v="2"/>
    <x v="1"/>
    <x v="4"/>
    <x v="1"/>
    <x v="1"/>
    <x v="5"/>
    <x v="0"/>
    <x v="5"/>
  </r>
  <r>
    <x v="1"/>
    <x v="0"/>
    <x v="0"/>
    <x v="0"/>
    <x v="0"/>
    <x v="1"/>
    <x v="0"/>
    <x v="0"/>
    <x v="1"/>
    <x v="1"/>
    <n v="39"/>
    <n v="0"/>
    <x v="555"/>
    <x v="2"/>
    <x v="4"/>
    <x v="3"/>
    <x v="26"/>
    <x v="2"/>
    <x v="2"/>
    <x v="3"/>
    <x v="672"/>
    <x v="700"/>
    <x v="4"/>
    <x v="11"/>
    <x v="0"/>
    <x v="1"/>
    <x v="0"/>
    <x v="15"/>
    <x v="1"/>
    <x v="3"/>
    <x v="1"/>
    <x v="0"/>
    <x v="1"/>
  </r>
  <r>
    <x v="0"/>
    <x v="2"/>
    <x v="0"/>
    <x v="0"/>
    <x v="0"/>
    <x v="0"/>
    <x v="0"/>
    <x v="0"/>
    <x v="0"/>
    <x v="2"/>
    <n v="40"/>
    <n v="1"/>
    <x v="252"/>
    <x v="4"/>
    <x v="3"/>
    <x v="0"/>
    <x v="54"/>
    <x v="2"/>
    <x v="3"/>
    <x v="3"/>
    <x v="673"/>
    <x v="701"/>
    <x v="5"/>
    <x v="10"/>
    <x v="0"/>
    <x v="1"/>
    <x v="0"/>
    <x v="14"/>
    <x v="2"/>
    <x v="6"/>
    <x v="2"/>
    <x v="0"/>
    <x v="2"/>
  </r>
  <r>
    <x v="1"/>
    <x v="1"/>
    <x v="1"/>
    <x v="1"/>
    <x v="2"/>
    <x v="1"/>
    <x v="4"/>
    <x v="2"/>
    <x v="0"/>
    <x v="1"/>
    <n v="47"/>
    <n v="0"/>
    <x v="556"/>
    <x v="7"/>
    <x v="2"/>
    <x v="1"/>
    <x v="51"/>
    <x v="2"/>
    <x v="0"/>
    <x v="2"/>
    <x v="674"/>
    <x v="702"/>
    <x v="1"/>
    <x v="12"/>
    <x v="0"/>
    <x v="3"/>
    <x v="0"/>
    <x v="26"/>
    <x v="3"/>
    <x v="27"/>
    <x v="15"/>
    <x v="3"/>
    <x v="1"/>
  </r>
  <r>
    <x v="1"/>
    <x v="2"/>
    <x v="0"/>
    <x v="0"/>
    <x v="4"/>
    <x v="1"/>
    <x v="0"/>
    <x v="2"/>
    <x v="1"/>
    <x v="1"/>
    <n v="36"/>
    <n v="0"/>
    <x v="49"/>
    <x v="1"/>
    <x v="2"/>
    <x v="2"/>
    <x v="9"/>
    <x v="0"/>
    <x v="0"/>
    <x v="0"/>
    <x v="675"/>
    <x v="703"/>
    <x v="5"/>
    <x v="4"/>
    <x v="0"/>
    <x v="1"/>
    <x v="3"/>
    <x v="4"/>
    <x v="1"/>
    <x v="5"/>
    <x v="1"/>
    <x v="0"/>
    <x v="1"/>
  </r>
  <r>
    <x v="0"/>
    <x v="2"/>
    <x v="2"/>
    <x v="1"/>
    <x v="2"/>
    <x v="1"/>
    <x v="1"/>
    <x v="0"/>
    <x v="0"/>
    <x v="0"/>
    <n v="31"/>
    <n v="1"/>
    <x v="557"/>
    <x v="14"/>
    <x v="0"/>
    <x v="1"/>
    <x v="55"/>
    <x v="1"/>
    <x v="1"/>
    <x v="2"/>
    <x v="676"/>
    <x v="704"/>
    <x v="4"/>
    <x v="6"/>
    <x v="1"/>
    <x v="0"/>
    <x v="0"/>
    <x v="21"/>
    <x v="1"/>
    <x v="11"/>
    <x v="3"/>
    <x v="1"/>
    <x v="3"/>
  </r>
  <r>
    <x v="1"/>
    <x v="2"/>
    <x v="2"/>
    <x v="0"/>
    <x v="0"/>
    <x v="1"/>
    <x v="5"/>
    <x v="0"/>
    <x v="1"/>
    <x v="2"/>
    <n v="33"/>
    <n v="0"/>
    <x v="558"/>
    <x v="27"/>
    <x v="3"/>
    <x v="2"/>
    <x v="70"/>
    <x v="0"/>
    <x v="3"/>
    <x v="3"/>
    <x v="677"/>
    <x v="705"/>
    <x v="1"/>
    <x v="0"/>
    <x v="0"/>
    <x v="1"/>
    <x v="0"/>
    <x v="1"/>
    <x v="1"/>
    <x v="1"/>
    <x v="6"/>
    <x v="7"/>
    <x v="2"/>
  </r>
  <r>
    <x v="0"/>
    <x v="0"/>
    <x v="2"/>
    <x v="1"/>
    <x v="0"/>
    <x v="0"/>
    <x v="1"/>
    <x v="0"/>
    <x v="0"/>
    <x v="3"/>
    <n v="29"/>
    <n v="1"/>
    <x v="277"/>
    <x v="17"/>
    <x v="3"/>
    <x v="2"/>
    <x v="2"/>
    <x v="1"/>
    <x v="1"/>
    <x v="3"/>
    <x v="639"/>
    <x v="706"/>
    <x v="2"/>
    <x v="5"/>
    <x v="1"/>
    <x v="3"/>
    <x v="0"/>
    <x v="8"/>
    <x v="1"/>
    <x v="2"/>
    <x v="2"/>
    <x v="0"/>
    <x v="2"/>
  </r>
  <r>
    <x v="1"/>
    <x v="0"/>
    <x v="2"/>
    <x v="1"/>
    <x v="0"/>
    <x v="0"/>
    <x v="1"/>
    <x v="0"/>
    <x v="1"/>
    <x v="5"/>
    <n v="33"/>
    <n v="0"/>
    <x v="559"/>
    <x v="28"/>
    <x v="1"/>
    <x v="0"/>
    <x v="20"/>
    <x v="0"/>
    <x v="1"/>
    <x v="3"/>
    <x v="138"/>
    <x v="707"/>
    <x v="9"/>
    <x v="11"/>
    <x v="0"/>
    <x v="0"/>
    <x v="0"/>
    <x v="7"/>
    <x v="1"/>
    <x v="11"/>
    <x v="3"/>
    <x v="0"/>
    <x v="3"/>
  </r>
  <r>
    <x v="1"/>
    <x v="0"/>
    <x v="1"/>
    <x v="1"/>
    <x v="2"/>
    <x v="0"/>
    <x v="2"/>
    <x v="2"/>
    <x v="1"/>
    <x v="2"/>
    <n v="45"/>
    <n v="0"/>
    <x v="560"/>
    <x v="0"/>
    <x v="2"/>
    <x v="2"/>
    <x v="59"/>
    <x v="0"/>
    <x v="1"/>
    <x v="0"/>
    <x v="678"/>
    <x v="708"/>
    <x v="9"/>
    <x v="9"/>
    <x v="0"/>
    <x v="1"/>
    <x v="3"/>
    <x v="0"/>
    <x v="1"/>
    <x v="8"/>
    <x v="7"/>
    <x v="0"/>
    <x v="3"/>
  </r>
  <r>
    <x v="1"/>
    <x v="0"/>
    <x v="1"/>
    <x v="1"/>
    <x v="2"/>
    <x v="1"/>
    <x v="7"/>
    <x v="2"/>
    <x v="1"/>
    <x v="4"/>
    <n v="50"/>
    <n v="0"/>
    <x v="561"/>
    <x v="0"/>
    <x v="0"/>
    <x v="2"/>
    <x v="45"/>
    <x v="0"/>
    <x v="3"/>
    <x v="0"/>
    <x v="679"/>
    <x v="709"/>
    <x v="3"/>
    <x v="6"/>
    <x v="1"/>
    <x v="3"/>
    <x v="1"/>
    <x v="36"/>
    <x v="2"/>
    <x v="8"/>
    <x v="0"/>
    <x v="1"/>
    <x v="6"/>
  </r>
  <r>
    <x v="1"/>
    <x v="1"/>
    <x v="2"/>
    <x v="1"/>
    <x v="1"/>
    <x v="0"/>
    <x v="8"/>
    <x v="1"/>
    <x v="0"/>
    <x v="2"/>
    <n v="33"/>
    <n v="0"/>
    <x v="100"/>
    <x v="0"/>
    <x v="2"/>
    <x v="1"/>
    <x v="9"/>
    <x v="2"/>
    <x v="0"/>
    <x v="2"/>
    <x v="680"/>
    <x v="710"/>
    <x v="1"/>
    <x v="4"/>
    <x v="0"/>
    <x v="0"/>
    <x v="1"/>
    <x v="3"/>
    <x v="1"/>
    <x v="0"/>
    <x v="4"/>
    <x v="1"/>
    <x v="3"/>
  </r>
  <r>
    <x v="1"/>
    <x v="1"/>
    <x v="0"/>
    <x v="1"/>
    <x v="2"/>
    <x v="1"/>
    <x v="7"/>
    <x v="2"/>
    <x v="1"/>
    <x v="2"/>
    <n v="41"/>
    <n v="0"/>
    <x v="562"/>
    <x v="14"/>
    <x v="3"/>
    <x v="3"/>
    <x v="51"/>
    <x v="0"/>
    <x v="4"/>
    <x v="2"/>
    <x v="681"/>
    <x v="711"/>
    <x v="7"/>
    <x v="8"/>
    <x v="0"/>
    <x v="2"/>
    <x v="1"/>
    <x v="24"/>
    <x v="3"/>
    <x v="29"/>
    <x v="13"/>
    <x v="0"/>
    <x v="7"/>
  </r>
  <r>
    <x v="1"/>
    <x v="0"/>
    <x v="2"/>
    <x v="1"/>
    <x v="4"/>
    <x v="0"/>
    <x v="2"/>
    <x v="1"/>
    <x v="1"/>
    <x v="2"/>
    <n v="27"/>
    <n v="0"/>
    <x v="563"/>
    <x v="7"/>
    <x v="2"/>
    <x v="2"/>
    <x v="31"/>
    <x v="0"/>
    <x v="1"/>
    <x v="0"/>
    <x v="682"/>
    <x v="712"/>
    <x v="3"/>
    <x v="9"/>
    <x v="0"/>
    <x v="2"/>
    <x v="1"/>
    <x v="21"/>
    <x v="1"/>
    <x v="4"/>
    <x v="3"/>
    <x v="3"/>
    <x v="3"/>
  </r>
  <r>
    <x v="1"/>
    <x v="2"/>
    <x v="1"/>
    <x v="1"/>
    <x v="0"/>
    <x v="1"/>
    <x v="2"/>
    <x v="1"/>
    <x v="0"/>
    <x v="2"/>
    <n v="45"/>
    <n v="0"/>
    <x v="564"/>
    <x v="5"/>
    <x v="0"/>
    <x v="2"/>
    <x v="25"/>
    <x v="0"/>
    <x v="0"/>
    <x v="3"/>
    <x v="683"/>
    <x v="713"/>
    <x v="1"/>
    <x v="2"/>
    <x v="0"/>
    <x v="3"/>
    <x v="1"/>
    <x v="15"/>
    <x v="1"/>
    <x v="7"/>
    <x v="6"/>
    <x v="0"/>
    <x v="5"/>
  </r>
  <r>
    <x v="1"/>
    <x v="0"/>
    <x v="1"/>
    <x v="0"/>
    <x v="0"/>
    <x v="0"/>
    <x v="0"/>
    <x v="0"/>
    <x v="0"/>
    <x v="0"/>
    <n v="47"/>
    <n v="0"/>
    <x v="565"/>
    <x v="18"/>
    <x v="0"/>
    <x v="2"/>
    <x v="21"/>
    <x v="0"/>
    <x v="0"/>
    <x v="3"/>
    <x v="684"/>
    <x v="714"/>
    <x v="1"/>
    <x v="8"/>
    <x v="0"/>
    <x v="3"/>
    <x v="0"/>
    <x v="15"/>
    <x v="1"/>
    <x v="7"/>
    <x v="2"/>
    <x v="0"/>
    <x v="1"/>
  </r>
  <r>
    <x v="0"/>
    <x v="0"/>
    <x v="2"/>
    <x v="1"/>
    <x v="0"/>
    <x v="0"/>
    <x v="1"/>
    <x v="1"/>
    <x v="0"/>
    <x v="2"/>
    <n v="30"/>
    <n v="1"/>
    <x v="182"/>
    <x v="23"/>
    <x v="3"/>
    <x v="3"/>
    <x v="24"/>
    <x v="0"/>
    <x v="1"/>
    <x v="3"/>
    <x v="685"/>
    <x v="715"/>
    <x v="5"/>
    <x v="0"/>
    <x v="0"/>
    <x v="2"/>
    <x v="0"/>
    <x v="2"/>
    <x v="1"/>
    <x v="8"/>
    <x v="3"/>
    <x v="0"/>
    <x v="9"/>
  </r>
  <r>
    <x v="1"/>
    <x v="0"/>
    <x v="1"/>
    <x v="1"/>
    <x v="0"/>
    <x v="1"/>
    <x v="4"/>
    <x v="1"/>
    <x v="0"/>
    <x v="2"/>
    <n v="50"/>
    <n v="0"/>
    <x v="566"/>
    <x v="4"/>
    <x v="3"/>
    <x v="2"/>
    <x v="41"/>
    <x v="0"/>
    <x v="3"/>
    <x v="3"/>
    <x v="686"/>
    <x v="716"/>
    <x v="9"/>
    <x v="11"/>
    <x v="0"/>
    <x v="1"/>
    <x v="1"/>
    <x v="14"/>
    <x v="1"/>
    <x v="12"/>
    <x v="14"/>
    <x v="1"/>
    <x v="0"/>
  </r>
  <r>
    <x v="1"/>
    <x v="1"/>
    <x v="0"/>
    <x v="1"/>
    <x v="2"/>
    <x v="1"/>
    <x v="1"/>
    <x v="1"/>
    <x v="1"/>
    <x v="0"/>
    <n v="38"/>
    <n v="0"/>
    <x v="567"/>
    <x v="17"/>
    <x v="1"/>
    <x v="1"/>
    <x v="45"/>
    <x v="0"/>
    <x v="1"/>
    <x v="2"/>
    <x v="687"/>
    <x v="717"/>
    <x v="4"/>
    <x v="8"/>
    <x v="0"/>
    <x v="2"/>
    <x v="1"/>
    <x v="8"/>
    <x v="2"/>
    <x v="4"/>
    <x v="10"/>
    <x v="0"/>
    <x v="3"/>
  </r>
  <r>
    <x v="1"/>
    <x v="0"/>
    <x v="1"/>
    <x v="1"/>
    <x v="2"/>
    <x v="1"/>
    <x v="4"/>
    <x v="2"/>
    <x v="1"/>
    <x v="1"/>
    <n v="46"/>
    <n v="0"/>
    <x v="270"/>
    <x v="15"/>
    <x v="0"/>
    <x v="2"/>
    <x v="29"/>
    <x v="0"/>
    <x v="2"/>
    <x v="2"/>
    <x v="688"/>
    <x v="718"/>
    <x v="2"/>
    <x v="4"/>
    <x v="0"/>
    <x v="2"/>
    <x v="1"/>
    <x v="10"/>
    <x v="1"/>
    <x v="3"/>
    <x v="1"/>
    <x v="0"/>
    <x v="1"/>
  </r>
  <r>
    <x v="1"/>
    <x v="0"/>
    <x v="4"/>
    <x v="1"/>
    <x v="2"/>
    <x v="0"/>
    <x v="4"/>
    <x v="2"/>
    <x v="1"/>
    <x v="6"/>
    <n v="24"/>
    <n v="0"/>
    <x v="568"/>
    <x v="27"/>
    <x v="1"/>
    <x v="2"/>
    <x v="26"/>
    <x v="1"/>
    <x v="0"/>
    <x v="2"/>
    <x v="689"/>
    <x v="719"/>
    <x v="1"/>
    <x v="2"/>
    <x v="0"/>
    <x v="2"/>
    <x v="3"/>
    <x v="7"/>
    <x v="1"/>
    <x v="9"/>
    <x v="3"/>
    <x v="2"/>
    <x v="3"/>
  </r>
  <r>
    <x v="0"/>
    <x v="0"/>
    <x v="0"/>
    <x v="1"/>
    <x v="1"/>
    <x v="1"/>
    <x v="2"/>
    <x v="2"/>
    <x v="0"/>
    <x v="2"/>
    <n v="35"/>
    <n v="1"/>
    <x v="399"/>
    <x v="24"/>
    <x v="2"/>
    <x v="1"/>
    <x v="56"/>
    <x v="1"/>
    <x v="1"/>
    <x v="2"/>
    <x v="690"/>
    <x v="720"/>
    <x v="1"/>
    <x v="13"/>
    <x v="1"/>
    <x v="1"/>
    <x v="1"/>
    <x v="7"/>
    <x v="0"/>
    <x v="9"/>
    <x v="3"/>
    <x v="0"/>
    <x v="3"/>
  </r>
  <r>
    <x v="1"/>
    <x v="1"/>
    <x v="2"/>
    <x v="1"/>
    <x v="0"/>
    <x v="0"/>
    <x v="4"/>
    <x v="1"/>
    <x v="1"/>
    <x v="4"/>
    <n v="31"/>
    <n v="0"/>
    <x v="56"/>
    <x v="0"/>
    <x v="1"/>
    <x v="1"/>
    <x v="16"/>
    <x v="0"/>
    <x v="0"/>
    <x v="3"/>
    <x v="691"/>
    <x v="721"/>
    <x v="1"/>
    <x v="3"/>
    <x v="0"/>
    <x v="3"/>
    <x v="1"/>
    <x v="21"/>
    <x v="1"/>
    <x v="9"/>
    <x v="7"/>
    <x v="0"/>
    <x v="6"/>
  </r>
  <r>
    <x v="1"/>
    <x v="2"/>
    <x v="4"/>
    <x v="1"/>
    <x v="0"/>
    <x v="1"/>
    <x v="1"/>
    <x v="0"/>
    <x v="1"/>
    <x v="2"/>
    <n v="18"/>
    <n v="0"/>
    <x v="569"/>
    <x v="12"/>
    <x v="0"/>
    <x v="0"/>
    <x v="32"/>
    <x v="0"/>
    <x v="1"/>
    <x v="3"/>
    <x v="692"/>
    <x v="722"/>
    <x v="1"/>
    <x v="2"/>
    <x v="0"/>
    <x v="1"/>
    <x v="0"/>
    <x v="11"/>
    <x v="1"/>
    <x v="2"/>
    <x v="2"/>
    <x v="0"/>
    <x v="2"/>
  </r>
  <r>
    <x v="1"/>
    <x v="0"/>
    <x v="1"/>
    <x v="1"/>
    <x v="4"/>
    <x v="0"/>
    <x v="4"/>
    <x v="1"/>
    <x v="1"/>
    <x v="2"/>
    <n v="54"/>
    <n v="0"/>
    <x v="570"/>
    <x v="27"/>
    <x v="3"/>
    <x v="2"/>
    <x v="3"/>
    <x v="0"/>
    <x v="2"/>
    <x v="0"/>
    <x v="693"/>
    <x v="723"/>
    <x v="0"/>
    <x v="0"/>
    <x v="0"/>
    <x v="3"/>
    <x v="1"/>
    <x v="14"/>
    <x v="1"/>
    <x v="1"/>
    <x v="1"/>
    <x v="0"/>
    <x v="5"/>
  </r>
  <r>
    <x v="1"/>
    <x v="0"/>
    <x v="0"/>
    <x v="1"/>
    <x v="2"/>
    <x v="0"/>
    <x v="8"/>
    <x v="2"/>
    <x v="0"/>
    <x v="1"/>
    <n v="35"/>
    <n v="0"/>
    <x v="507"/>
    <x v="19"/>
    <x v="2"/>
    <x v="1"/>
    <x v="42"/>
    <x v="0"/>
    <x v="2"/>
    <x v="2"/>
    <x v="694"/>
    <x v="724"/>
    <x v="1"/>
    <x v="0"/>
    <x v="0"/>
    <x v="3"/>
    <x v="1"/>
    <x v="28"/>
    <x v="2"/>
    <x v="22"/>
    <x v="15"/>
    <x v="13"/>
    <x v="9"/>
  </r>
  <r>
    <x v="1"/>
    <x v="0"/>
    <x v="2"/>
    <x v="1"/>
    <x v="0"/>
    <x v="0"/>
    <x v="7"/>
    <x v="1"/>
    <x v="0"/>
    <x v="5"/>
    <n v="30"/>
    <n v="0"/>
    <x v="11"/>
    <x v="1"/>
    <x v="0"/>
    <x v="0"/>
    <x v="32"/>
    <x v="2"/>
    <x v="2"/>
    <x v="3"/>
    <x v="695"/>
    <x v="725"/>
    <x v="4"/>
    <x v="3"/>
    <x v="0"/>
    <x v="3"/>
    <x v="2"/>
    <x v="15"/>
    <x v="2"/>
    <x v="3"/>
    <x v="1"/>
    <x v="1"/>
    <x v="1"/>
  </r>
  <r>
    <x v="0"/>
    <x v="0"/>
    <x v="4"/>
    <x v="1"/>
    <x v="2"/>
    <x v="0"/>
    <x v="1"/>
    <x v="0"/>
    <x v="0"/>
    <x v="2"/>
    <n v="20"/>
    <n v="1"/>
    <x v="53"/>
    <x v="13"/>
    <x v="3"/>
    <x v="2"/>
    <x v="33"/>
    <x v="1"/>
    <x v="1"/>
    <x v="2"/>
    <x v="696"/>
    <x v="726"/>
    <x v="1"/>
    <x v="2"/>
    <x v="0"/>
    <x v="0"/>
    <x v="0"/>
    <x v="5"/>
    <x v="1"/>
    <x v="6"/>
    <x v="2"/>
    <x v="0"/>
    <x v="2"/>
  </r>
  <r>
    <x v="0"/>
    <x v="1"/>
    <x v="2"/>
    <x v="1"/>
    <x v="2"/>
    <x v="0"/>
    <x v="2"/>
    <x v="0"/>
    <x v="1"/>
    <x v="1"/>
    <n v="30"/>
    <n v="1"/>
    <x v="571"/>
    <x v="12"/>
    <x v="3"/>
    <x v="0"/>
    <x v="53"/>
    <x v="0"/>
    <x v="1"/>
    <x v="2"/>
    <x v="697"/>
    <x v="727"/>
    <x v="4"/>
    <x v="8"/>
    <x v="0"/>
    <x v="0"/>
    <x v="0"/>
    <x v="21"/>
    <x v="1"/>
    <x v="11"/>
    <x v="3"/>
    <x v="1"/>
    <x v="3"/>
  </r>
  <r>
    <x v="1"/>
    <x v="0"/>
    <x v="2"/>
    <x v="1"/>
    <x v="2"/>
    <x v="1"/>
    <x v="4"/>
    <x v="1"/>
    <x v="1"/>
    <x v="2"/>
    <n v="26"/>
    <n v="0"/>
    <x v="572"/>
    <x v="2"/>
    <x v="0"/>
    <x v="2"/>
    <x v="47"/>
    <x v="2"/>
    <x v="0"/>
    <x v="0"/>
    <x v="698"/>
    <x v="728"/>
    <x v="1"/>
    <x v="3"/>
    <x v="0"/>
    <x v="2"/>
    <x v="0"/>
    <x v="0"/>
    <x v="1"/>
    <x v="3"/>
    <x v="1"/>
    <x v="1"/>
    <x v="6"/>
  </r>
  <r>
    <x v="1"/>
    <x v="0"/>
    <x v="4"/>
    <x v="1"/>
    <x v="0"/>
    <x v="1"/>
    <x v="2"/>
    <x v="1"/>
    <x v="1"/>
    <x v="1"/>
    <n v="22"/>
    <n v="0"/>
    <x v="446"/>
    <x v="1"/>
    <x v="1"/>
    <x v="0"/>
    <x v="0"/>
    <x v="3"/>
    <x v="1"/>
    <x v="3"/>
    <x v="163"/>
    <x v="584"/>
    <x v="1"/>
    <x v="2"/>
    <x v="0"/>
    <x v="0"/>
    <x v="1"/>
    <x v="21"/>
    <x v="2"/>
    <x v="9"/>
    <x v="7"/>
    <x v="1"/>
    <x v="9"/>
  </r>
  <r>
    <x v="1"/>
    <x v="0"/>
    <x v="1"/>
    <x v="1"/>
    <x v="0"/>
    <x v="1"/>
    <x v="8"/>
    <x v="0"/>
    <x v="1"/>
    <x v="0"/>
    <n v="48"/>
    <n v="0"/>
    <x v="573"/>
    <x v="16"/>
    <x v="3"/>
    <x v="3"/>
    <x v="28"/>
    <x v="1"/>
    <x v="0"/>
    <x v="3"/>
    <x v="699"/>
    <x v="729"/>
    <x v="7"/>
    <x v="4"/>
    <x v="0"/>
    <x v="1"/>
    <x v="0"/>
    <x v="16"/>
    <x v="1"/>
    <x v="4"/>
    <x v="3"/>
    <x v="3"/>
    <x v="3"/>
  </r>
  <r>
    <x v="1"/>
    <x v="0"/>
    <x v="1"/>
    <x v="1"/>
    <x v="0"/>
    <x v="1"/>
    <x v="8"/>
    <x v="0"/>
    <x v="1"/>
    <x v="1"/>
    <n v="48"/>
    <n v="0"/>
    <x v="131"/>
    <x v="18"/>
    <x v="2"/>
    <x v="1"/>
    <x v="17"/>
    <x v="1"/>
    <x v="2"/>
    <x v="3"/>
    <x v="700"/>
    <x v="730"/>
    <x v="8"/>
    <x v="9"/>
    <x v="0"/>
    <x v="2"/>
    <x v="0"/>
    <x v="39"/>
    <x v="1"/>
    <x v="15"/>
    <x v="14"/>
    <x v="5"/>
    <x v="5"/>
  </r>
  <r>
    <x v="1"/>
    <x v="0"/>
    <x v="0"/>
    <x v="1"/>
    <x v="2"/>
    <x v="0"/>
    <x v="4"/>
    <x v="0"/>
    <x v="1"/>
    <x v="6"/>
    <n v="41"/>
    <n v="0"/>
    <x v="302"/>
    <x v="15"/>
    <x v="0"/>
    <x v="2"/>
    <x v="25"/>
    <x v="0"/>
    <x v="0"/>
    <x v="2"/>
    <x v="701"/>
    <x v="731"/>
    <x v="2"/>
    <x v="9"/>
    <x v="0"/>
    <x v="2"/>
    <x v="0"/>
    <x v="0"/>
    <x v="1"/>
    <x v="4"/>
    <x v="3"/>
    <x v="3"/>
    <x v="9"/>
  </r>
  <r>
    <x v="1"/>
    <x v="0"/>
    <x v="0"/>
    <x v="1"/>
    <x v="0"/>
    <x v="0"/>
    <x v="4"/>
    <x v="1"/>
    <x v="1"/>
    <x v="1"/>
    <n v="39"/>
    <n v="0"/>
    <x v="574"/>
    <x v="0"/>
    <x v="1"/>
    <x v="2"/>
    <x v="63"/>
    <x v="1"/>
    <x v="3"/>
    <x v="3"/>
    <x v="702"/>
    <x v="732"/>
    <x v="1"/>
    <x v="10"/>
    <x v="0"/>
    <x v="3"/>
    <x v="1"/>
    <x v="24"/>
    <x v="1"/>
    <x v="17"/>
    <x v="8"/>
    <x v="14"/>
    <x v="5"/>
  </r>
  <r>
    <x v="1"/>
    <x v="0"/>
    <x v="2"/>
    <x v="1"/>
    <x v="0"/>
    <x v="0"/>
    <x v="4"/>
    <x v="1"/>
    <x v="1"/>
    <x v="2"/>
    <n v="27"/>
    <n v="0"/>
    <x v="575"/>
    <x v="2"/>
    <x v="2"/>
    <x v="3"/>
    <x v="35"/>
    <x v="0"/>
    <x v="0"/>
    <x v="3"/>
    <x v="703"/>
    <x v="733"/>
    <x v="4"/>
    <x v="11"/>
    <x v="0"/>
    <x v="2"/>
    <x v="1"/>
    <x v="21"/>
    <x v="1"/>
    <x v="11"/>
    <x v="3"/>
    <x v="3"/>
    <x v="3"/>
  </r>
  <r>
    <x v="1"/>
    <x v="0"/>
    <x v="0"/>
    <x v="1"/>
    <x v="1"/>
    <x v="1"/>
    <x v="2"/>
    <x v="2"/>
    <x v="1"/>
    <x v="5"/>
    <n v="35"/>
    <n v="0"/>
    <x v="130"/>
    <x v="17"/>
    <x v="3"/>
    <x v="0"/>
    <x v="18"/>
    <x v="0"/>
    <x v="1"/>
    <x v="0"/>
    <x v="704"/>
    <x v="734"/>
    <x v="1"/>
    <x v="5"/>
    <x v="1"/>
    <x v="0"/>
    <x v="1"/>
    <x v="8"/>
    <x v="2"/>
    <x v="11"/>
    <x v="3"/>
    <x v="1"/>
    <x v="3"/>
  </r>
  <r>
    <x v="1"/>
    <x v="0"/>
    <x v="0"/>
    <x v="0"/>
    <x v="3"/>
    <x v="1"/>
    <x v="5"/>
    <x v="1"/>
    <x v="1"/>
    <x v="1"/>
    <n v="42"/>
    <n v="0"/>
    <x v="576"/>
    <x v="12"/>
    <x v="0"/>
    <x v="2"/>
    <x v="62"/>
    <x v="0"/>
    <x v="4"/>
    <x v="1"/>
    <x v="705"/>
    <x v="735"/>
    <x v="2"/>
    <x v="4"/>
    <x v="0"/>
    <x v="2"/>
    <x v="0"/>
    <x v="24"/>
    <x v="3"/>
    <x v="6"/>
    <x v="2"/>
    <x v="0"/>
    <x v="2"/>
  </r>
  <r>
    <x v="1"/>
    <x v="0"/>
    <x v="1"/>
    <x v="1"/>
    <x v="0"/>
    <x v="1"/>
    <x v="2"/>
    <x v="1"/>
    <x v="1"/>
    <x v="3"/>
    <n v="50"/>
    <n v="0"/>
    <x v="450"/>
    <x v="14"/>
    <x v="3"/>
    <x v="3"/>
    <x v="51"/>
    <x v="0"/>
    <x v="1"/>
    <x v="3"/>
    <x v="631"/>
    <x v="736"/>
    <x v="5"/>
    <x v="11"/>
    <x v="0"/>
    <x v="2"/>
    <x v="0"/>
    <x v="0"/>
    <x v="1"/>
    <x v="6"/>
    <x v="2"/>
    <x v="0"/>
    <x v="2"/>
  </r>
  <r>
    <x v="1"/>
    <x v="0"/>
    <x v="3"/>
    <x v="1"/>
    <x v="0"/>
    <x v="0"/>
    <x v="4"/>
    <x v="0"/>
    <x v="0"/>
    <x v="5"/>
    <n v="59"/>
    <n v="0"/>
    <x v="464"/>
    <x v="2"/>
    <x v="3"/>
    <x v="1"/>
    <x v="68"/>
    <x v="1"/>
    <x v="3"/>
    <x v="3"/>
    <x v="706"/>
    <x v="737"/>
    <x v="9"/>
    <x v="4"/>
    <x v="0"/>
    <x v="0"/>
    <x v="0"/>
    <x v="31"/>
    <x v="1"/>
    <x v="8"/>
    <x v="7"/>
    <x v="5"/>
    <x v="6"/>
  </r>
  <r>
    <x v="0"/>
    <x v="0"/>
    <x v="0"/>
    <x v="1"/>
    <x v="2"/>
    <x v="0"/>
    <x v="8"/>
    <x v="1"/>
    <x v="1"/>
    <x v="2"/>
    <n v="37"/>
    <n v="1"/>
    <x v="39"/>
    <x v="13"/>
    <x v="0"/>
    <x v="3"/>
    <x v="1"/>
    <x v="3"/>
    <x v="0"/>
    <x v="2"/>
    <x v="707"/>
    <x v="738"/>
    <x v="6"/>
    <x v="2"/>
    <x v="0"/>
    <x v="0"/>
    <x v="0"/>
    <x v="20"/>
    <x v="0"/>
    <x v="6"/>
    <x v="2"/>
    <x v="0"/>
    <x v="2"/>
  </r>
  <r>
    <x v="1"/>
    <x v="1"/>
    <x v="3"/>
    <x v="1"/>
    <x v="2"/>
    <x v="1"/>
    <x v="8"/>
    <x v="1"/>
    <x v="0"/>
    <x v="1"/>
    <n v="55"/>
    <n v="0"/>
    <x v="577"/>
    <x v="21"/>
    <x v="2"/>
    <x v="1"/>
    <x v="50"/>
    <x v="0"/>
    <x v="0"/>
    <x v="2"/>
    <x v="708"/>
    <x v="739"/>
    <x v="9"/>
    <x v="9"/>
    <x v="0"/>
    <x v="1"/>
    <x v="3"/>
    <x v="6"/>
    <x v="1"/>
    <x v="3"/>
    <x v="1"/>
    <x v="7"/>
    <x v="1"/>
  </r>
  <r>
    <x v="1"/>
    <x v="2"/>
    <x v="0"/>
    <x v="1"/>
    <x v="0"/>
    <x v="0"/>
    <x v="7"/>
    <x v="2"/>
    <x v="1"/>
    <x v="1"/>
    <n v="41"/>
    <n v="0"/>
    <x v="578"/>
    <x v="15"/>
    <x v="1"/>
    <x v="0"/>
    <x v="46"/>
    <x v="3"/>
    <x v="4"/>
    <x v="3"/>
    <x v="709"/>
    <x v="740"/>
    <x v="1"/>
    <x v="6"/>
    <x v="1"/>
    <x v="2"/>
    <x v="3"/>
    <x v="24"/>
    <x v="1"/>
    <x v="17"/>
    <x v="13"/>
    <x v="8"/>
    <x v="13"/>
  </r>
  <r>
    <x v="1"/>
    <x v="0"/>
    <x v="0"/>
    <x v="0"/>
    <x v="0"/>
    <x v="1"/>
    <x v="0"/>
    <x v="0"/>
    <x v="0"/>
    <x v="4"/>
    <n v="38"/>
    <n v="0"/>
    <x v="579"/>
    <x v="3"/>
    <x v="2"/>
    <x v="0"/>
    <x v="25"/>
    <x v="0"/>
    <x v="0"/>
    <x v="3"/>
    <x v="710"/>
    <x v="741"/>
    <x v="0"/>
    <x v="3"/>
    <x v="0"/>
    <x v="3"/>
    <x v="0"/>
    <x v="16"/>
    <x v="1"/>
    <x v="6"/>
    <x v="2"/>
    <x v="0"/>
    <x v="2"/>
  </r>
  <r>
    <x v="0"/>
    <x v="2"/>
    <x v="2"/>
    <x v="0"/>
    <x v="2"/>
    <x v="1"/>
    <x v="0"/>
    <x v="0"/>
    <x v="1"/>
    <x v="6"/>
    <n v="26"/>
    <n v="1"/>
    <x v="576"/>
    <x v="22"/>
    <x v="0"/>
    <x v="0"/>
    <x v="5"/>
    <x v="3"/>
    <x v="0"/>
    <x v="2"/>
    <x v="711"/>
    <x v="742"/>
    <x v="0"/>
    <x v="11"/>
    <x v="0"/>
    <x v="1"/>
    <x v="0"/>
    <x v="2"/>
    <x v="1"/>
    <x v="4"/>
    <x v="3"/>
    <x v="3"/>
    <x v="3"/>
  </r>
  <r>
    <x v="0"/>
    <x v="0"/>
    <x v="1"/>
    <x v="0"/>
    <x v="3"/>
    <x v="0"/>
    <x v="5"/>
    <x v="1"/>
    <x v="1"/>
    <x v="1"/>
    <n v="52"/>
    <n v="1"/>
    <x v="580"/>
    <x v="2"/>
    <x v="1"/>
    <x v="3"/>
    <x v="42"/>
    <x v="3"/>
    <x v="4"/>
    <x v="1"/>
    <x v="712"/>
    <x v="743"/>
    <x v="1"/>
    <x v="2"/>
    <x v="0"/>
    <x v="1"/>
    <x v="1"/>
    <x v="37"/>
    <x v="1"/>
    <x v="32"/>
    <x v="12"/>
    <x v="7"/>
    <x v="12"/>
  </r>
  <r>
    <x v="1"/>
    <x v="0"/>
    <x v="0"/>
    <x v="0"/>
    <x v="2"/>
    <x v="0"/>
    <x v="0"/>
    <x v="1"/>
    <x v="0"/>
    <x v="2"/>
    <n v="44"/>
    <n v="0"/>
    <x v="356"/>
    <x v="26"/>
    <x v="3"/>
    <x v="2"/>
    <x v="20"/>
    <x v="2"/>
    <x v="3"/>
    <x v="0"/>
    <x v="713"/>
    <x v="670"/>
    <x v="9"/>
    <x v="11"/>
    <x v="0"/>
    <x v="3"/>
    <x v="1"/>
    <x v="18"/>
    <x v="1"/>
    <x v="12"/>
    <x v="14"/>
    <x v="14"/>
    <x v="7"/>
  </r>
  <r>
    <x v="1"/>
    <x v="2"/>
    <x v="1"/>
    <x v="0"/>
    <x v="0"/>
    <x v="0"/>
    <x v="0"/>
    <x v="1"/>
    <x v="1"/>
    <x v="1"/>
    <n v="50"/>
    <n v="0"/>
    <x v="581"/>
    <x v="0"/>
    <x v="3"/>
    <x v="2"/>
    <x v="41"/>
    <x v="0"/>
    <x v="0"/>
    <x v="3"/>
    <x v="136"/>
    <x v="744"/>
    <x v="4"/>
    <x v="3"/>
    <x v="0"/>
    <x v="0"/>
    <x v="1"/>
    <x v="16"/>
    <x v="1"/>
    <x v="29"/>
    <x v="1"/>
    <x v="0"/>
    <x v="15"/>
  </r>
  <r>
    <x v="0"/>
    <x v="0"/>
    <x v="0"/>
    <x v="1"/>
    <x v="0"/>
    <x v="0"/>
    <x v="2"/>
    <x v="0"/>
    <x v="1"/>
    <x v="4"/>
    <n v="36"/>
    <n v="1"/>
    <x v="426"/>
    <x v="7"/>
    <x v="2"/>
    <x v="1"/>
    <x v="38"/>
    <x v="2"/>
    <x v="1"/>
    <x v="3"/>
    <x v="714"/>
    <x v="745"/>
    <x v="1"/>
    <x v="10"/>
    <x v="0"/>
    <x v="3"/>
    <x v="0"/>
    <x v="33"/>
    <x v="1"/>
    <x v="18"/>
    <x v="9"/>
    <x v="9"/>
    <x v="17"/>
  </r>
  <r>
    <x v="1"/>
    <x v="1"/>
    <x v="0"/>
    <x v="1"/>
    <x v="2"/>
    <x v="0"/>
    <x v="4"/>
    <x v="0"/>
    <x v="0"/>
    <x v="2"/>
    <n v="39"/>
    <n v="0"/>
    <x v="79"/>
    <x v="23"/>
    <x v="3"/>
    <x v="2"/>
    <x v="19"/>
    <x v="0"/>
    <x v="2"/>
    <x v="2"/>
    <x v="715"/>
    <x v="746"/>
    <x v="1"/>
    <x v="4"/>
    <x v="0"/>
    <x v="3"/>
    <x v="0"/>
    <x v="24"/>
    <x v="1"/>
    <x v="17"/>
    <x v="8"/>
    <x v="3"/>
    <x v="5"/>
  </r>
  <r>
    <x v="1"/>
    <x v="2"/>
    <x v="2"/>
    <x v="0"/>
    <x v="0"/>
    <x v="0"/>
    <x v="6"/>
    <x v="0"/>
    <x v="1"/>
    <x v="2"/>
    <n v="33"/>
    <n v="0"/>
    <x v="582"/>
    <x v="1"/>
    <x v="1"/>
    <x v="0"/>
    <x v="64"/>
    <x v="1"/>
    <x v="1"/>
    <x v="3"/>
    <x v="531"/>
    <x v="747"/>
    <x v="4"/>
    <x v="12"/>
    <x v="0"/>
    <x v="1"/>
    <x v="0"/>
    <x v="8"/>
    <x v="2"/>
    <x v="4"/>
    <x v="3"/>
    <x v="3"/>
    <x v="3"/>
  </r>
  <r>
    <x v="1"/>
    <x v="0"/>
    <x v="1"/>
    <x v="0"/>
    <x v="0"/>
    <x v="0"/>
    <x v="5"/>
    <x v="1"/>
    <x v="1"/>
    <x v="5"/>
    <n v="45"/>
    <n v="0"/>
    <x v="583"/>
    <x v="13"/>
    <x v="0"/>
    <x v="2"/>
    <x v="62"/>
    <x v="0"/>
    <x v="3"/>
    <x v="3"/>
    <x v="716"/>
    <x v="748"/>
    <x v="9"/>
    <x v="4"/>
    <x v="0"/>
    <x v="2"/>
    <x v="1"/>
    <x v="12"/>
    <x v="3"/>
    <x v="7"/>
    <x v="7"/>
    <x v="1"/>
    <x v="9"/>
  </r>
  <r>
    <x v="1"/>
    <x v="2"/>
    <x v="2"/>
    <x v="1"/>
    <x v="2"/>
    <x v="0"/>
    <x v="2"/>
    <x v="0"/>
    <x v="1"/>
    <x v="2"/>
    <n v="32"/>
    <n v="0"/>
    <x v="584"/>
    <x v="22"/>
    <x v="2"/>
    <x v="2"/>
    <x v="68"/>
    <x v="0"/>
    <x v="1"/>
    <x v="2"/>
    <x v="717"/>
    <x v="749"/>
    <x v="3"/>
    <x v="3"/>
    <x v="0"/>
    <x v="2"/>
    <x v="0"/>
    <x v="1"/>
    <x v="1"/>
    <x v="3"/>
    <x v="1"/>
    <x v="4"/>
    <x v="1"/>
  </r>
  <r>
    <x v="1"/>
    <x v="0"/>
    <x v="2"/>
    <x v="0"/>
    <x v="3"/>
    <x v="1"/>
    <x v="0"/>
    <x v="2"/>
    <x v="1"/>
    <x v="2"/>
    <n v="34"/>
    <n v="0"/>
    <x v="8"/>
    <x v="0"/>
    <x v="2"/>
    <x v="0"/>
    <x v="29"/>
    <x v="2"/>
    <x v="0"/>
    <x v="1"/>
    <x v="718"/>
    <x v="750"/>
    <x v="4"/>
    <x v="0"/>
    <x v="0"/>
    <x v="1"/>
    <x v="1"/>
    <x v="28"/>
    <x v="2"/>
    <x v="15"/>
    <x v="10"/>
    <x v="0"/>
    <x v="12"/>
  </r>
  <r>
    <x v="1"/>
    <x v="0"/>
    <x v="3"/>
    <x v="0"/>
    <x v="4"/>
    <x v="1"/>
    <x v="5"/>
    <x v="1"/>
    <x v="0"/>
    <x v="4"/>
    <n v="59"/>
    <n v="0"/>
    <x v="585"/>
    <x v="0"/>
    <x v="0"/>
    <x v="2"/>
    <x v="45"/>
    <x v="0"/>
    <x v="2"/>
    <x v="0"/>
    <x v="719"/>
    <x v="751"/>
    <x v="9"/>
    <x v="9"/>
    <x v="0"/>
    <x v="3"/>
    <x v="1"/>
    <x v="19"/>
    <x v="0"/>
    <x v="0"/>
    <x v="0"/>
    <x v="0"/>
    <x v="10"/>
  </r>
  <r>
    <x v="1"/>
    <x v="0"/>
    <x v="1"/>
    <x v="3"/>
    <x v="2"/>
    <x v="1"/>
    <x v="9"/>
    <x v="0"/>
    <x v="1"/>
    <x v="1"/>
    <n v="45"/>
    <n v="0"/>
    <x v="586"/>
    <x v="4"/>
    <x v="2"/>
    <x v="0"/>
    <x v="34"/>
    <x v="0"/>
    <x v="1"/>
    <x v="2"/>
    <x v="221"/>
    <x v="752"/>
    <x v="1"/>
    <x v="10"/>
    <x v="0"/>
    <x v="0"/>
    <x v="0"/>
    <x v="3"/>
    <x v="1"/>
    <x v="0"/>
    <x v="7"/>
    <x v="0"/>
    <x v="10"/>
  </r>
  <r>
    <x v="1"/>
    <x v="1"/>
    <x v="1"/>
    <x v="0"/>
    <x v="3"/>
    <x v="0"/>
    <x v="0"/>
    <x v="1"/>
    <x v="1"/>
    <x v="2"/>
    <n v="53"/>
    <n v="0"/>
    <x v="587"/>
    <x v="2"/>
    <x v="3"/>
    <x v="1"/>
    <x v="70"/>
    <x v="1"/>
    <x v="2"/>
    <x v="1"/>
    <x v="720"/>
    <x v="753"/>
    <x v="7"/>
    <x v="3"/>
    <x v="0"/>
    <x v="0"/>
    <x v="1"/>
    <x v="31"/>
    <x v="1"/>
    <x v="15"/>
    <x v="1"/>
    <x v="7"/>
    <x v="11"/>
  </r>
  <r>
    <x v="0"/>
    <x v="0"/>
    <x v="0"/>
    <x v="1"/>
    <x v="1"/>
    <x v="1"/>
    <x v="2"/>
    <x v="2"/>
    <x v="1"/>
    <x v="1"/>
    <n v="36"/>
    <n v="1"/>
    <x v="588"/>
    <x v="8"/>
    <x v="3"/>
    <x v="3"/>
    <x v="6"/>
    <x v="0"/>
    <x v="0"/>
    <x v="2"/>
    <x v="721"/>
    <x v="754"/>
    <x v="8"/>
    <x v="9"/>
    <x v="0"/>
    <x v="2"/>
    <x v="1"/>
    <x v="15"/>
    <x v="2"/>
    <x v="6"/>
    <x v="2"/>
    <x v="0"/>
    <x v="2"/>
  </r>
  <r>
    <x v="0"/>
    <x v="1"/>
    <x v="2"/>
    <x v="1"/>
    <x v="0"/>
    <x v="1"/>
    <x v="1"/>
    <x v="1"/>
    <x v="0"/>
    <x v="2"/>
    <n v="26"/>
    <n v="1"/>
    <x v="500"/>
    <x v="2"/>
    <x v="3"/>
    <x v="3"/>
    <x v="42"/>
    <x v="0"/>
    <x v="1"/>
    <x v="3"/>
    <x v="96"/>
    <x v="755"/>
    <x v="2"/>
    <x v="9"/>
    <x v="0"/>
    <x v="2"/>
    <x v="1"/>
    <x v="3"/>
    <x v="1"/>
    <x v="11"/>
    <x v="3"/>
    <x v="1"/>
    <x v="3"/>
  </r>
  <r>
    <x v="1"/>
    <x v="0"/>
    <x v="2"/>
    <x v="0"/>
    <x v="0"/>
    <x v="0"/>
    <x v="6"/>
    <x v="1"/>
    <x v="0"/>
    <x v="2"/>
    <n v="34"/>
    <n v="0"/>
    <x v="541"/>
    <x v="17"/>
    <x v="2"/>
    <x v="1"/>
    <x v="44"/>
    <x v="0"/>
    <x v="1"/>
    <x v="3"/>
    <x v="722"/>
    <x v="756"/>
    <x v="1"/>
    <x v="12"/>
    <x v="0"/>
    <x v="1"/>
    <x v="1"/>
    <x v="5"/>
    <x v="1"/>
    <x v="6"/>
    <x v="10"/>
    <x v="0"/>
    <x v="2"/>
  </r>
  <r>
    <x v="1"/>
    <x v="0"/>
    <x v="2"/>
    <x v="0"/>
    <x v="2"/>
    <x v="1"/>
    <x v="6"/>
    <x v="1"/>
    <x v="1"/>
    <x v="3"/>
    <n v="28"/>
    <n v="0"/>
    <x v="325"/>
    <x v="17"/>
    <x v="1"/>
    <x v="2"/>
    <x v="69"/>
    <x v="0"/>
    <x v="1"/>
    <x v="2"/>
    <x v="723"/>
    <x v="757"/>
    <x v="1"/>
    <x v="6"/>
    <x v="1"/>
    <x v="2"/>
    <x v="0"/>
    <x v="5"/>
    <x v="1"/>
    <x v="6"/>
    <x v="2"/>
    <x v="0"/>
    <x v="2"/>
  </r>
  <r>
    <x v="1"/>
    <x v="1"/>
    <x v="0"/>
    <x v="1"/>
    <x v="1"/>
    <x v="1"/>
    <x v="1"/>
    <x v="1"/>
    <x v="1"/>
    <x v="2"/>
    <n v="38"/>
    <n v="0"/>
    <x v="589"/>
    <x v="3"/>
    <x v="2"/>
    <x v="1"/>
    <x v="8"/>
    <x v="0"/>
    <x v="1"/>
    <x v="2"/>
    <x v="724"/>
    <x v="758"/>
    <x v="9"/>
    <x v="10"/>
    <x v="0"/>
    <x v="0"/>
    <x v="1"/>
    <x v="0"/>
    <x v="1"/>
    <x v="4"/>
    <x v="3"/>
    <x v="3"/>
    <x v="3"/>
  </r>
  <r>
    <x v="1"/>
    <x v="0"/>
    <x v="1"/>
    <x v="1"/>
    <x v="2"/>
    <x v="1"/>
    <x v="7"/>
    <x v="1"/>
    <x v="0"/>
    <x v="2"/>
    <n v="50"/>
    <n v="0"/>
    <x v="590"/>
    <x v="2"/>
    <x v="2"/>
    <x v="0"/>
    <x v="50"/>
    <x v="0"/>
    <x v="4"/>
    <x v="2"/>
    <x v="725"/>
    <x v="759"/>
    <x v="7"/>
    <x v="0"/>
    <x v="0"/>
    <x v="1"/>
    <x v="1"/>
    <x v="22"/>
    <x v="2"/>
    <x v="3"/>
    <x v="10"/>
    <x v="4"/>
    <x v="1"/>
  </r>
  <r>
    <x v="1"/>
    <x v="0"/>
    <x v="0"/>
    <x v="1"/>
    <x v="1"/>
    <x v="0"/>
    <x v="8"/>
    <x v="0"/>
    <x v="1"/>
    <x v="1"/>
    <n v="37"/>
    <n v="0"/>
    <x v="587"/>
    <x v="3"/>
    <x v="3"/>
    <x v="2"/>
    <x v="58"/>
    <x v="0"/>
    <x v="0"/>
    <x v="2"/>
    <x v="726"/>
    <x v="760"/>
    <x v="9"/>
    <x v="2"/>
    <x v="0"/>
    <x v="0"/>
    <x v="0"/>
    <x v="0"/>
    <x v="2"/>
    <x v="9"/>
    <x v="7"/>
    <x v="0"/>
    <x v="9"/>
  </r>
  <r>
    <x v="1"/>
    <x v="0"/>
    <x v="0"/>
    <x v="0"/>
    <x v="3"/>
    <x v="1"/>
    <x v="0"/>
    <x v="1"/>
    <x v="1"/>
    <x v="1"/>
    <n v="40"/>
    <n v="0"/>
    <x v="506"/>
    <x v="9"/>
    <x v="3"/>
    <x v="1"/>
    <x v="69"/>
    <x v="0"/>
    <x v="0"/>
    <x v="1"/>
    <x v="727"/>
    <x v="761"/>
    <x v="1"/>
    <x v="9"/>
    <x v="0"/>
    <x v="2"/>
    <x v="1"/>
    <x v="0"/>
    <x v="2"/>
    <x v="5"/>
    <x v="1"/>
    <x v="4"/>
    <x v="0"/>
  </r>
  <r>
    <x v="1"/>
    <x v="1"/>
    <x v="2"/>
    <x v="1"/>
    <x v="2"/>
    <x v="0"/>
    <x v="1"/>
    <x v="2"/>
    <x v="1"/>
    <x v="3"/>
    <n v="26"/>
    <n v="0"/>
    <x v="324"/>
    <x v="0"/>
    <x v="1"/>
    <x v="3"/>
    <x v="45"/>
    <x v="1"/>
    <x v="1"/>
    <x v="2"/>
    <x v="728"/>
    <x v="762"/>
    <x v="1"/>
    <x v="4"/>
    <x v="0"/>
    <x v="3"/>
    <x v="3"/>
    <x v="7"/>
    <x v="1"/>
    <x v="8"/>
    <x v="7"/>
    <x v="1"/>
    <x v="6"/>
  </r>
  <r>
    <x v="1"/>
    <x v="0"/>
    <x v="1"/>
    <x v="1"/>
    <x v="2"/>
    <x v="1"/>
    <x v="7"/>
    <x v="2"/>
    <x v="1"/>
    <x v="0"/>
    <n v="46"/>
    <n v="0"/>
    <x v="454"/>
    <x v="0"/>
    <x v="2"/>
    <x v="2"/>
    <x v="4"/>
    <x v="0"/>
    <x v="4"/>
    <x v="0"/>
    <x v="729"/>
    <x v="763"/>
    <x v="3"/>
    <x v="8"/>
    <x v="0"/>
    <x v="1"/>
    <x v="3"/>
    <x v="18"/>
    <x v="1"/>
    <x v="4"/>
    <x v="3"/>
    <x v="3"/>
    <x v="3"/>
  </r>
  <r>
    <x v="1"/>
    <x v="0"/>
    <x v="1"/>
    <x v="0"/>
    <x v="0"/>
    <x v="0"/>
    <x v="0"/>
    <x v="1"/>
    <x v="1"/>
    <x v="5"/>
    <n v="54"/>
    <n v="0"/>
    <x v="72"/>
    <x v="2"/>
    <x v="2"/>
    <x v="1"/>
    <x v="26"/>
    <x v="1"/>
    <x v="2"/>
    <x v="3"/>
    <x v="730"/>
    <x v="764"/>
    <x v="2"/>
    <x v="0"/>
    <x v="0"/>
    <x v="2"/>
    <x v="1"/>
    <x v="10"/>
    <x v="1"/>
    <x v="7"/>
    <x v="0"/>
    <x v="4"/>
    <x v="2"/>
  </r>
  <r>
    <x v="1"/>
    <x v="1"/>
    <x v="3"/>
    <x v="1"/>
    <x v="2"/>
    <x v="0"/>
    <x v="1"/>
    <x v="1"/>
    <x v="1"/>
    <x v="5"/>
    <n v="56"/>
    <n v="0"/>
    <x v="41"/>
    <x v="14"/>
    <x v="3"/>
    <x v="3"/>
    <x v="52"/>
    <x v="0"/>
    <x v="1"/>
    <x v="2"/>
    <x v="131"/>
    <x v="765"/>
    <x v="7"/>
    <x v="12"/>
    <x v="0"/>
    <x v="2"/>
    <x v="1"/>
    <x v="33"/>
    <x v="1"/>
    <x v="8"/>
    <x v="0"/>
    <x v="0"/>
    <x v="6"/>
  </r>
  <r>
    <x v="1"/>
    <x v="0"/>
    <x v="0"/>
    <x v="1"/>
    <x v="2"/>
    <x v="0"/>
    <x v="4"/>
    <x v="0"/>
    <x v="1"/>
    <x v="2"/>
    <n v="36"/>
    <n v="0"/>
    <x v="591"/>
    <x v="20"/>
    <x v="4"/>
    <x v="2"/>
    <x v="14"/>
    <x v="1"/>
    <x v="2"/>
    <x v="0"/>
    <x v="731"/>
    <x v="766"/>
    <x v="4"/>
    <x v="0"/>
    <x v="0"/>
    <x v="2"/>
    <x v="0"/>
    <x v="20"/>
    <x v="2"/>
    <x v="13"/>
    <x v="6"/>
    <x v="4"/>
    <x v="5"/>
  </r>
  <r>
    <x v="1"/>
    <x v="2"/>
    <x v="3"/>
    <x v="1"/>
    <x v="2"/>
    <x v="1"/>
    <x v="5"/>
    <x v="0"/>
    <x v="1"/>
    <x v="1"/>
    <n v="55"/>
    <n v="0"/>
    <x v="264"/>
    <x v="2"/>
    <x v="1"/>
    <x v="1"/>
    <x v="4"/>
    <x v="1"/>
    <x v="3"/>
    <x v="2"/>
    <x v="732"/>
    <x v="767"/>
    <x v="8"/>
    <x v="2"/>
    <x v="0"/>
    <x v="2"/>
    <x v="0"/>
    <x v="9"/>
    <x v="3"/>
    <x v="7"/>
    <x v="1"/>
    <x v="7"/>
    <x v="3"/>
  </r>
  <r>
    <x v="1"/>
    <x v="0"/>
    <x v="0"/>
    <x v="0"/>
    <x v="2"/>
    <x v="1"/>
    <x v="0"/>
    <x v="2"/>
    <x v="1"/>
    <x v="3"/>
    <n v="43"/>
    <n v="0"/>
    <x v="592"/>
    <x v="19"/>
    <x v="3"/>
    <x v="1"/>
    <x v="5"/>
    <x v="1"/>
    <x v="2"/>
    <x v="0"/>
    <x v="733"/>
    <x v="768"/>
    <x v="6"/>
    <x v="4"/>
    <x v="0"/>
    <x v="3"/>
    <x v="1"/>
    <x v="33"/>
    <x v="1"/>
    <x v="6"/>
    <x v="2"/>
    <x v="0"/>
    <x v="2"/>
  </r>
  <r>
    <x v="0"/>
    <x v="1"/>
    <x v="4"/>
    <x v="0"/>
    <x v="3"/>
    <x v="0"/>
    <x v="6"/>
    <x v="0"/>
    <x v="0"/>
    <x v="1"/>
    <n v="20"/>
    <n v="1"/>
    <x v="593"/>
    <x v="14"/>
    <x v="3"/>
    <x v="2"/>
    <x v="60"/>
    <x v="0"/>
    <x v="1"/>
    <x v="1"/>
    <x v="157"/>
    <x v="769"/>
    <x v="1"/>
    <x v="9"/>
    <x v="0"/>
    <x v="2"/>
    <x v="0"/>
    <x v="17"/>
    <x v="1"/>
    <x v="4"/>
    <x v="3"/>
    <x v="0"/>
    <x v="3"/>
  </r>
  <r>
    <x v="0"/>
    <x v="0"/>
    <x v="4"/>
    <x v="1"/>
    <x v="0"/>
    <x v="0"/>
    <x v="2"/>
    <x v="0"/>
    <x v="1"/>
    <x v="6"/>
    <n v="21"/>
    <n v="1"/>
    <x v="91"/>
    <x v="17"/>
    <x v="3"/>
    <x v="1"/>
    <x v="34"/>
    <x v="1"/>
    <x v="1"/>
    <x v="3"/>
    <x v="734"/>
    <x v="770"/>
    <x v="1"/>
    <x v="4"/>
    <x v="0"/>
    <x v="0"/>
    <x v="0"/>
    <x v="5"/>
    <x v="2"/>
    <x v="6"/>
    <x v="2"/>
    <x v="1"/>
    <x v="2"/>
  </r>
  <r>
    <x v="1"/>
    <x v="0"/>
    <x v="1"/>
    <x v="1"/>
    <x v="0"/>
    <x v="0"/>
    <x v="1"/>
    <x v="2"/>
    <x v="0"/>
    <x v="2"/>
    <n v="46"/>
    <n v="0"/>
    <x v="594"/>
    <x v="1"/>
    <x v="2"/>
    <x v="2"/>
    <x v="69"/>
    <x v="1"/>
    <x v="0"/>
    <x v="3"/>
    <x v="735"/>
    <x v="771"/>
    <x v="0"/>
    <x v="1"/>
    <x v="1"/>
    <x v="0"/>
    <x v="2"/>
    <x v="16"/>
    <x v="1"/>
    <x v="22"/>
    <x v="9"/>
    <x v="1"/>
    <x v="1"/>
  </r>
  <r>
    <x v="0"/>
    <x v="0"/>
    <x v="1"/>
    <x v="1"/>
    <x v="0"/>
    <x v="1"/>
    <x v="1"/>
    <x v="1"/>
    <x v="0"/>
    <x v="2"/>
    <n v="51"/>
    <n v="1"/>
    <x v="210"/>
    <x v="18"/>
    <x v="2"/>
    <x v="3"/>
    <x v="61"/>
    <x v="0"/>
    <x v="1"/>
    <x v="3"/>
    <x v="736"/>
    <x v="772"/>
    <x v="3"/>
    <x v="3"/>
    <x v="0"/>
    <x v="3"/>
    <x v="2"/>
    <x v="33"/>
    <x v="3"/>
    <x v="1"/>
    <x v="2"/>
    <x v="3"/>
    <x v="1"/>
  </r>
  <r>
    <x v="0"/>
    <x v="2"/>
    <x v="2"/>
    <x v="1"/>
    <x v="4"/>
    <x v="1"/>
    <x v="8"/>
    <x v="0"/>
    <x v="1"/>
    <x v="2"/>
    <n v="28"/>
    <n v="1"/>
    <x v="595"/>
    <x v="4"/>
    <x v="0"/>
    <x v="2"/>
    <x v="23"/>
    <x v="1"/>
    <x v="2"/>
    <x v="0"/>
    <x v="737"/>
    <x v="773"/>
    <x v="1"/>
    <x v="3"/>
    <x v="0"/>
    <x v="0"/>
    <x v="0"/>
    <x v="1"/>
    <x v="2"/>
    <x v="1"/>
    <x v="1"/>
    <x v="1"/>
    <x v="12"/>
  </r>
  <r>
    <x v="1"/>
    <x v="0"/>
    <x v="2"/>
    <x v="1"/>
    <x v="2"/>
    <x v="1"/>
    <x v="2"/>
    <x v="1"/>
    <x v="1"/>
    <x v="2"/>
    <n v="26"/>
    <n v="0"/>
    <x v="282"/>
    <x v="0"/>
    <x v="0"/>
    <x v="3"/>
    <x v="40"/>
    <x v="1"/>
    <x v="1"/>
    <x v="2"/>
    <x v="738"/>
    <x v="774"/>
    <x v="1"/>
    <x v="10"/>
    <x v="0"/>
    <x v="0"/>
    <x v="3"/>
    <x v="3"/>
    <x v="1"/>
    <x v="8"/>
    <x v="7"/>
    <x v="1"/>
    <x v="6"/>
  </r>
  <r>
    <x v="1"/>
    <x v="0"/>
    <x v="2"/>
    <x v="1"/>
    <x v="1"/>
    <x v="1"/>
    <x v="4"/>
    <x v="1"/>
    <x v="1"/>
    <x v="4"/>
    <n v="30"/>
    <n v="0"/>
    <x v="422"/>
    <x v="25"/>
    <x v="3"/>
    <x v="1"/>
    <x v="65"/>
    <x v="0"/>
    <x v="0"/>
    <x v="2"/>
    <x v="739"/>
    <x v="227"/>
    <x v="4"/>
    <x v="2"/>
    <x v="0"/>
    <x v="3"/>
    <x v="1"/>
    <x v="2"/>
    <x v="2"/>
    <x v="0"/>
    <x v="3"/>
    <x v="0"/>
    <x v="3"/>
  </r>
  <r>
    <x v="1"/>
    <x v="0"/>
    <x v="0"/>
    <x v="1"/>
    <x v="4"/>
    <x v="0"/>
    <x v="1"/>
    <x v="1"/>
    <x v="1"/>
    <x v="1"/>
    <n v="41"/>
    <n v="0"/>
    <x v="385"/>
    <x v="15"/>
    <x v="0"/>
    <x v="2"/>
    <x v="38"/>
    <x v="2"/>
    <x v="1"/>
    <x v="0"/>
    <x v="740"/>
    <x v="775"/>
    <x v="1"/>
    <x v="4"/>
    <x v="0"/>
    <x v="3"/>
    <x v="0"/>
    <x v="1"/>
    <x v="1"/>
    <x v="1"/>
    <x v="8"/>
    <x v="0"/>
    <x v="5"/>
  </r>
  <r>
    <x v="1"/>
    <x v="0"/>
    <x v="0"/>
    <x v="1"/>
    <x v="0"/>
    <x v="0"/>
    <x v="8"/>
    <x v="1"/>
    <x v="1"/>
    <x v="5"/>
    <n v="38"/>
    <n v="0"/>
    <x v="596"/>
    <x v="27"/>
    <x v="1"/>
    <x v="1"/>
    <x v="63"/>
    <x v="1"/>
    <x v="2"/>
    <x v="3"/>
    <x v="741"/>
    <x v="776"/>
    <x v="4"/>
    <x v="11"/>
    <x v="0"/>
    <x v="0"/>
    <x v="1"/>
    <x v="26"/>
    <x v="2"/>
    <x v="27"/>
    <x v="5"/>
    <x v="1"/>
    <x v="12"/>
  </r>
  <r>
    <x v="1"/>
    <x v="0"/>
    <x v="0"/>
    <x v="1"/>
    <x v="4"/>
    <x v="1"/>
    <x v="8"/>
    <x v="1"/>
    <x v="1"/>
    <x v="6"/>
    <n v="40"/>
    <n v="0"/>
    <x v="597"/>
    <x v="25"/>
    <x v="2"/>
    <x v="2"/>
    <x v="1"/>
    <x v="0"/>
    <x v="2"/>
    <x v="0"/>
    <x v="742"/>
    <x v="777"/>
    <x v="5"/>
    <x v="5"/>
    <x v="1"/>
    <x v="1"/>
    <x v="1"/>
    <x v="19"/>
    <x v="1"/>
    <x v="19"/>
    <x v="15"/>
    <x v="14"/>
    <x v="9"/>
  </r>
  <r>
    <x v="1"/>
    <x v="2"/>
    <x v="2"/>
    <x v="1"/>
    <x v="0"/>
    <x v="1"/>
    <x v="2"/>
    <x v="1"/>
    <x v="1"/>
    <x v="5"/>
    <n v="27"/>
    <n v="0"/>
    <x v="368"/>
    <x v="1"/>
    <x v="4"/>
    <x v="3"/>
    <x v="44"/>
    <x v="3"/>
    <x v="1"/>
    <x v="3"/>
    <x v="743"/>
    <x v="778"/>
    <x v="1"/>
    <x v="12"/>
    <x v="0"/>
    <x v="1"/>
    <x v="2"/>
    <x v="8"/>
    <x v="1"/>
    <x v="11"/>
    <x v="3"/>
    <x v="1"/>
    <x v="3"/>
  </r>
  <r>
    <x v="1"/>
    <x v="1"/>
    <x v="3"/>
    <x v="1"/>
    <x v="0"/>
    <x v="1"/>
    <x v="4"/>
    <x v="1"/>
    <x v="1"/>
    <x v="5"/>
    <n v="55"/>
    <n v="0"/>
    <x v="286"/>
    <x v="2"/>
    <x v="1"/>
    <x v="2"/>
    <x v="63"/>
    <x v="0"/>
    <x v="2"/>
    <x v="3"/>
    <x v="744"/>
    <x v="779"/>
    <x v="9"/>
    <x v="11"/>
    <x v="0"/>
    <x v="2"/>
    <x v="1"/>
    <x v="18"/>
    <x v="1"/>
    <x v="11"/>
    <x v="3"/>
    <x v="1"/>
    <x v="3"/>
  </r>
  <r>
    <x v="1"/>
    <x v="0"/>
    <x v="2"/>
    <x v="1"/>
    <x v="1"/>
    <x v="0"/>
    <x v="1"/>
    <x v="0"/>
    <x v="1"/>
    <x v="5"/>
    <n v="28"/>
    <n v="0"/>
    <x v="142"/>
    <x v="17"/>
    <x v="3"/>
    <x v="1"/>
    <x v="40"/>
    <x v="0"/>
    <x v="0"/>
    <x v="2"/>
    <x v="745"/>
    <x v="780"/>
    <x v="9"/>
    <x v="4"/>
    <x v="0"/>
    <x v="1"/>
    <x v="0"/>
    <x v="1"/>
    <x v="3"/>
    <x v="3"/>
    <x v="1"/>
    <x v="1"/>
    <x v="1"/>
  </r>
  <r>
    <x v="0"/>
    <x v="0"/>
    <x v="0"/>
    <x v="3"/>
    <x v="2"/>
    <x v="1"/>
    <x v="9"/>
    <x v="1"/>
    <x v="1"/>
    <x v="4"/>
    <n v="44"/>
    <n v="1"/>
    <x v="551"/>
    <x v="0"/>
    <x v="0"/>
    <x v="0"/>
    <x v="59"/>
    <x v="1"/>
    <x v="2"/>
    <x v="2"/>
    <x v="746"/>
    <x v="781"/>
    <x v="3"/>
    <x v="9"/>
    <x v="0"/>
    <x v="1"/>
    <x v="1"/>
    <x v="13"/>
    <x v="1"/>
    <x v="23"/>
    <x v="8"/>
    <x v="2"/>
    <x v="4"/>
  </r>
  <r>
    <x v="1"/>
    <x v="0"/>
    <x v="2"/>
    <x v="1"/>
    <x v="0"/>
    <x v="1"/>
    <x v="8"/>
    <x v="2"/>
    <x v="1"/>
    <x v="2"/>
    <n v="33"/>
    <n v="0"/>
    <x v="443"/>
    <x v="12"/>
    <x v="3"/>
    <x v="2"/>
    <x v="61"/>
    <x v="1"/>
    <x v="2"/>
    <x v="3"/>
    <x v="747"/>
    <x v="782"/>
    <x v="5"/>
    <x v="2"/>
    <x v="0"/>
    <x v="3"/>
    <x v="1"/>
    <x v="15"/>
    <x v="1"/>
    <x v="11"/>
    <x v="3"/>
    <x v="1"/>
    <x v="3"/>
  </r>
  <r>
    <x v="0"/>
    <x v="0"/>
    <x v="0"/>
    <x v="0"/>
    <x v="4"/>
    <x v="1"/>
    <x v="0"/>
    <x v="0"/>
    <x v="0"/>
    <x v="2"/>
    <n v="35"/>
    <n v="1"/>
    <x v="598"/>
    <x v="18"/>
    <x v="3"/>
    <x v="2"/>
    <x v="27"/>
    <x v="0"/>
    <x v="2"/>
    <x v="0"/>
    <x v="748"/>
    <x v="783"/>
    <x v="4"/>
    <x v="6"/>
    <x v="1"/>
    <x v="0"/>
    <x v="0"/>
    <x v="15"/>
    <x v="1"/>
    <x v="3"/>
    <x v="1"/>
    <x v="5"/>
    <x v="1"/>
  </r>
  <r>
    <x v="0"/>
    <x v="1"/>
    <x v="2"/>
    <x v="1"/>
    <x v="2"/>
    <x v="0"/>
    <x v="1"/>
    <x v="0"/>
    <x v="1"/>
    <x v="5"/>
    <n v="33"/>
    <n v="1"/>
    <x v="100"/>
    <x v="22"/>
    <x v="2"/>
    <x v="3"/>
    <x v="60"/>
    <x v="1"/>
    <x v="0"/>
    <x v="2"/>
    <x v="749"/>
    <x v="784"/>
    <x v="1"/>
    <x v="6"/>
    <x v="1"/>
    <x v="2"/>
    <x v="0"/>
    <x v="19"/>
    <x v="1"/>
    <x v="20"/>
    <x v="1"/>
    <x v="2"/>
    <x v="5"/>
  </r>
  <r>
    <x v="1"/>
    <x v="0"/>
    <x v="2"/>
    <x v="1"/>
    <x v="0"/>
    <x v="1"/>
    <x v="2"/>
    <x v="2"/>
    <x v="1"/>
    <x v="3"/>
    <n v="28"/>
    <n v="0"/>
    <x v="33"/>
    <x v="8"/>
    <x v="0"/>
    <x v="3"/>
    <x v="13"/>
    <x v="0"/>
    <x v="1"/>
    <x v="3"/>
    <x v="750"/>
    <x v="785"/>
    <x v="1"/>
    <x v="10"/>
    <x v="0"/>
    <x v="1"/>
    <x v="1"/>
    <x v="21"/>
    <x v="2"/>
    <x v="9"/>
    <x v="3"/>
    <x v="3"/>
    <x v="3"/>
  </r>
  <r>
    <x v="1"/>
    <x v="1"/>
    <x v="2"/>
    <x v="1"/>
    <x v="0"/>
    <x v="1"/>
    <x v="8"/>
    <x v="0"/>
    <x v="1"/>
    <x v="4"/>
    <n v="34"/>
    <n v="0"/>
    <x v="532"/>
    <x v="3"/>
    <x v="1"/>
    <x v="3"/>
    <x v="18"/>
    <x v="0"/>
    <x v="0"/>
    <x v="3"/>
    <x v="751"/>
    <x v="786"/>
    <x v="4"/>
    <x v="8"/>
    <x v="0"/>
    <x v="3"/>
    <x v="0"/>
    <x v="2"/>
    <x v="2"/>
    <x v="0"/>
    <x v="3"/>
    <x v="0"/>
    <x v="10"/>
  </r>
  <r>
    <x v="1"/>
    <x v="0"/>
    <x v="0"/>
    <x v="0"/>
    <x v="0"/>
    <x v="0"/>
    <x v="0"/>
    <x v="2"/>
    <x v="0"/>
    <x v="3"/>
    <n v="37"/>
    <n v="0"/>
    <x v="599"/>
    <x v="17"/>
    <x v="2"/>
    <x v="2"/>
    <x v="64"/>
    <x v="1"/>
    <x v="0"/>
    <x v="3"/>
    <x v="752"/>
    <x v="787"/>
    <x v="7"/>
    <x v="9"/>
    <x v="0"/>
    <x v="3"/>
    <x v="2"/>
    <x v="0"/>
    <x v="1"/>
    <x v="6"/>
    <x v="2"/>
    <x v="0"/>
    <x v="2"/>
  </r>
  <r>
    <x v="0"/>
    <x v="0"/>
    <x v="2"/>
    <x v="1"/>
    <x v="4"/>
    <x v="1"/>
    <x v="2"/>
    <x v="1"/>
    <x v="0"/>
    <x v="1"/>
    <n v="25"/>
    <n v="1"/>
    <x v="18"/>
    <x v="18"/>
    <x v="1"/>
    <x v="2"/>
    <x v="47"/>
    <x v="0"/>
    <x v="1"/>
    <x v="0"/>
    <x v="753"/>
    <x v="788"/>
    <x v="1"/>
    <x v="2"/>
    <x v="0"/>
    <x v="2"/>
    <x v="1"/>
    <x v="2"/>
    <x v="3"/>
    <x v="5"/>
    <x v="1"/>
    <x v="8"/>
    <x v="4"/>
  </r>
  <r>
    <x v="0"/>
    <x v="0"/>
    <x v="2"/>
    <x v="1"/>
    <x v="2"/>
    <x v="1"/>
    <x v="2"/>
    <x v="2"/>
    <x v="1"/>
    <x v="0"/>
    <n v="26"/>
    <n v="1"/>
    <x v="600"/>
    <x v="11"/>
    <x v="3"/>
    <x v="3"/>
    <x v="31"/>
    <x v="0"/>
    <x v="1"/>
    <x v="2"/>
    <x v="638"/>
    <x v="528"/>
    <x v="1"/>
    <x v="5"/>
    <x v="1"/>
    <x v="3"/>
    <x v="1"/>
    <x v="5"/>
    <x v="2"/>
    <x v="6"/>
    <x v="10"/>
    <x v="0"/>
    <x v="2"/>
  </r>
  <r>
    <x v="0"/>
    <x v="0"/>
    <x v="2"/>
    <x v="1"/>
    <x v="2"/>
    <x v="1"/>
    <x v="1"/>
    <x v="0"/>
    <x v="0"/>
    <x v="0"/>
    <n v="33"/>
    <n v="1"/>
    <x v="224"/>
    <x v="19"/>
    <x v="3"/>
    <x v="3"/>
    <x v="46"/>
    <x v="1"/>
    <x v="1"/>
    <x v="2"/>
    <x v="754"/>
    <x v="789"/>
    <x v="5"/>
    <x v="5"/>
    <x v="1"/>
    <x v="2"/>
    <x v="0"/>
    <x v="7"/>
    <x v="1"/>
    <x v="4"/>
    <x v="3"/>
    <x v="3"/>
    <x v="3"/>
  </r>
  <r>
    <x v="1"/>
    <x v="0"/>
    <x v="0"/>
    <x v="1"/>
    <x v="2"/>
    <x v="1"/>
    <x v="5"/>
    <x v="1"/>
    <x v="1"/>
    <x v="1"/>
    <n v="42"/>
    <n v="0"/>
    <x v="601"/>
    <x v="2"/>
    <x v="0"/>
    <x v="2"/>
    <x v="58"/>
    <x v="0"/>
    <x v="3"/>
    <x v="2"/>
    <x v="755"/>
    <x v="790"/>
    <x v="4"/>
    <x v="8"/>
    <x v="0"/>
    <x v="1"/>
    <x v="1"/>
    <x v="18"/>
    <x v="1"/>
    <x v="14"/>
    <x v="8"/>
    <x v="11"/>
    <x v="1"/>
  </r>
  <r>
    <x v="0"/>
    <x v="1"/>
    <x v="2"/>
    <x v="1"/>
    <x v="2"/>
    <x v="1"/>
    <x v="2"/>
    <x v="2"/>
    <x v="1"/>
    <x v="2"/>
    <n v="28"/>
    <n v="1"/>
    <x v="365"/>
    <x v="0"/>
    <x v="3"/>
    <x v="3"/>
    <x v="18"/>
    <x v="1"/>
    <x v="1"/>
    <x v="2"/>
    <x v="756"/>
    <x v="791"/>
    <x v="1"/>
    <x v="2"/>
    <x v="0"/>
    <x v="0"/>
    <x v="3"/>
    <x v="5"/>
    <x v="1"/>
    <x v="6"/>
    <x v="2"/>
    <x v="0"/>
    <x v="2"/>
  </r>
  <r>
    <x v="0"/>
    <x v="1"/>
    <x v="1"/>
    <x v="0"/>
    <x v="1"/>
    <x v="1"/>
    <x v="0"/>
    <x v="0"/>
    <x v="0"/>
    <x v="5"/>
    <n v="50"/>
    <n v="1"/>
    <x v="134"/>
    <x v="0"/>
    <x v="2"/>
    <x v="2"/>
    <x v="6"/>
    <x v="0"/>
    <x v="0"/>
    <x v="2"/>
    <x v="757"/>
    <x v="792"/>
    <x v="9"/>
    <x v="9"/>
    <x v="0"/>
    <x v="1"/>
    <x v="0"/>
    <x v="7"/>
    <x v="1"/>
    <x v="2"/>
    <x v="2"/>
    <x v="0"/>
    <x v="2"/>
  </r>
  <r>
    <x v="1"/>
    <x v="1"/>
    <x v="2"/>
    <x v="0"/>
    <x v="0"/>
    <x v="0"/>
    <x v="0"/>
    <x v="1"/>
    <x v="1"/>
    <x v="1"/>
    <n v="33"/>
    <n v="0"/>
    <x v="438"/>
    <x v="15"/>
    <x v="3"/>
    <x v="2"/>
    <x v="37"/>
    <x v="0"/>
    <x v="0"/>
    <x v="3"/>
    <x v="758"/>
    <x v="793"/>
    <x v="4"/>
    <x v="8"/>
    <x v="0"/>
    <x v="3"/>
    <x v="1"/>
    <x v="21"/>
    <x v="1"/>
    <x v="11"/>
    <x v="3"/>
    <x v="0"/>
    <x v="3"/>
  </r>
  <r>
    <x v="1"/>
    <x v="2"/>
    <x v="2"/>
    <x v="1"/>
    <x v="0"/>
    <x v="1"/>
    <x v="1"/>
    <x v="1"/>
    <x v="1"/>
    <x v="2"/>
    <n v="34"/>
    <n v="0"/>
    <x v="602"/>
    <x v="3"/>
    <x v="2"/>
    <x v="1"/>
    <x v="4"/>
    <x v="1"/>
    <x v="1"/>
    <x v="3"/>
    <x v="759"/>
    <x v="794"/>
    <x v="9"/>
    <x v="8"/>
    <x v="0"/>
    <x v="1"/>
    <x v="2"/>
    <x v="3"/>
    <x v="1"/>
    <x v="2"/>
    <x v="2"/>
    <x v="0"/>
    <x v="2"/>
  </r>
  <r>
    <x v="1"/>
    <x v="2"/>
    <x v="1"/>
    <x v="1"/>
    <x v="2"/>
    <x v="1"/>
    <x v="5"/>
    <x v="0"/>
    <x v="1"/>
    <x v="1"/>
    <n v="48"/>
    <n v="0"/>
    <x v="603"/>
    <x v="0"/>
    <x v="2"/>
    <x v="3"/>
    <x v="58"/>
    <x v="2"/>
    <x v="3"/>
    <x v="0"/>
    <x v="760"/>
    <x v="795"/>
    <x v="7"/>
    <x v="6"/>
    <x v="1"/>
    <x v="3"/>
    <x v="0"/>
    <x v="39"/>
    <x v="2"/>
    <x v="8"/>
    <x v="0"/>
    <x v="3"/>
    <x v="9"/>
  </r>
  <r>
    <x v="1"/>
    <x v="2"/>
    <x v="1"/>
    <x v="0"/>
    <x v="0"/>
    <x v="0"/>
    <x v="0"/>
    <x v="1"/>
    <x v="1"/>
    <x v="2"/>
    <n v="45"/>
    <n v="0"/>
    <x v="604"/>
    <x v="14"/>
    <x v="2"/>
    <x v="0"/>
    <x v="63"/>
    <x v="1"/>
    <x v="0"/>
    <x v="3"/>
    <x v="761"/>
    <x v="796"/>
    <x v="1"/>
    <x v="4"/>
    <x v="0"/>
    <x v="1"/>
    <x v="1"/>
    <x v="20"/>
    <x v="1"/>
    <x v="15"/>
    <x v="15"/>
    <x v="5"/>
    <x v="11"/>
  </r>
  <r>
    <x v="1"/>
    <x v="0"/>
    <x v="1"/>
    <x v="1"/>
    <x v="0"/>
    <x v="1"/>
    <x v="8"/>
    <x v="0"/>
    <x v="1"/>
    <x v="5"/>
    <n v="52"/>
    <n v="0"/>
    <x v="43"/>
    <x v="15"/>
    <x v="2"/>
    <x v="0"/>
    <x v="44"/>
    <x v="0"/>
    <x v="2"/>
    <x v="3"/>
    <x v="762"/>
    <x v="797"/>
    <x v="8"/>
    <x v="12"/>
    <x v="0"/>
    <x v="1"/>
    <x v="0"/>
    <x v="33"/>
    <x v="1"/>
    <x v="3"/>
    <x v="8"/>
    <x v="5"/>
    <x v="2"/>
  </r>
  <r>
    <x v="1"/>
    <x v="0"/>
    <x v="0"/>
    <x v="0"/>
    <x v="3"/>
    <x v="1"/>
    <x v="0"/>
    <x v="2"/>
    <x v="0"/>
    <x v="2"/>
    <n v="38"/>
    <n v="0"/>
    <x v="605"/>
    <x v="17"/>
    <x v="2"/>
    <x v="1"/>
    <x v="32"/>
    <x v="1"/>
    <x v="2"/>
    <x v="1"/>
    <x v="763"/>
    <x v="798"/>
    <x v="4"/>
    <x v="9"/>
    <x v="0"/>
    <x v="2"/>
    <x v="3"/>
    <x v="15"/>
    <x v="1"/>
    <x v="3"/>
    <x v="1"/>
    <x v="3"/>
    <x v="1"/>
  </r>
  <r>
    <x v="1"/>
    <x v="0"/>
    <x v="2"/>
    <x v="1"/>
    <x v="0"/>
    <x v="0"/>
    <x v="1"/>
    <x v="2"/>
    <x v="1"/>
    <x v="4"/>
    <n v="29"/>
    <n v="0"/>
    <x v="340"/>
    <x v="26"/>
    <x v="2"/>
    <x v="1"/>
    <x v="12"/>
    <x v="0"/>
    <x v="1"/>
    <x v="3"/>
    <x v="764"/>
    <x v="799"/>
    <x v="5"/>
    <x v="6"/>
    <x v="1"/>
    <x v="0"/>
    <x v="1"/>
    <x v="27"/>
    <x v="1"/>
    <x v="5"/>
    <x v="4"/>
    <x v="1"/>
    <x v="1"/>
  </r>
  <r>
    <x v="1"/>
    <x v="0"/>
    <x v="2"/>
    <x v="1"/>
    <x v="2"/>
    <x v="0"/>
    <x v="4"/>
    <x v="2"/>
    <x v="1"/>
    <x v="1"/>
    <n v="28"/>
    <n v="0"/>
    <x v="265"/>
    <x v="3"/>
    <x v="3"/>
    <x v="2"/>
    <x v="12"/>
    <x v="0"/>
    <x v="2"/>
    <x v="2"/>
    <x v="765"/>
    <x v="800"/>
    <x v="4"/>
    <x v="8"/>
    <x v="0"/>
    <x v="2"/>
    <x v="2"/>
    <x v="1"/>
    <x v="2"/>
    <x v="7"/>
    <x v="1"/>
    <x v="1"/>
    <x v="1"/>
  </r>
  <r>
    <x v="1"/>
    <x v="0"/>
    <x v="1"/>
    <x v="0"/>
    <x v="3"/>
    <x v="1"/>
    <x v="5"/>
    <x v="1"/>
    <x v="1"/>
    <x v="1"/>
    <n v="46"/>
    <n v="0"/>
    <x v="606"/>
    <x v="3"/>
    <x v="1"/>
    <x v="3"/>
    <x v="48"/>
    <x v="0"/>
    <x v="3"/>
    <x v="1"/>
    <x v="766"/>
    <x v="801"/>
    <x v="9"/>
    <x v="3"/>
    <x v="0"/>
    <x v="1"/>
    <x v="1"/>
    <x v="18"/>
    <x v="1"/>
    <x v="12"/>
    <x v="5"/>
    <x v="5"/>
    <x v="12"/>
  </r>
  <r>
    <x v="1"/>
    <x v="0"/>
    <x v="0"/>
    <x v="0"/>
    <x v="3"/>
    <x v="1"/>
    <x v="0"/>
    <x v="0"/>
    <x v="1"/>
    <x v="2"/>
    <n v="38"/>
    <n v="0"/>
    <x v="505"/>
    <x v="2"/>
    <x v="0"/>
    <x v="2"/>
    <x v="47"/>
    <x v="0"/>
    <x v="2"/>
    <x v="1"/>
    <x v="767"/>
    <x v="802"/>
    <x v="8"/>
    <x v="10"/>
    <x v="0"/>
    <x v="3"/>
    <x v="0"/>
    <x v="1"/>
    <x v="1"/>
    <x v="6"/>
    <x v="2"/>
    <x v="0"/>
    <x v="2"/>
  </r>
  <r>
    <x v="1"/>
    <x v="1"/>
    <x v="0"/>
    <x v="1"/>
    <x v="0"/>
    <x v="0"/>
    <x v="4"/>
    <x v="1"/>
    <x v="1"/>
    <x v="4"/>
    <n v="43"/>
    <n v="0"/>
    <x v="72"/>
    <x v="6"/>
    <x v="3"/>
    <x v="1"/>
    <x v="21"/>
    <x v="0"/>
    <x v="2"/>
    <x v="3"/>
    <x v="768"/>
    <x v="803"/>
    <x v="0"/>
    <x v="0"/>
    <x v="0"/>
    <x v="3"/>
    <x v="1"/>
    <x v="33"/>
    <x v="1"/>
    <x v="3"/>
    <x v="1"/>
    <x v="0"/>
    <x v="9"/>
  </r>
  <r>
    <x v="0"/>
    <x v="1"/>
    <x v="0"/>
    <x v="1"/>
    <x v="0"/>
    <x v="1"/>
    <x v="8"/>
    <x v="2"/>
    <x v="1"/>
    <x v="5"/>
    <n v="39"/>
    <n v="1"/>
    <x v="607"/>
    <x v="2"/>
    <x v="3"/>
    <x v="3"/>
    <x v="9"/>
    <x v="0"/>
    <x v="3"/>
    <x v="3"/>
    <x v="769"/>
    <x v="804"/>
    <x v="8"/>
    <x v="0"/>
    <x v="0"/>
    <x v="1"/>
    <x v="2"/>
    <x v="24"/>
    <x v="1"/>
    <x v="29"/>
    <x v="1"/>
    <x v="14"/>
    <x v="0"/>
  </r>
  <r>
    <x v="1"/>
    <x v="0"/>
    <x v="0"/>
    <x v="1"/>
    <x v="2"/>
    <x v="1"/>
    <x v="7"/>
    <x v="0"/>
    <x v="1"/>
    <x v="2"/>
    <n v="40"/>
    <n v="0"/>
    <x v="608"/>
    <x v="24"/>
    <x v="3"/>
    <x v="1"/>
    <x v="8"/>
    <x v="1"/>
    <x v="4"/>
    <x v="2"/>
    <x v="770"/>
    <x v="805"/>
    <x v="1"/>
    <x v="9"/>
    <x v="0"/>
    <x v="0"/>
    <x v="0"/>
    <x v="24"/>
    <x v="3"/>
    <x v="23"/>
    <x v="1"/>
    <x v="5"/>
    <x v="12"/>
  </r>
  <r>
    <x v="1"/>
    <x v="0"/>
    <x v="4"/>
    <x v="1"/>
    <x v="4"/>
    <x v="0"/>
    <x v="1"/>
    <x v="0"/>
    <x v="0"/>
    <x v="6"/>
    <n v="21"/>
    <n v="0"/>
    <x v="609"/>
    <x v="0"/>
    <x v="1"/>
    <x v="2"/>
    <x v="49"/>
    <x v="1"/>
    <x v="1"/>
    <x v="0"/>
    <x v="266"/>
    <x v="164"/>
    <x v="1"/>
    <x v="0"/>
    <x v="0"/>
    <x v="3"/>
    <x v="0"/>
    <x v="17"/>
    <x v="3"/>
    <x v="4"/>
    <x v="3"/>
    <x v="3"/>
    <x v="3"/>
  </r>
  <r>
    <x v="1"/>
    <x v="2"/>
    <x v="0"/>
    <x v="1"/>
    <x v="0"/>
    <x v="1"/>
    <x v="2"/>
    <x v="0"/>
    <x v="1"/>
    <x v="2"/>
    <n v="39"/>
    <n v="0"/>
    <x v="610"/>
    <x v="14"/>
    <x v="3"/>
    <x v="1"/>
    <x v="49"/>
    <x v="0"/>
    <x v="0"/>
    <x v="3"/>
    <x v="771"/>
    <x v="806"/>
    <x v="3"/>
    <x v="2"/>
    <x v="0"/>
    <x v="3"/>
    <x v="0"/>
    <x v="15"/>
    <x v="2"/>
    <x v="8"/>
    <x v="0"/>
    <x v="0"/>
    <x v="6"/>
  </r>
  <r>
    <x v="1"/>
    <x v="2"/>
    <x v="0"/>
    <x v="1"/>
    <x v="0"/>
    <x v="1"/>
    <x v="4"/>
    <x v="0"/>
    <x v="1"/>
    <x v="0"/>
    <n v="36"/>
    <n v="0"/>
    <x v="446"/>
    <x v="21"/>
    <x v="2"/>
    <x v="3"/>
    <x v="17"/>
    <x v="0"/>
    <x v="0"/>
    <x v="3"/>
    <x v="772"/>
    <x v="807"/>
    <x v="7"/>
    <x v="5"/>
    <x v="1"/>
    <x v="0"/>
    <x v="0"/>
    <x v="33"/>
    <x v="1"/>
    <x v="19"/>
    <x v="5"/>
    <x v="0"/>
    <x v="12"/>
  </r>
  <r>
    <x v="1"/>
    <x v="1"/>
    <x v="2"/>
    <x v="0"/>
    <x v="0"/>
    <x v="1"/>
    <x v="6"/>
    <x v="1"/>
    <x v="1"/>
    <x v="5"/>
    <n v="31"/>
    <n v="0"/>
    <x v="611"/>
    <x v="25"/>
    <x v="3"/>
    <x v="1"/>
    <x v="7"/>
    <x v="2"/>
    <x v="1"/>
    <x v="3"/>
    <x v="773"/>
    <x v="808"/>
    <x v="4"/>
    <x v="3"/>
    <x v="0"/>
    <x v="0"/>
    <x v="1"/>
    <x v="8"/>
    <x v="1"/>
    <x v="4"/>
    <x v="3"/>
    <x v="3"/>
    <x v="3"/>
  </r>
  <r>
    <x v="1"/>
    <x v="0"/>
    <x v="2"/>
    <x v="1"/>
    <x v="0"/>
    <x v="1"/>
    <x v="1"/>
    <x v="1"/>
    <x v="1"/>
    <x v="2"/>
    <n v="28"/>
    <n v="0"/>
    <x v="612"/>
    <x v="2"/>
    <x v="1"/>
    <x v="3"/>
    <x v="7"/>
    <x v="1"/>
    <x v="1"/>
    <x v="3"/>
    <x v="774"/>
    <x v="809"/>
    <x v="4"/>
    <x v="8"/>
    <x v="0"/>
    <x v="0"/>
    <x v="0"/>
    <x v="3"/>
    <x v="0"/>
    <x v="8"/>
    <x v="7"/>
    <x v="0"/>
    <x v="10"/>
  </r>
  <r>
    <x v="1"/>
    <x v="1"/>
    <x v="0"/>
    <x v="0"/>
    <x v="3"/>
    <x v="1"/>
    <x v="0"/>
    <x v="2"/>
    <x v="1"/>
    <x v="1"/>
    <n v="35"/>
    <n v="0"/>
    <x v="613"/>
    <x v="13"/>
    <x v="0"/>
    <x v="2"/>
    <x v="60"/>
    <x v="0"/>
    <x v="0"/>
    <x v="1"/>
    <x v="775"/>
    <x v="810"/>
    <x v="1"/>
    <x v="0"/>
    <x v="0"/>
    <x v="1"/>
    <x v="1"/>
    <x v="7"/>
    <x v="1"/>
    <x v="8"/>
    <x v="3"/>
    <x v="0"/>
    <x v="3"/>
  </r>
  <r>
    <x v="1"/>
    <x v="0"/>
    <x v="1"/>
    <x v="0"/>
    <x v="4"/>
    <x v="1"/>
    <x v="0"/>
    <x v="1"/>
    <x v="1"/>
    <x v="1"/>
    <n v="49"/>
    <n v="0"/>
    <x v="614"/>
    <x v="1"/>
    <x v="2"/>
    <x v="2"/>
    <x v="3"/>
    <x v="1"/>
    <x v="3"/>
    <x v="0"/>
    <x v="776"/>
    <x v="811"/>
    <x v="2"/>
    <x v="8"/>
    <x v="0"/>
    <x v="2"/>
    <x v="1"/>
    <x v="14"/>
    <x v="1"/>
    <x v="7"/>
    <x v="6"/>
    <x v="3"/>
    <x v="6"/>
  </r>
  <r>
    <x v="1"/>
    <x v="1"/>
    <x v="2"/>
    <x v="1"/>
    <x v="0"/>
    <x v="1"/>
    <x v="4"/>
    <x v="0"/>
    <x v="1"/>
    <x v="1"/>
    <n v="34"/>
    <n v="0"/>
    <x v="594"/>
    <x v="2"/>
    <x v="0"/>
    <x v="2"/>
    <x v="41"/>
    <x v="0"/>
    <x v="0"/>
    <x v="3"/>
    <x v="777"/>
    <x v="812"/>
    <x v="7"/>
    <x v="0"/>
    <x v="0"/>
    <x v="1"/>
    <x v="0"/>
    <x v="7"/>
    <x v="2"/>
    <x v="11"/>
    <x v="3"/>
    <x v="0"/>
    <x v="3"/>
  </r>
  <r>
    <x v="1"/>
    <x v="1"/>
    <x v="2"/>
    <x v="1"/>
    <x v="0"/>
    <x v="0"/>
    <x v="1"/>
    <x v="2"/>
    <x v="1"/>
    <x v="2"/>
    <n v="29"/>
    <n v="0"/>
    <x v="615"/>
    <x v="17"/>
    <x v="3"/>
    <x v="2"/>
    <x v="1"/>
    <x v="0"/>
    <x v="1"/>
    <x v="3"/>
    <x v="778"/>
    <x v="813"/>
    <x v="4"/>
    <x v="9"/>
    <x v="0"/>
    <x v="1"/>
    <x v="3"/>
    <x v="0"/>
    <x v="2"/>
    <x v="5"/>
    <x v="4"/>
    <x v="1"/>
    <x v="9"/>
  </r>
  <r>
    <x v="1"/>
    <x v="0"/>
    <x v="0"/>
    <x v="1"/>
    <x v="2"/>
    <x v="1"/>
    <x v="2"/>
    <x v="0"/>
    <x v="1"/>
    <x v="1"/>
    <n v="42"/>
    <n v="0"/>
    <x v="540"/>
    <x v="22"/>
    <x v="3"/>
    <x v="0"/>
    <x v="3"/>
    <x v="3"/>
    <x v="0"/>
    <x v="0"/>
    <x v="779"/>
    <x v="363"/>
    <x v="5"/>
    <x v="12"/>
    <x v="0"/>
    <x v="0"/>
    <x v="0"/>
    <x v="28"/>
    <x v="1"/>
    <x v="6"/>
    <x v="2"/>
    <x v="0"/>
    <x v="2"/>
  </r>
  <r>
    <x v="1"/>
    <x v="0"/>
    <x v="2"/>
    <x v="1"/>
    <x v="2"/>
    <x v="1"/>
    <x v="4"/>
    <x v="1"/>
    <x v="0"/>
    <x v="2"/>
    <n v="29"/>
    <n v="0"/>
    <x v="616"/>
    <x v="1"/>
    <x v="1"/>
    <x v="0"/>
    <x v="5"/>
    <x v="1"/>
    <x v="0"/>
    <x v="0"/>
    <x v="780"/>
    <x v="814"/>
    <x v="1"/>
    <x v="2"/>
    <x v="0"/>
    <x v="3"/>
    <x v="1"/>
    <x v="1"/>
    <x v="2"/>
    <x v="1"/>
    <x v="1"/>
    <x v="1"/>
    <x v="3"/>
  </r>
  <r>
    <x v="1"/>
    <x v="0"/>
    <x v="0"/>
    <x v="3"/>
    <x v="5"/>
    <x v="1"/>
    <x v="9"/>
    <x v="1"/>
    <x v="1"/>
    <x v="2"/>
    <n v="38"/>
    <n v="0"/>
    <x v="617"/>
    <x v="0"/>
    <x v="3"/>
    <x v="1"/>
    <x v="31"/>
    <x v="2"/>
    <x v="1"/>
    <x v="2"/>
    <x v="781"/>
    <x v="815"/>
    <x v="1"/>
    <x v="4"/>
    <x v="0"/>
    <x v="1"/>
    <x v="1"/>
    <x v="2"/>
    <x v="3"/>
    <x v="5"/>
    <x v="8"/>
    <x v="8"/>
    <x v="2"/>
  </r>
  <r>
    <x v="1"/>
    <x v="1"/>
    <x v="2"/>
    <x v="1"/>
    <x v="0"/>
    <x v="1"/>
    <x v="1"/>
    <x v="2"/>
    <x v="0"/>
    <x v="2"/>
    <n v="28"/>
    <n v="0"/>
    <x v="618"/>
    <x v="16"/>
    <x v="3"/>
    <x v="1"/>
    <x v="56"/>
    <x v="1"/>
    <x v="1"/>
    <x v="3"/>
    <x v="68"/>
    <x v="816"/>
    <x v="1"/>
    <x v="9"/>
    <x v="0"/>
    <x v="1"/>
    <x v="1"/>
    <x v="8"/>
    <x v="1"/>
    <x v="11"/>
    <x v="10"/>
    <x v="0"/>
    <x v="3"/>
  </r>
  <r>
    <x v="0"/>
    <x v="2"/>
    <x v="4"/>
    <x v="1"/>
    <x v="2"/>
    <x v="1"/>
    <x v="2"/>
    <x v="0"/>
    <x v="1"/>
    <x v="0"/>
    <n v="18"/>
    <n v="1"/>
    <x v="578"/>
    <x v="1"/>
    <x v="1"/>
    <x v="1"/>
    <x v="15"/>
    <x v="0"/>
    <x v="1"/>
    <x v="2"/>
    <x v="782"/>
    <x v="817"/>
    <x v="1"/>
    <x v="3"/>
    <x v="0"/>
    <x v="1"/>
    <x v="0"/>
    <x v="11"/>
    <x v="1"/>
    <x v="2"/>
    <x v="2"/>
    <x v="0"/>
    <x v="2"/>
  </r>
  <r>
    <x v="0"/>
    <x v="0"/>
    <x v="2"/>
    <x v="0"/>
    <x v="3"/>
    <x v="0"/>
    <x v="0"/>
    <x v="0"/>
    <x v="0"/>
    <x v="1"/>
    <n v="33"/>
    <n v="1"/>
    <x v="619"/>
    <x v="14"/>
    <x v="2"/>
    <x v="3"/>
    <x v="57"/>
    <x v="0"/>
    <x v="0"/>
    <x v="1"/>
    <x v="783"/>
    <x v="818"/>
    <x v="4"/>
    <x v="8"/>
    <x v="0"/>
    <x v="0"/>
    <x v="0"/>
    <x v="3"/>
    <x v="1"/>
    <x v="8"/>
    <x v="3"/>
    <x v="0"/>
    <x v="6"/>
  </r>
  <r>
    <x v="1"/>
    <x v="0"/>
    <x v="0"/>
    <x v="1"/>
    <x v="0"/>
    <x v="1"/>
    <x v="2"/>
    <x v="1"/>
    <x v="0"/>
    <x v="5"/>
    <n v="41"/>
    <n v="0"/>
    <x v="456"/>
    <x v="20"/>
    <x v="2"/>
    <x v="0"/>
    <x v="55"/>
    <x v="0"/>
    <x v="1"/>
    <x v="3"/>
    <x v="784"/>
    <x v="819"/>
    <x v="9"/>
    <x v="0"/>
    <x v="0"/>
    <x v="0"/>
    <x v="1"/>
    <x v="3"/>
    <x v="1"/>
    <x v="6"/>
    <x v="2"/>
    <x v="0"/>
    <x v="2"/>
  </r>
  <r>
    <x v="0"/>
    <x v="1"/>
    <x v="2"/>
    <x v="1"/>
    <x v="2"/>
    <x v="1"/>
    <x v="2"/>
    <x v="1"/>
    <x v="1"/>
    <x v="3"/>
    <n v="31"/>
    <n v="1"/>
    <x v="620"/>
    <x v="8"/>
    <x v="3"/>
    <x v="1"/>
    <x v="23"/>
    <x v="0"/>
    <x v="1"/>
    <x v="2"/>
    <x v="353"/>
    <x v="820"/>
    <x v="1"/>
    <x v="3"/>
    <x v="0"/>
    <x v="3"/>
    <x v="1"/>
    <x v="17"/>
    <x v="2"/>
    <x v="4"/>
    <x v="3"/>
    <x v="3"/>
    <x v="3"/>
  </r>
  <r>
    <x v="1"/>
    <x v="0"/>
    <x v="0"/>
    <x v="1"/>
    <x v="2"/>
    <x v="0"/>
    <x v="8"/>
    <x v="2"/>
    <x v="1"/>
    <x v="2"/>
    <n v="37"/>
    <n v="0"/>
    <x v="621"/>
    <x v="19"/>
    <x v="0"/>
    <x v="1"/>
    <x v="48"/>
    <x v="1"/>
    <x v="0"/>
    <x v="0"/>
    <x v="785"/>
    <x v="821"/>
    <x v="8"/>
    <x v="4"/>
    <x v="0"/>
    <x v="3"/>
    <x v="3"/>
    <x v="15"/>
    <x v="1"/>
    <x v="0"/>
    <x v="3"/>
    <x v="1"/>
    <x v="6"/>
  </r>
  <r>
    <x v="1"/>
    <x v="0"/>
    <x v="2"/>
    <x v="1"/>
    <x v="0"/>
    <x v="1"/>
    <x v="1"/>
    <x v="1"/>
    <x v="1"/>
    <x v="0"/>
    <n v="27"/>
    <n v="0"/>
    <x v="622"/>
    <x v="16"/>
    <x v="3"/>
    <x v="2"/>
    <x v="46"/>
    <x v="1"/>
    <x v="1"/>
    <x v="3"/>
    <x v="786"/>
    <x v="822"/>
    <x v="1"/>
    <x v="4"/>
    <x v="0"/>
    <x v="3"/>
    <x v="1"/>
    <x v="21"/>
    <x v="1"/>
    <x v="9"/>
    <x v="3"/>
    <x v="3"/>
    <x v="3"/>
  </r>
  <r>
    <x v="1"/>
    <x v="0"/>
    <x v="2"/>
    <x v="0"/>
    <x v="0"/>
    <x v="0"/>
    <x v="0"/>
    <x v="1"/>
    <x v="1"/>
    <x v="1"/>
    <n v="34"/>
    <n v="0"/>
    <x v="84"/>
    <x v="14"/>
    <x v="1"/>
    <x v="0"/>
    <x v="49"/>
    <x v="0"/>
    <x v="0"/>
    <x v="3"/>
    <x v="787"/>
    <x v="823"/>
    <x v="1"/>
    <x v="5"/>
    <x v="1"/>
    <x v="0"/>
    <x v="0"/>
    <x v="3"/>
    <x v="2"/>
    <x v="0"/>
    <x v="4"/>
    <x v="1"/>
    <x v="6"/>
  </r>
  <r>
    <x v="1"/>
    <x v="0"/>
    <x v="0"/>
    <x v="3"/>
    <x v="4"/>
    <x v="1"/>
    <x v="9"/>
    <x v="0"/>
    <x v="1"/>
    <x v="2"/>
    <n v="35"/>
    <n v="0"/>
    <x v="125"/>
    <x v="1"/>
    <x v="2"/>
    <x v="2"/>
    <x v="54"/>
    <x v="0"/>
    <x v="1"/>
    <x v="0"/>
    <x v="788"/>
    <x v="824"/>
    <x v="1"/>
    <x v="8"/>
    <x v="0"/>
    <x v="2"/>
    <x v="0"/>
    <x v="3"/>
    <x v="0"/>
    <x v="8"/>
    <x v="0"/>
    <x v="1"/>
    <x v="10"/>
  </r>
  <r>
    <x v="0"/>
    <x v="0"/>
    <x v="2"/>
    <x v="0"/>
    <x v="0"/>
    <x v="0"/>
    <x v="0"/>
    <x v="1"/>
    <x v="1"/>
    <x v="1"/>
    <n v="29"/>
    <n v="1"/>
    <x v="47"/>
    <x v="5"/>
    <x v="1"/>
    <x v="2"/>
    <x v="18"/>
    <x v="1"/>
    <x v="2"/>
    <x v="3"/>
    <x v="789"/>
    <x v="146"/>
    <x v="1"/>
    <x v="4"/>
    <x v="0"/>
    <x v="0"/>
    <x v="1"/>
    <x v="27"/>
    <x v="0"/>
    <x v="19"/>
    <x v="6"/>
    <x v="2"/>
    <x v="13"/>
  </r>
  <r>
    <x v="1"/>
    <x v="1"/>
    <x v="0"/>
    <x v="1"/>
    <x v="2"/>
    <x v="0"/>
    <x v="7"/>
    <x v="0"/>
    <x v="1"/>
    <x v="1"/>
    <n v="40"/>
    <n v="0"/>
    <x v="321"/>
    <x v="14"/>
    <x v="2"/>
    <x v="0"/>
    <x v="64"/>
    <x v="0"/>
    <x v="2"/>
    <x v="2"/>
    <x v="790"/>
    <x v="825"/>
    <x v="3"/>
    <x v="8"/>
    <x v="0"/>
    <x v="3"/>
    <x v="0"/>
    <x v="26"/>
    <x v="2"/>
    <x v="29"/>
    <x v="1"/>
    <x v="3"/>
    <x v="15"/>
  </r>
  <r>
    <x v="0"/>
    <x v="1"/>
    <x v="0"/>
    <x v="0"/>
    <x v="0"/>
    <x v="1"/>
    <x v="0"/>
    <x v="0"/>
    <x v="0"/>
    <x v="2"/>
    <n v="42"/>
    <n v="1"/>
    <x v="623"/>
    <x v="20"/>
    <x v="3"/>
    <x v="1"/>
    <x v="8"/>
    <x v="0"/>
    <x v="3"/>
    <x v="3"/>
    <x v="791"/>
    <x v="826"/>
    <x v="4"/>
    <x v="3"/>
    <x v="0"/>
    <x v="2"/>
    <x v="0"/>
    <x v="14"/>
    <x v="2"/>
    <x v="17"/>
    <x v="5"/>
    <x v="11"/>
    <x v="17"/>
  </r>
  <r>
    <x v="1"/>
    <x v="0"/>
    <x v="0"/>
    <x v="0"/>
    <x v="3"/>
    <x v="1"/>
    <x v="0"/>
    <x v="0"/>
    <x v="1"/>
    <x v="1"/>
    <n v="42"/>
    <n v="0"/>
    <x v="624"/>
    <x v="18"/>
    <x v="2"/>
    <x v="0"/>
    <x v="18"/>
    <x v="0"/>
    <x v="0"/>
    <x v="1"/>
    <x v="792"/>
    <x v="827"/>
    <x v="8"/>
    <x v="4"/>
    <x v="0"/>
    <x v="1"/>
    <x v="0"/>
    <x v="15"/>
    <x v="3"/>
    <x v="0"/>
    <x v="0"/>
    <x v="1"/>
    <x v="0"/>
  </r>
  <r>
    <x v="1"/>
    <x v="0"/>
    <x v="0"/>
    <x v="1"/>
    <x v="2"/>
    <x v="1"/>
    <x v="2"/>
    <x v="1"/>
    <x v="1"/>
    <x v="2"/>
    <n v="35"/>
    <n v="0"/>
    <x v="343"/>
    <x v="0"/>
    <x v="2"/>
    <x v="2"/>
    <x v="22"/>
    <x v="1"/>
    <x v="1"/>
    <x v="2"/>
    <x v="384"/>
    <x v="828"/>
    <x v="2"/>
    <x v="3"/>
    <x v="0"/>
    <x v="2"/>
    <x v="1"/>
    <x v="1"/>
    <x v="1"/>
    <x v="3"/>
    <x v="2"/>
    <x v="1"/>
    <x v="1"/>
  </r>
  <r>
    <x v="1"/>
    <x v="0"/>
    <x v="4"/>
    <x v="1"/>
    <x v="2"/>
    <x v="1"/>
    <x v="2"/>
    <x v="0"/>
    <x v="1"/>
    <x v="2"/>
    <n v="24"/>
    <n v="0"/>
    <x v="28"/>
    <x v="4"/>
    <x v="3"/>
    <x v="2"/>
    <x v="10"/>
    <x v="0"/>
    <x v="1"/>
    <x v="1"/>
    <x v="793"/>
    <x v="829"/>
    <x v="0"/>
    <x v="6"/>
    <x v="1"/>
    <x v="1"/>
    <x v="0"/>
    <x v="3"/>
    <x v="1"/>
    <x v="9"/>
    <x v="7"/>
    <x v="1"/>
    <x v="3"/>
  </r>
  <r>
    <x v="0"/>
    <x v="0"/>
    <x v="2"/>
    <x v="1"/>
    <x v="0"/>
    <x v="0"/>
    <x v="2"/>
    <x v="1"/>
    <x v="0"/>
    <x v="5"/>
    <n v="28"/>
    <n v="1"/>
    <x v="354"/>
    <x v="20"/>
    <x v="1"/>
    <x v="1"/>
    <x v="5"/>
    <x v="0"/>
    <x v="1"/>
    <x v="3"/>
    <x v="605"/>
    <x v="830"/>
    <x v="1"/>
    <x v="0"/>
    <x v="0"/>
    <x v="1"/>
    <x v="0"/>
    <x v="5"/>
    <x v="2"/>
    <x v="6"/>
    <x v="10"/>
    <x v="0"/>
    <x v="2"/>
  </r>
  <r>
    <x v="1"/>
    <x v="0"/>
    <x v="2"/>
    <x v="1"/>
    <x v="2"/>
    <x v="1"/>
    <x v="2"/>
    <x v="1"/>
    <x v="1"/>
    <x v="2"/>
    <n v="26"/>
    <n v="0"/>
    <x v="625"/>
    <x v="3"/>
    <x v="2"/>
    <x v="3"/>
    <x v="19"/>
    <x v="2"/>
    <x v="1"/>
    <x v="0"/>
    <x v="794"/>
    <x v="831"/>
    <x v="1"/>
    <x v="6"/>
    <x v="1"/>
    <x v="2"/>
    <x v="1"/>
    <x v="0"/>
    <x v="1"/>
    <x v="3"/>
    <x v="1"/>
    <x v="0"/>
    <x v="1"/>
  </r>
  <r>
    <x v="1"/>
    <x v="0"/>
    <x v="2"/>
    <x v="0"/>
    <x v="3"/>
    <x v="1"/>
    <x v="0"/>
    <x v="1"/>
    <x v="1"/>
    <x v="1"/>
    <n v="30"/>
    <n v="0"/>
    <x v="38"/>
    <x v="17"/>
    <x v="3"/>
    <x v="1"/>
    <x v="23"/>
    <x v="1"/>
    <x v="0"/>
    <x v="1"/>
    <x v="795"/>
    <x v="832"/>
    <x v="1"/>
    <x v="11"/>
    <x v="0"/>
    <x v="0"/>
    <x v="1"/>
    <x v="1"/>
    <x v="1"/>
    <x v="1"/>
    <x v="7"/>
    <x v="1"/>
    <x v="10"/>
  </r>
  <r>
    <x v="1"/>
    <x v="1"/>
    <x v="0"/>
    <x v="1"/>
    <x v="2"/>
    <x v="0"/>
    <x v="1"/>
    <x v="1"/>
    <x v="0"/>
    <x v="1"/>
    <n v="40"/>
    <n v="0"/>
    <x v="626"/>
    <x v="9"/>
    <x v="0"/>
    <x v="1"/>
    <x v="2"/>
    <x v="1"/>
    <x v="0"/>
    <x v="0"/>
    <x v="796"/>
    <x v="833"/>
    <x v="9"/>
    <x v="4"/>
    <x v="0"/>
    <x v="1"/>
    <x v="1"/>
    <x v="28"/>
    <x v="0"/>
    <x v="6"/>
    <x v="10"/>
    <x v="0"/>
    <x v="2"/>
  </r>
  <r>
    <x v="1"/>
    <x v="0"/>
    <x v="0"/>
    <x v="1"/>
    <x v="0"/>
    <x v="1"/>
    <x v="4"/>
    <x v="2"/>
    <x v="1"/>
    <x v="2"/>
    <n v="35"/>
    <n v="0"/>
    <x v="627"/>
    <x v="2"/>
    <x v="3"/>
    <x v="1"/>
    <x v="8"/>
    <x v="1"/>
    <x v="2"/>
    <x v="3"/>
    <x v="797"/>
    <x v="834"/>
    <x v="7"/>
    <x v="11"/>
    <x v="0"/>
    <x v="2"/>
    <x v="1"/>
    <x v="20"/>
    <x v="3"/>
    <x v="5"/>
    <x v="1"/>
    <x v="7"/>
    <x v="10"/>
  </r>
  <r>
    <x v="1"/>
    <x v="1"/>
    <x v="2"/>
    <x v="1"/>
    <x v="2"/>
    <x v="1"/>
    <x v="8"/>
    <x v="0"/>
    <x v="1"/>
    <x v="1"/>
    <n v="34"/>
    <n v="0"/>
    <x v="88"/>
    <x v="0"/>
    <x v="3"/>
    <x v="2"/>
    <x v="28"/>
    <x v="1"/>
    <x v="0"/>
    <x v="2"/>
    <x v="798"/>
    <x v="835"/>
    <x v="4"/>
    <x v="5"/>
    <x v="1"/>
    <x v="3"/>
    <x v="0"/>
    <x v="19"/>
    <x v="1"/>
    <x v="20"/>
    <x v="5"/>
    <x v="5"/>
    <x v="12"/>
  </r>
  <r>
    <x v="1"/>
    <x v="1"/>
    <x v="0"/>
    <x v="1"/>
    <x v="1"/>
    <x v="1"/>
    <x v="2"/>
    <x v="1"/>
    <x v="1"/>
    <x v="2"/>
    <n v="35"/>
    <n v="0"/>
    <x v="262"/>
    <x v="18"/>
    <x v="2"/>
    <x v="2"/>
    <x v="35"/>
    <x v="1"/>
    <x v="1"/>
    <x v="0"/>
    <x v="799"/>
    <x v="836"/>
    <x v="1"/>
    <x v="4"/>
    <x v="0"/>
    <x v="2"/>
    <x v="1"/>
    <x v="17"/>
    <x v="3"/>
    <x v="4"/>
    <x v="3"/>
    <x v="3"/>
    <x v="3"/>
  </r>
  <r>
    <x v="0"/>
    <x v="0"/>
    <x v="0"/>
    <x v="0"/>
    <x v="3"/>
    <x v="0"/>
    <x v="0"/>
    <x v="0"/>
    <x v="1"/>
    <x v="2"/>
    <n v="43"/>
    <n v="1"/>
    <x v="257"/>
    <x v="14"/>
    <x v="3"/>
    <x v="3"/>
    <x v="65"/>
    <x v="3"/>
    <x v="0"/>
    <x v="1"/>
    <x v="800"/>
    <x v="837"/>
    <x v="0"/>
    <x v="4"/>
    <x v="0"/>
    <x v="2"/>
    <x v="0"/>
    <x v="2"/>
    <x v="2"/>
    <x v="9"/>
    <x v="7"/>
    <x v="1"/>
    <x v="6"/>
  </r>
  <r>
    <x v="1"/>
    <x v="2"/>
    <x v="2"/>
    <x v="0"/>
    <x v="0"/>
    <x v="0"/>
    <x v="6"/>
    <x v="2"/>
    <x v="1"/>
    <x v="1"/>
    <n v="32"/>
    <n v="0"/>
    <x v="628"/>
    <x v="2"/>
    <x v="1"/>
    <x v="1"/>
    <x v="43"/>
    <x v="0"/>
    <x v="1"/>
    <x v="3"/>
    <x v="801"/>
    <x v="838"/>
    <x v="1"/>
    <x v="3"/>
    <x v="0"/>
    <x v="3"/>
    <x v="2"/>
    <x v="5"/>
    <x v="1"/>
    <x v="6"/>
    <x v="2"/>
    <x v="0"/>
    <x v="2"/>
  </r>
  <r>
    <x v="1"/>
    <x v="0"/>
    <x v="3"/>
    <x v="1"/>
    <x v="4"/>
    <x v="0"/>
    <x v="5"/>
    <x v="2"/>
    <x v="1"/>
    <x v="2"/>
    <n v="56"/>
    <n v="0"/>
    <x v="616"/>
    <x v="18"/>
    <x v="2"/>
    <x v="2"/>
    <x v="2"/>
    <x v="0"/>
    <x v="4"/>
    <x v="0"/>
    <x v="802"/>
    <x v="839"/>
    <x v="5"/>
    <x v="4"/>
    <x v="0"/>
    <x v="1"/>
    <x v="1"/>
    <x v="23"/>
    <x v="1"/>
    <x v="8"/>
    <x v="3"/>
    <x v="5"/>
    <x v="3"/>
  </r>
  <r>
    <x v="1"/>
    <x v="0"/>
    <x v="2"/>
    <x v="1"/>
    <x v="2"/>
    <x v="0"/>
    <x v="2"/>
    <x v="1"/>
    <x v="1"/>
    <x v="3"/>
    <n v="29"/>
    <n v="0"/>
    <x v="216"/>
    <x v="16"/>
    <x v="1"/>
    <x v="0"/>
    <x v="60"/>
    <x v="0"/>
    <x v="1"/>
    <x v="0"/>
    <x v="803"/>
    <x v="840"/>
    <x v="1"/>
    <x v="4"/>
    <x v="0"/>
    <x v="0"/>
    <x v="1"/>
    <x v="1"/>
    <x v="1"/>
    <x v="1"/>
    <x v="6"/>
    <x v="0"/>
    <x v="5"/>
  </r>
  <r>
    <x v="1"/>
    <x v="0"/>
    <x v="4"/>
    <x v="1"/>
    <x v="0"/>
    <x v="1"/>
    <x v="1"/>
    <x v="0"/>
    <x v="1"/>
    <x v="5"/>
    <n v="19"/>
    <n v="0"/>
    <x v="350"/>
    <x v="14"/>
    <x v="0"/>
    <x v="1"/>
    <x v="60"/>
    <x v="0"/>
    <x v="1"/>
    <x v="3"/>
    <x v="804"/>
    <x v="841"/>
    <x v="1"/>
    <x v="14"/>
    <x v="1"/>
    <x v="3"/>
    <x v="0"/>
    <x v="5"/>
    <x v="1"/>
    <x v="6"/>
    <x v="10"/>
    <x v="0"/>
    <x v="2"/>
  </r>
  <r>
    <x v="1"/>
    <x v="0"/>
    <x v="1"/>
    <x v="1"/>
    <x v="2"/>
    <x v="0"/>
    <x v="1"/>
    <x v="1"/>
    <x v="0"/>
    <x v="2"/>
    <n v="45"/>
    <n v="0"/>
    <x v="629"/>
    <x v="15"/>
    <x v="3"/>
    <x v="3"/>
    <x v="21"/>
    <x v="0"/>
    <x v="1"/>
    <x v="2"/>
    <x v="805"/>
    <x v="842"/>
    <x v="5"/>
    <x v="12"/>
    <x v="0"/>
    <x v="3"/>
    <x v="1"/>
    <x v="2"/>
    <x v="2"/>
    <x v="11"/>
    <x v="3"/>
    <x v="0"/>
    <x v="3"/>
  </r>
  <r>
    <x v="1"/>
    <x v="0"/>
    <x v="0"/>
    <x v="1"/>
    <x v="0"/>
    <x v="0"/>
    <x v="4"/>
    <x v="1"/>
    <x v="1"/>
    <x v="2"/>
    <n v="37"/>
    <n v="0"/>
    <x v="630"/>
    <x v="0"/>
    <x v="3"/>
    <x v="2"/>
    <x v="3"/>
    <x v="1"/>
    <x v="0"/>
    <x v="3"/>
    <x v="806"/>
    <x v="843"/>
    <x v="1"/>
    <x v="4"/>
    <x v="0"/>
    <x v="2"/>
    <x v="1"/>
    <x v="19"/>
    <x v="2"/>
    <x v="13"/>
    <x v="6"/>
    <x v="2"/>
    <x v="7"/>
  </r>
  <r>
    <x v="1"/>
    <x v="0"/>
    <x v="4"/>
    <x v="1"/>
    <x v="0"/>
    <x v="1"/>
    <x v="2"/>
    <x v="0"/>
    <x v="1"/>
    <x v="2"/>
    <n v="20"/>
    <n v="0"/>
    <x v="476"/>
    <x v="3"/>
    <x v="3"/>
    <x v="3"/>
    <x v="44"/>
    <x v="1"/>
    <x v="1"/>
    <x v="3"/>
    <x v="807"/>
    <x v="844"/>
    <x v="1"/>
    <x v="3"/>
    <x v="0"/>
    <x v="0"/>
    <x v="0"/>
    <x v="17"/>
    <x v="2"/>
    <x v="4"/>
    <x v="3"/>
    <x v="1"/>
    <x v="3"/>
  </r>
  <r>
    <x v="0"/>
    <x v="0"/>
    <x v="0"/>
    <x v="1"/>
    <x v="0"/>
    <x v="1"/>
    <x v="1"/>
    <x v="0"/>
    <x v="0"/>
    <x v="5"/>
    <n v="44"/>
    <n v="1"/>
    <x v="53"/>
    <x v="17"/>
    <x v="2"/>
    <x v="1"/>
    <x v="16"/>
    <x v="0"/>
    <x v="1"/>
    <x v="3"/>
    <x v="808"/>
    <x v="845"/>
    <x v="1"/>
    <x v="0"/>
    <x v="0"/>
    <x v="3"/>
    <x v="0"/>
    <x v="3"/>
    <x v="1"/>
    <x v="0"/>
    <x v="0"/>
    <x v="0"/>
    <x v="3"/>
  </r>
  <r>
    <x v="1"/>
    <x v="0"/>
    <x v="1"/>
    <x v="1"/>
    <x v="2"/>
    <x v="0"/>
    <x v="5"/>
    <x v="2"/>
    <x v="1"/>
    <x v="6"/>
    <n v="53"/>
    <n v="0"/>
    <x v="64"/>
    <x v="15"/>
    <x v="0"/>
    <x v="2"/>
    <x v="13"/>
    <x v="0"/>
    <x v="4"/>
    <x v="2"/>
    <x v="809"/>
    <x v="846"/>
    <x v="9"/>
    <x v="11"/>
    <x v="0"/>
    <x v="2"/>
    <x v="1"/>
    <x v="12"/>
    <x v="1"/>
    <x v="5"/>
    <x v="1"/>
    <x v="5"/>
    <x v="1"/>
  </r>
  <r>
    <x v="1"/>
    <x v="0"/>
    <x v="2"/>
    <x v="1"/>
    <x v="0"/>
    <x v="0"/>
    <x v="1"/>
    <x v="1"/>
    <x v="0"/>
    <x v="2"/>
    <n v="29"/>
    <n v="0"/>
    <x v="631"/>
    <x v="8"/>
    <x v="1"/>
    <x v="0"/>
    <x v="68"/>
    <x v="3"/>
    <x v="1"/>
    <x v="3"/>
    <x v="810"/>
    <x v="847"/>
    <x v="4"/>
    <x v="11"/>
    <x v="0"/>
    <x v="0"/>
    <x v="1"/>
    <x v="3"/>
    <x v="2"/>
    <x v="8"/>
    <x v="0"/>
    <x v="1"/>
    <x v="6"/>
  </r>
  <r>
    <x v="0"/>
    <x v="1"/>
    <x v="4"/>
    <x v="1"/>
    <x v="0"/>
    <x v="1"/>
    <x v="1"/>
    <x v="1"/>
    <x v="0"/>
    <x v="3"/>
    <n v="22"/>
    <n v="1"/>
    <x v="155"/>
    <x v="3"/>
    <x v="2"/>
    <x v="1"/>
    <x v="24"/>
    <x v="1"/>
    <x v="1"/>
    <x v="3"/>
    <x v="811"/>
    <x v="848"/>
    <x v="4"/>
    <x v="0"/>
    <x v="0"/>
    <x v="2"/>
    <x v="1"/>
    <x v="5"/>
    <x v="1"/>
    <x v="2"/>
    <x v="2"/>
    <x v="0"/>
    <x v="2"/>
  </r>
  <r>
    <x v="1"/>
    <x v="0"/>
    <x v="1"/>
    <x v="0"/>
    <x v="3"/>
    <x v="0"/>
    <x v="5"/>
    <x v="1"/>
    <x v="1"/>
    <x v="2"/>
    <n v="46"/>
    <n v="0"/>
    <x v="632"/>
    <x v="2"/>
    <x v="3"/>
    <x v="1"/>
    <x v="68"/>
    <x v="0"/>
    <x v="3"/>
    <x v="1"/>
    <x v="812"/>
    <x v="849"/>
    <x v="0"/>
    <x v="1"/>
    <x v="1"/>
    <x v="0"/>
    <x v="0"/>
    <x v="23"/>
    <x v="1"/>
    <x v="34"/>
    <x v="11"/>
    <x v="9"/>
    <x v="12"/>
  </r>
  <r>
    <x v="1"/>
    <x v="2"/>
    <x v="0"/>
    <x v="1"/>
    <x v="0"/>
    <x v="1"/>
    <x v="1"/>
    <x v="0"/>
    <x v="1"/>
    <x v="1"/>
    <n v="44"/>
    <n v="0"/>
    <x v="81"/>
    <x v="27"/>
    <x v="3"/>
    <x v="2"/>
    <x v="69"/>
    <x v="3"/>
    <x v="1"/>
    <x v="3"/>
    <x v="813"/>
    <x v="850"/>
    <x v="7"/>
    <x v="4"/>
    <x v="0"/>
    <x v="1"/>
    <x v="0"/>
    <x v="3"/>
    <x v="1"/>
    <x v="2"/>
    <x v="2"/>
    <x v="0"/>
    <x v="2"/>
  </r>
  <r>
    <x v="1"/>
    <x v="0"/>
    <x v="2"/>
    <x v="3"/>
    <x v="5"/>
    <x v="1"/>
    <x v="9"/>
    <x v="1"/>
    <x v="1"/>
    <x v="2"/>
    <n v="33"/>
    <n v="0"/>
    <x v="124"/>
    <x v="2"/>
    <x v="3"/>
    <x v="0"/>
    <x v="39"/>
    <x v="0"/>
    <x v="1"/>
    <x v="2"/>
    <x v="814"/>
    <x v="851"/>
    <x v="1"/>
    <x v="4"/>
    <x v="0"/>
    <x v="1"/>
    <x v="1"/>
    <x v="7"/>
    <x v="1"/>
    <x v="8"/>
    <x v="0"/>
    <x v="1"/>
    <x v="10"/>
  </r>
  <r>
    <x v="0"/>
    <x v="2"/>
    <x v="0"/>
    <x v="1"/>
    <x v="0"/>
    <x v="1"/>
    <x v="1"/>
    <x v="2"/>
    <x v="1"/>
    <x v="2"/>
    <n v="41"/>
    <n v="1"/>
    <x v="277"/>
    <x v="12"/>
    <x v="0"/>
    <x v="3"/>
    <x v="41"/>
    <x v="1"/>
    <x v="1"/>
    <x v="3"/>
    <x v="815"/>
    <x v="852"/>
    <x v="2"/>
    <x v="8"/>
    <x v="0"/>
    <x v="0"/>
    <x v="1"/>
    <x v="7"/>
    <x v="0"/>
    <x v="6"/>
    <x v="2"/>
    <x v="0"/>
    <x v="2"/>
  </r>
  <r>
    <x v="1"/>
    <x v="0"/>
    <x v="2"/>
    <x v="0"/>
    <x v="0"/>
    <x v="1"/>
    <x v="0"/>
    <x v="2"/>
    <x v="1"/>
    <x v="1"/>
    <n v="30"/>
    <n v="0"/>
    <x v="133"/>
    <x v="22"/>
    <x v="2"/>
    <x v="1"/>
    <x v="1"/>
    <x v="0"/>
    <x v="0"/>
    <x v="3"/>
    <x v="816"/>
    <x v="853"/>
    <x v="0"/>
    <x v="12"/>
    <x v="0"/>
    <x v="3"/>
    <x v="2"/>
    <x v="0"/>
    <x v="1"/>
    <x v="9"/>
    <x v="7"/>
    <x v="0"/>
    <x v="6"/>
  </r>
  <r>
    <x v="1"/>
    <x v="1"/>
    <x v="0"/>
    <x v="0"/>
    <x v="2"/>
    <x v="1"/>
    <x v="0"/>
    <x v="1"/>
    <x v="1"/>
    <x v="2"/>
    <n v="40"/>
    <n v="0"/>
    <x v="488"/>
    <x v="2"/>
    <x v="2"/>
    <x v="0"/>
    <x v="50"/>
    <x v="0"/>
    <x v="0"/>
    <x v="1"/>
    <x v="817"/>
    <x v="854"/>
    <x v="6"/>
    <x v="3"/>
    <x v="0"/>
    <x v="1"/>
    <x v="2"/>
    <x v="7"/>
    <x v="1"/>
    <x v="2"/>
    <x v="2"/>
    <x v="0"/>
    <x v="2"/>
  </r>
  <r>
    <x v="1"/>
    <x v="1"/>
    <x v="1"/>
    <x v="1"/>
    <x v="2"/>
    <x v="0"/>
    <x v="5"/>
    <x v="1"/>
    <x v="1"/>
    <x v="1"/>
    <n v="50"/>
    <n v="0"/>
    <x v="633"/>
    <x v="2"/>
    <x v="3"/>
    <x v="2"/>
    <x v="37"/>
    <x v="0"/>
    <x v="3"/>
    <x v="2"/>
    <x v="818"/>
    <x v="855"/>
    <x v="7"/>
    <x v="6"/>
    <x v="1"/>
    <x v="3"/>
    <x v="1"/>
    <x v="36"/>
    <x v="1"/>
    <x v="4"/>
    <x v="3"/>
    <x v="3"/>
    <x v="3"/>
  </r>
  <r>
    <x v="1"/>
    <x v="0"/>
    <x v="2"/>
    <x v="1"/>
    <x v="2"/>
    <x v="1"/>
    <x v="2"/>
    <x v="1"/>
    <x v="1"/>
    <x v="2"/>
    <n v="28"/>
    <n v="0"/>
    <x v="439"/>
    <x v="10"/>
    <x v="2"/>
    <x v="2"/>
    <x v="17"/>
    <x v="1"/>
    <x v="1"/>
    <x v="2"/>
    <x v="819"/>
    <x v="856"/>
    <x v="1"/>
    <x v="3"/>
    <x v="0"/>
    <x v="3"/>
    <x v="2"/>
    <x v="3"/>
    <x v="1"/>
    <x v="0"/>
    <x v="4"/>
    <x v="2"/>
    <x v="6"/>
  </r>
  <r>
    <x v="1"/>
    <x v="0"/>
    <x v="1"/>
    <x v="1"/>
    <x v="0"/>
    <x v="1"/>
    <x v="7"/>
    <x v="1"/>
    <x v="1"/>
    <x v="2"/>
    <n v="46"/>
    <n v="0"/>
    <x v="157"/>
    <x v="8"/>
    <x v="0"/>
    <x v="2"/>
    <x v="48"/>
    <x v="0"/>
    <x v="4"/>
    <x v="3"/>
    <x v="820"/>
    <x v="857"/>
    <x v="6"/>
    <x v="0"/>
    <x v="0"/>
    <x v="0"/>
    <x v="1"/>
    <x v="25"/>
    <x v="1"/>
    <x v="9"/>
    <x v="3"/>
    <x v="0"/>
    <x v="6"/>
  </r>
  <r>
    <x v="1"/>
    <x v="0"/>
    <x v="0"/>
    <x v="0"/>
    <x v="0"/>
    <x v="1"/>
    <x v="0"/>
    <x v="1"/>
    <x v="0"/>
    <x v="2"/>
    <n v="35"/>
    <n v="0"/>
    <x v="634"/>
    <x v="27"/>
    <x v="2"/>
    <x v="1"/>
    <x v="0"/>
    <x v="0"/>
    <x v="0"/>
    <x v="3"/>
    <x v="821"/>
    <x v="858"/>
    <x v="9"/>
    <x v="2"/>
    <x v="0"/>
    <x v="1"/>
    <x v="2"/>
    <x v="20"/>
    <x v="1"/>
    <x v="5"/>
    <x v="1"/>
    <x v="1"/>
    <x v="1"/>
  </r>
  <r>
    <x v="0"/>
    <x v="0"/>
    <x v="4"/>
    <x v="1"/>
    <x v="0"/>
    <x v="0"/>
    <x v="2"/>
    <x v="1"/>
    <x v="1"/>
    <x v="1"/>
    <n v="24"/>
    <n v="1"/>
    <x v="609"/>
    <x v="27"/>
    <x v="0"/>
    <x v="2"/>
    <x v="28"/>
    <x v="0"/>
    <x v="1"/>
    <x v="3"/>
    <x v="822"/>
    <x v="859"/>
    <x v="1"/>
    <x v="4"/>
    <x v="0"/>
    <x v="0"/>
    <x v="1"/>
    <x v="5"/>
    <x v="0"/>
    <x v="6"/>
    <x v="2"/>
    <x v="0"/>
    <x v="2"/>
  </r>
  <r>
    <x v="1"/>
    <x v="1"/>
    <x v="2"/>
    <x v="0"/>
    <x v="2"/>
    <x v="0"/>
    <x v="0"/>
    <x v="1"/>
    <x v="1"/>
    <x v="1"/>
    <n v="33"/>
    <n v="0"/>
    <x v="466"/>
    <x v="19"/>
    <x v="3"/>
    <x v="0"/>
    <x v="19"/>
    <x v="0"/>
    <x v="0"/>
    <x v="2"/>
    <x v="823"/>
    <x v="860"/>
    <x v="1"/>
    <x v="3"/>
    <x v="0"/>
    <x v="0"/>
    <x v="1"/>
    <x v="1"/>
    <x v="2"/>
    <x v="1"/>
    <x v="1"/>
    <x v="0"/>
    <x v="9"/>
  </r>
  <r>
    <x v="1"/>
    <x v="0"/>
    <x v="0"/>
    <x v="1"/>
    <x v="0"/>
    <x v="1"/>
    <x v="2"/>
    <x v="2"/>
    <x v="1"/>
    <x v="5"/>
    <n v="36"/>
    <n v="0"/>
    <x v="635"/>
    <x v="16"/>
    <x v="2"/>
    <x v="1"/>
    <x v="53"/>
    <x v="3"/>
    <x v="1"/>
    <x v="3"/>
    <x v="199"/>
    <x v="861"/>
    <x v="1"/>
    <x v="9"/>
    <x v="0"/>
    <x v="3"/>
    <x v="1"/>
    <x v="2"/>
    <x v="1"/>
    <x v="5"/>
    <x v="1"/>
    <x v="1"/>
    <x v="1"/>
  </r>
  <r>
    <x v="1"/>
    <x v="0"/>
    <x v="2"/>
    <x v="1"/>
    <x v="0"/>
    <x v="1"/>
    <x v="2"/>
    <x v="2"/>
    <x v="1"/>
    <x v="5"/>
    <n v="30"/>
    <n v="0"/>
    <x v="56"/>
    <x v="15"/>
    <x v="2"/>
    <x v="1"/>
    <x v="10"/>
    <x v="0"/>
    <x v="0"/>
    <x v="3"/>
    <x v="824"/>
    <x v="862"/>
    <x v="1"/>
    <x v="4"/>
    <x v="0"/>
    <x v="0"/>
    <x v="2"/>
    <x v="1"/>
    <x v="2"/>
    <x v="1"/>
    <x v="1"/>
    <x v="6"/>
    <x v="12"/>
  </r>
  <r>
    <x v="1"/>
    <x v="0"/>
    <x v="0"/>
    <x v="1"/>
    <x v="1"/>
    <x v="1"/>
    <x v="1"/>
    <x v="0"/>
    <x v="1"/>
    <x v="1"/>
    <n v="44"/>
    <n v="0"/>
    <x v="636"/>
    <x v="22"/>
    <x v="2"/>
    <x v="2"/>
    <x v="47"/>
    <x v="0"/>
    <x v="0"/>
    <x v="0"/>
    <x v="825"/>
    <x v="234"/>
    <x v="1"/>
    <x v="14"/>
    <x v="1"/>
    <x v="2"/>
    <x v="0"/>
    <x v="26"/>
    <x v="1"/>
    <x v="23"/>
    <x v="14"/>
    <x v="11"/>
    <x v="8"/>
  </r>
  <r>
    <x v="1"/>
    <x v="0"/>
    <x v="4"/>
    <x v="0"/>
    <x v="3"/>
    <x v="1"/>
    <x v="6"/>
    <x v="0"/>
    <x v="1"/>
    <x v="2"/>
    <n v="20"/>
    <n v="0"/>
    <x v="443"/>
    <x v="11"/>
    <x v="3"/>
    <x v="1"/>
    <x v="38"/>
    <x v="2"/>
    <x v="1"/>
    <x v="1"/>
    <x v="826"/>
    <x v="863"/>
    <x v="1"/>
    <x v="8"/>
    <x v="0"/>
    <x v="1"/>
    <x v="0"/>
    <x v="17"/>
    <x v="1"/>
    <x v="4"/>
    <x v="10"/>
    <x v="3"/>
    <x v="3"/>
  </r>
  <r>
    <x v="1"/>
    <x v="0"/>
    <x v="1"/>
    <x v="1"/>
    <x v="4"/>
    <x v="1"/>
    <x v="4"/>
    <x v="2"/>
    <x v="1"/>
    <x v="1"/>
    <n v="46"/>
    <n v="0"/>
    <x v="637"/>
    <x v="2"/>
    <x v="2"/>
    <x v="2"/>
    <x v="53"/>
    <x v="0"/>
    <x v="0"/>
    <x v="0"/>
    <x v="827"/>
    <x v="864"/>
    <x v="7"/>
    <x v="0"/>
    <x v="0"/>
    <x v="3"/>
    <x v="1"/>
    <x v="4"/>
    <x v="2"/>
    <x v="0"/>
    <x v="7"/>
    <x v="1"/>
    <x v="10"/>
  </r>
  <r>
    <x v="1"/>
    <x v="2"/>
    <x v="0"/>
    <x v="3"/>
    <x v="2"/>
    <x v="1"/>
    <x v="9"/>
    <x v="1"/>
    <x v="1"/>
    <x v="1"/>
    <n v="42"/>
    <n v="0"/>
    <x v="638"/>
    <x v="2"/>
    <x v="4"/>
    <x v="2"/>
    <x v="5"/>
    <x v="2"/>
    <x v="0"/>
    <x v="2"/>
    <x v="458"/>
    <x v="865"/>
    <x v="8"/>
    <x v="10"/>
    <x v="0"/>
    <x v="0"/>
    <x v="1"/>
    <x v="1"/>
    <x v="3"/>
    <x v="9"/>
    <x v="7"/>
    <x v="0"/>
    <x v="6"/>
  </r>
  <r>
    <x v="1"/>
    <x v="0"/>
    <x v="3"/>
    <x v="0"/>
    <x v="3"/>
    <x v="1"/>
    <x v="0"/>
    <x v="2"/>
    <x v="0"/>
    <x v="1"/>
    <n v="60"/>
    <n v="0"/>
    <x v="639"/>
    <x v="15"/>
    <x v="2"/>
    <x v="0"/>
    <x v="48"/>
    <x v="2"/>
    <x v="0"/>
    <x v="1"/>
    <x v="828"/>
    <x v="866"/>
    <x v="4"/>
    <x v="11"/>
    <x v="0"/>
    <x v="2"/>
    <x v="1"/>
    <x v="4"/>
    <x v="1"/>
    <x v="19"/>
    <x v="1"/>
    <x v="1"/>
    <x v="12"/>
  </r>
  <r>
    <x v="1"/>
    <x v="1"/>
    <x v="2"/>
    <x v="1"/>
    <x v="1"/>
    <x v="0"/>
    <x v="2"/>
    <x v="1"/>
    <x v="1"/>
    <x v="2"/>
    <n v="32"/>
    <n v="0"/>
    <x v="640"/>
    <x v="28"/>
    <x v="3"/>
    <x v="1"/>
    <x v="57"/>
    <x v="1"/>
    <x v="1"/>
    <x v="1"/>
    <x v="714"/>
    <x v="867"/>
    <x v="1"/>
    <x v="5"/>
    <x v="1"/>
    <x v="3"/>
    <x v="1"/>
    <x v="17"/>
    <x v="1"/>
    <x v="4"/>
    <x v="3"/>
    <x v="3"/>
    <x v="3"/>
  </r>
  <r>
    <x v="1"/>
    <x v="1"/>
    <x v="2"/>
    <x v="1"/>
    <x v="0"/>
    <x v="0"/>
    <x v="1"/>
    <x v="0"/>
    <x v="0"/>
    <x v="2"/>
    <n v="32"/>
    <n v="0"/>
    <x v="136"/>
    <x v="2"/>
    <x v="0"/>
    <x v="2"/>
    <x v="70"/>
    <x v="0"/>
    <x v="0"/>
    <x v="3"/>
    <x v="829"/>
    <x v="868"/>
    <x v="5"/>
    <x v="9"/>
    <x v="0"/>
    <x v="1"/>
    <x v="0"/>
    <x v="1"/>
    <x v="1"/>
    <x v="3"/>
    <x v="1"/>
    <x v="0"/>
    <x v="1"/>
  </r>
  <r>
    <x v="1"/>
    <x v="0"/>
    <x v="0"/>
    <x v="1"/>
    <x v="4"/>
    <x v="0"/>
    <x v="4"/>
    <x v="2"/>
    <x v="0"/>
    <x v="2"/>
    <n v="36"/>
    <n v="0"/>
    <x v="641"/>
    <x v="0"/>
    <x v="3"/>
    <x v="2"/>
    <x v="57"/>
    <x v="3"/>
    <x v="2"/>
    <x v="0"/>
    <x v="830"/>
    <x v="869"/>
    <x v="7"/>
    <x v="7"/>
    <x v="1"/>
    <x v="3"/>
    <x v="1"/>
    <x v="6"/>
    <x v="1"/>
    <x v="5"/>
    <x v="1"/>
    <x v="4"/>
    <x v="1"/>
  </r>
  <r>
    <x v="1"/>
    <x v="0"/>
    <x v="2"/>
    <x v="1"/>
    <x v="2"/>
    <x v="1"/>
    <x v="1"/>
    <x v="1"/>
    <x v="1"/>
    <x v="3"/>
    <n v="33"/>
    <n v="0"/>
    <x v="284"/>
    <x v="14"/>
    <x v="3"/>
    <x v="3"/>
    <x v="53"/>
    <x v="0"/>
    <x v="1"/>
    <x v="0"/>
    <x v="831"/>
    <x v="870"/>
    <x v="4"/>
    <x v="4"/>
    <x v="0"/>
    <x v="2"/>
    <x v="1"/>
    <x v="20"/>
    <x v="1"/>
    <x v="13"/>
    <x v="15"/>
    <x v="5"/>
    <x v="13"/>
  </r>
  <r>
    <x v="1"/>
    <x v="0"/>
    <x v="0"/>
    <x v="0"/>
    <x v="4"/>
    <x v="0"/>
    <x v="0"/>
    <x v="2"/>
    <x v="1"/>
    <x v="2"/>
    <n v="40"/>
    <n v="0"/>
    <x v="642"/>
    <x v="17"/>
    <x v="3"/>
    <x v="2"/>
    <x v="9"/>
    <x v="1"/>
    <x v="0"/>
    <x v="0"/>
    <x v="832"/>
    <x v="871"/>
    <x v="8"/>
    <x v="3"/>
    <x v="0"/>
    <x v="2"/>
    <x v="1"/>
    <x v="2"/>
    <x v="3"/>
    <x v="8"/>
    <x v="10"/>
    <x v="1"/>
    <x v="6"/>
  </r>
  <r>
    <x v="1"/>
    <x v="0"/>
    <x v="2"/>
    <x v="0"/>
    <x v="0"/>
    <x v="1"/>
    <x v="0"/>
    <x v="0"/>
    <x v="1"/>
    <x v="5"/>
    <n v="25"/>
    <n v="0"/>
    <x v="171"/>
    <x v="17"/>
    <x v="2"/>
    <x v="1"/>
    <x v="42"/>
    <x v="0"/>
    <x v="0"/>
    <x v="3"/>
    <x v="833"/>
    <x v="872"/>
    <x v="4"/>
    <x v="9"/>
    <x v="0"/>
    <x v="2"/>
    <x v="0"/>
    <x v="7"/>
    <x v="1"/>
    <x v="9"/>
    <x v="7"/>
    <x v="1"/>
    <x v="9"/>
  </r>
  <r>
    <x v="1"/>
    <x v="0"/>
    <x v="2"/>
    <x v="1"/>
    <x v="2"/>
    <x v="1"/>
    <x v="1"/>
    <x v="1"/>
    <x v="0"/>
    <x v="2"/>
    <n v="30"/>
    <n v="0"/>
    <x v="643"/>
    <x v="0"/>
    <x v="3"/>
    <x v="2"/>
    <x v="52"/>
    <x v="0"/>
    <x v="1"/>
    <x v="1"/>
    <x v="834"/>
    <x v="873"/>
    <x v="4"/>
    <x v="7"/>
    <x v="1"/>
    <x v="0"/>
    <x v="1"/>
    <x v="4"/>
    <x v="1"/>
    <x v="19"/>
    <x v="5"/>
    <x v="8"/>
    <x v="1"/>
  </r>
  <r>
    <x v="1"/>
    <x v="1"/>
    <x v="0"/>
    <x v="1"/>
    <x v="2"/>
    <x v="0"/>
    <x v="7"/>
    <x v="1"/>
    <x v="0"/>
    <x v="6"/>
    <n v="42"/>
    <n v="0"/>
    <x v="644"/>
    <x v="9"/>
    <x v="4"/>
    <x v="3"/>
    <x v="53"/>
    <x v="0"/>
    <x v="2"/>
    <x v="2"/>
    <x v="835"/>
    <x v="874"/>
    <x v="9"/>
    <x v="8"/>
    <x v="0"/>
    <x v="3"/>
    <x v="0"/>
    <x v="26"/>
    <x v="1"/>
    <x v="6"/>
    <x v="2"/>
    <x v="0"/>
    <x v="2"/>
  </r>
  <r>
    <x v="1"/>
    <x v="2"/>
    <x v="0"/>
    <x v="0"/>
    <x v="3"/>
    <x v="0"/>
    <x v="0"/>
    <x v="1"/>
    <x v="0"/>
    <x v="6"/>
    <n v="35"/>
    <n v="0"/>
    <x v="645"/>
    <x v="1"/>
    <x v="0"/>
    <x v="1"/>
    <x v="17"/>
    <x v="1"/>
    <x v="2"/>
    <x v="1"/>
    <x v="836"/>
    <x v="875"/>
    <x v="5"/>
    <x v="0"/>
    <x v="0"/>
    <x v="2"/>
    <x v="1"/>
    <x v="28"/>
    <x v="2"/>
    <x v="20"/>
    <x v="3"/>
    <x v="5"/>
    <x v="11"/>
  </r>
  <r>
    <x v="1"/>
    <x v="0"/>
    <x v="2"/>
    <x v="1"/>
    <x v="0"/>
    <x v="1"/>
    <x v="1"/>
    <x v="1"/>
    <x v="0"/>
    <x v="1"/>
    <n v="27"/>
    <n v="0"/>
    <x v="646"/>
    <x v="24"/>
    <x v="3"/>
    <x v="3"/>
    <x v="25"/>
    <x v="0"/>
    <x v="1"/>
    <x v="3"/>
    <x v="837"/>
    <x v="876"/>
    <x v="1"/>
    <x v="9"/>
    <x v="0"/>
    <x v="1"/>
    <x v="3"/>
    <x v="15"/>
    <x v="2"/>
    <x v="7"/>
    <x v="1"/>
    <x v="7"/>
    <x v="5"/>
  </r>
  <r>
    <x v="1"/>
    <x v="1"/>
    <x v="1"/>
    <x v="1"/>
    <x v="0"/>
    <x v="0"/>
    <x v="4"/>
    <x v="2"/>
    <x v="1"/>
    <x v="2"/>
    <n v="54"/>
    <n v="0"/>
    <x v="647"/>
    <x v="0"/>
    <x v="2"/>
    <x v="2"/>
    <x v="20"/>
    <x v="0"/>
    <x v="2"/>
    <x v="3"/>
    <x v="838"/>
    <x v="877"/>
    <x v="8"/>
    <x v="8"/>
    <x v="0"/>
    <x v="0"/>
    <x v="1"/>
    <x v="37"/>
    <x v="0"/>
    <x v="8"/>
    <x v="0"/>
    <x v="1"/>
    <x v="10"/>
  </r>
  <r>
    <x v="1"/>
    <x v="0"/>
    <x v="0"/>
    <x v="1"/>
    <x v="0"/>
    <x v="0"/>
    <x v="1"/>
    <x v="1"/>
    <x v="1"/>
    <x v="3"/>
    <n v="44"/>
    <n v="0"/>
    <x v="261"/>
    <x v="2"/>
    <x v="1"/>
    <x v="3"/>
    <x v="23"/>
    <x v="2"/>
    <x v="1"/>
    <x v="3"/>
    <x v="839"/>
    <x v="878"/>
    <x v="1"/>
    <x v="4"/>
    <x v="0"/>
    <x v="1"/>
    <x v="1"/>
    <x v="1"/>
    <x v="1"/>
    <x v="1"/>
    <x v="4"/>
    <x v="4"/>
    <x v="1"/>
  </r>
  <r>
    <x v="0"/>
    <x v="2"/>
    <x v="4"/>
    <x v="1"/>
    <x v="2"/>
    <x v="0"/>
    <x v="1"/>
    <x v="0"/>
    <x v="0"/>
    <x v="2"/>
    <n v="19"/>
    <n v="1"/>
    <x v="226"/>
    <x v="17"/>
    <x v="3"/>
    <x v="3"/>
    <x v="16"/>
    <x v="1"/>
    <x v="1"/>
    <x v="1"/>
    <x v="840"/>
    <x v="879"/>
    <x v="1"/>
    <x v="14"/>
    <x v="1"/>
    <x v="2"/>
    <x v="0"/>
    <x v="5"/>
    <x v="3"/>
    <x v="6"/>
    <x v="10"/>
    <x v="0"/>
    <x v="2"/>
  </r>
  <r>
    <x v="1"/>
    <x v="0"/>
    <x v="2"/>
    <x v="1"/>
    <x v="0"/>
    <x v="0"/>
    <x v="1"/>
    <x v="2"/>
    <x v="1"/>
    <x v="3"/>
    <n v="29"/>
    <n v="0"/>
    <x v="648"/>
    <x v="0"/>
    <x v="3"/>
    <x v="3"/>
    <x v="28"/>
    <x v="0"/>
    <x v="1"/>
    <x v="3"/>
    <x v="841"/>
    <x v="880"/>
    <x v="1"/>
    <x v="2"/>
    <x v="0"/>
    <x v="0"/>
    <x v="2"/>
    <x v="8"/>
    <x v="1"/>
    <x v="11"/>
    <x v="3"/>
    <x v="1"/>
    <x v="3"/>
  </r>
  <r>
    <x v="1"/>
    <x v="0"/>
    <x v="1"/>
    <x v="1"/>
    <x v="0"/>
    <x v="1"/>
    <x v="7"/>
    <x v="1"/>
    <x v="1"/>
    <x v="2"/>
    <n v="54"/>
    <n v="0"/>
    <x v="230"/>
    <x v="3"/>
    <x v="3"/>
    <x v="2"/>
    <x v="65"/>
    <x v="0"/>
    <x v="3"/>
    <x v="3"/>
    <x v="842"/>
    <x v="881"/>
    <x v="9"/>
    <x v="9"/>
    <x v="0"/>
    <x v="0"/>
    <x v="0"/>
    <x v="34"/>
    <x v="1"/>
    <x v="1"/>
    <x v="5"/>
    <x v="0"/>
    <x v="12"/>
  </r>
  <r>
    <x v="1"/>
    <x v="0"/>
    <x v="2"/>
    <x v="1"/>
    <x v="2"/>
    <x v="1"/>
    <x v="8"/>
    <x v="1"/>
    <x v="0"/>
    <x v="2"/>
    <n v="31"/>
    <n v="0"/>
    <x v="318"/>
    <x v="13"/>
    <x v="0"/>
    <x v="1"/>
    <x v="15"/>
    <x v="0"/>
    <x v="0"/>
    <x v="2"/>
    <x v="843"/>
    <x v="882"/>
    <x v="1"/>
    <x v="3"/>
    <x v="0"/>
    <x v="1"/>
    <x v="0"/>
    <x v="3"/>
    <x v="2"/>
    <x v="0"/>
    <x v="4"/>
    <x v="0"/>
    <x v="9"/>
  </r>
  <r>
    <x v="1"/>
    <x v="0"/>
    <x v="2"/>
    <x v="1"/>
    <x v="2"/>
    <x v="0"/>
    <x v="8"/>
    <x v="0"/>
    <x v="1"/>
    <x v="2"/>
    <n v="31"/>
    <n v="0"/>
    <x v="315"/>
    <x v="4"/>
    <x v="3"/>
    <x v="1"/>
    <x v="16"/>
    <x v="1"/>
    <x v="0"/>
    <x v="2"/>
    <x v="844"/>
    <x v="883"/>
    <x v="1"/>
    <x v="12"/>
    <x v="0"/>
    <x v="2"/>
    <x v="0"/>
    <x v="1"/>
    <x v="1"/>
    <x v="1"/>
    <x v="5"/>
    <x v="1"/>
    <x v="5"/>
  </r>
  <r>
    <x v="1"/>
    <x v="0"/>
    <x v="3"/>
    <x v="0"/>
    <x v="0"/>
    <x v="0"/>
    <x v="0"/>
    <x v="0"/>
    <x v="1"/>
    <x v="2"/>
    <n v="59"/>
    <n v="0"/>
    <x v="649"/>
    <x v="3"/>
    <x v="3"/>
    <x v="1"/>
    <x v="24"/>
    <x v="1"/>
    <x v="0"/>
    <x v="3"/>
    <x v="845"/>
    <x v="884"/>
    <x v="6"/>
    <x v="8"/>
    <x v="0"/>
    <x v="1"/>
    <x v="0"/>
    <x v="10"/>
    <x v="1"/>
    <x v="0"/>
    <x v="10"/>
    <x v="0"/>
    <x v="0"/>
  </r>
  <r>
    <x v="1"/>
    <x v="0"/>
    <x v="0"/>
    <x v="1"/>
    <x v="0"/>
    <x v="1"/>
    <x v="7"/>
    <x v="1"/>
    <x v="1"/>
    <x v="2"/>
    <n v="43"/>
    <n v="0"/>
    <x v="258"/>
    <x v="3"/>
    <x v="3"/>
    <x v="1"/>
    <x v="16"/>
    <x v="3"/>
    <x v="4"/>
    <x v="3"/>
    <x v="846"/>
    <x v="885"/>
    <x v="9"/>
    <x v="9"/>
    <x v="0"/>
    <x v="2"/>
    <x v="1"/>
    <x v="25"/>
    <x v="1"/>
    <x v="3"/>
    <x v="1"/>
    <x v="0"/>
    <x v="1"/>
  </r>
  <r>
    <x v="1"/>
    <x v="0"/>
    <x v="1"/>
    <x v="1"/>
    <x v="2"/>
    <x v="1"/>
    <x v="5"/>
    <x v="1"/>
    <x v="1"/>
    <x v="2"/>
    <n v="49"/>
    <n v="0"/>
    <x v="650"/>
    <x v="18"/>
    <x v="0"/>
    <x v="3"/>
    <x v="65"/>
    <x v="1"/>
    <x v="4"/>
    <x v="2"/>
    <x v="847"/>
    <x v="886"/>
    <x v="7"/>
    <x v="4"/>
    <x v="0"/>
    <x v="3"/>
    <x v="1"/>
    <x v="18"/>
    <x v="3"/>
    <x v="6"/>
    <x v="2"/>
    <x v="0"/>
    <x v="2"/>
  </r>
  <r>
    <x v="1"/>
    <x v="1"/>
    <x v="0"/>
    <x v="1"/>
    <x v="4"/>
    <x v="1"/>
    <x v="1"/>
    <x v="1"/>
    <x v="1"/>
    <x v="2"/>
    <n v="36"/>
    <n v="0"/>
    <x v="601"/>
    <x v="3"/>
    <x v="3"/>
    <x v="2"/>
    <x v="55"/>
    <x v="0"/>
    <x v="1"/>
    <x v="0"/>
    <x v="848"/>
    <x v="887"/>
    <x v="1"/>
    <x v="3"/>
    <x v="0"/>
    <x v="3"/>
    <x v="0"/>
    <x v="4"/>
    <x v="2"/>
    <x v="19"/>
    <x v="15"/>
    <x v="0"/>
    <x v="1"/>
  </r>
  <r>
    <x v="1"/>
    <x v="0"/>
    <x v="1"/>
    <x v="1"/>
    <x v="4"/>
    <x v="1"/>
    <x v="2"/>
    <x v="0"/>
    <x v="1"/>
    <x v="5"/>
    <n v="48"/>
    <n v="0"/>
    <x v="651"/>
    <x v="2"/>
    <x v="0"/>
    <x v="2"/>
    <x v="43"/>
    <x v="2"/>
    <x v="1"/>
    <x v="0"/>
    <x v="594"/>
    <x v="888"/>
    <x v="6"/>
    <x v="0"/>
    <x v="0"/>
    <x v="3"/>
    <x v="0"/>
    <x v="2"/>
    <x v="2"/>
    <x v="6"/>
    <x v="2"/>
    <x v="0"/>
    <x v="2"/>
  </r>
  <r>
    <x v="1"/>
    <x v="0"/>
    <x v="2"/>
    <x v="1"/>
    <x v="0"/>
    <x v="1"/>
    <x v="1"/>
    <x v="2"/>
    <x v="1"/>
    <x v="2"/>
    <n v="27"/>
    <n v="0"/>
    <x v="652"/>
    <x v="18"/>
    <x v="0"/>
    <x v="3"/>
    <x v="43"/>
    <x v="0"/>
    <x v="1"/>
    <x v="3"/>
    <x v="849"/>
    <x v="889"/>
    <x v="1"/>
    <x v="0"/>
    <x v="0"/>
    <x v="2"/>
    <x v="2"/>
    <x v="7"/>
    <x v="1"/>
    <x v="8"/>
    <x v="7"/>
    <x v="0"/>
    <x v="6"/>
  </r>
  <r>
    <x v="1"/>
    <x v="0"/>
    <x v="2"/>
    <x v="1"/>
    <x v="0"/>
    <x v="1"/>
    <x v="8"/>
    <x v="2"/>
    <x v="0"/>
    <x v="2"/>
    <n v="29"/>
    <n v="0"/>
    <x v="133"/>
    <x v="15"/>
    <x v="3"/>
    <x v="1"/>
    <x v="19"/>
    <x v="0"/>
    <x v="0"/>
    <x v="3"/>
    <x v="850"/>
    <x v="890"/>
    <x v="1"/>
    <x v="0"/>
    <x v="0"/>
    <x v="2"/>
    <x v="3"/>
    <x v="3"/>
    <x v="1"/>
    <x v="0"/>
    <x v="2"/>
    <x v="1"/>
    <x v="2"/>
  </r>
  <r>
    <x v="1"/>
    <x v="0"/>
    <x v="1"/>
    <x v="1"/>
    <x v="0"/>
    <x v="1"/>
    <x v="7"/>
    <x v="0"/>
    <x v="1"/>
    <x v="1"/>
    <n v="48"/>
    <n v="0"/>
    <x v="464"/>
    <x v="0"/>
    <x v="3"/>
    <x v="2"/>
    <x v="43"/>
    <x v="1"/>
    <x v="4"/>
    <x v="3"/>
    <x v="851"/>
    <x v="891"/>
    <x v="2"/>
    <x v="3"/>
    <x v="0"/>
    <x v="3"/>
    <x v="0"/>
    <x v="25"/>
    <x v="3"/>
    <x v="6"/>
    <x v="2"/>
    <x v="0"/>
    <x v="2"/>
  </r>
  <r>
    <x v="1"/>
    <x v="0"/>
    <x v="2"/>
    <x v="1"/>
    <x v="0"/>
    <x v="0"/>
    <x v="7"/>
    <x v="2"/>
    <x v="1"/>
    <x v="2"/>
    <n v="29"/>
    <n v="0"/>
    <x v="653"/>
    <x v="0"/>
    <x v="3"/>
    <x v="2"/>
    <x v="44"/>
    <x v="1"/>
    <x v="3"/>
    <x v="3"/>
    <x v="852"/>
    <x v="892"/>
    <x v="9"/>
    <x v="9"/>
    <x v="0"/>
    <x v="2"/>
    <x v="3"/>
    <x v="15"/>
    <x v="2"/>
    <x v="5"/>
    <x v="1"/>
    <x v="1"/>
    <x v="1"/>
  </r>
  <r>
    <x v="1"/>
    <x v="0"/>
    <x v="2"/>
    <x v="1"/>
    <x v="4"/>
    <x v="0"/>
    <x v="1"/>
    <x v="1"/>
    <x v="1"/>
    <x v="3"/>
    <n v="34"/>
    <n v="0"/>
    <x v="654"/>
    <x v="25"/>
    <x v="3"/>
    <x v="2"/>
    <x v="66"/>
    <x v="2"/>
    <x v="1"/>
    <x v="0"/>
    <x v="853"/>
    <x v="893"/>
    <x v="4"/>
    <x v="8"/>
    <x v="0"/>
    <x v="1"/>
    <x v="0"/>
    <x v="17"/>
    <x v="2"/>
    <x v="6"/>
    <x v="2"/>
    <x v="0"/>
    <x v="2"/>
  </r>
  <r>
    <x v="1"/>
    <x v="0"/>
    <x v="0"/>
    <x v="0"/>
    <x v="3"/>
    <x v="1"/>
    <x v="5"/>
    <x v="1"/>
    <x v="1"/>
    <x v="3"/>
    <n v="44"/>
    <n v="0"/>
    <x v="361"/>
    <x v="12"/>
    <x v="3"/>
    <x v="0"/>
    <x v="64"/>
    <x v="0"/>
    <x v="4"/>
    <x v="1"/>
    <x v="854"/>
    <x v="894"/>
    <x v="8"/>
    <x v="0"/>
    <x v="0"/>
    <x v="3"/>
    <x v="1"/>
    <x v="12"/>
    <x v="1"/>
    <x v="14"/>
    <x v="5"/>
    <x v="2"/>
    <x v="13"/>
  </r>
  <r>
    <x v="1"/>
    <x v="0"/>
    <x v="2"/>
    <x v="0"/>
    <x v="3"/>
    <x v="1"/>
    <x v="0"/>
    <x v="2"/>
    <x v="0"/>
    <x v="1"/>
    <n v="33"/>
    <n v="0"/>
    <x v="655"/>
    <x v="17"/>
    <x v="4"/>
    <x v="2"/>
    <x v="19"/>
    <x v="2"/>
    <x v="2"/>
    <x v="1"/>
    <x v="855"/>
    <x v="895"/>
    <x v="4"/>
    <x v="9"/>
    <x v="0"/>
    <x v="1"/>
    <x v="3"/>
    <x v="1"/>
    <x v="1"/>
    <x v="7"/>
    <x v="6"/>
    <x v="0"/>
    <x v="5"/>
  </r>
  <r>
    <x v="1"/>
    <x v="0"/>
    <x v="4"/>
    <x v="1"/>
    <x v="0"/>
    <x v="0"/>
    <x v="1"/>
    <x v="0"/>
    <x v="0"/>
    <x v="2"/>
    <n v="19"/>
    <n v="0"/>
    <x v="576"/>
    <x v="19"/>
    <x v="3"/>
    <x v="0"/>
    <x v="42"/>
    <x v="2"/>
    <x v="1"/>
    <x v="3"/>
    <x v="856"/>
    <x v="896"/>
    <x v="1"/>
    <x v="3"/>
    <x v="0"/>
    <x v="1"/>
    <x v="0"/>
    <x v="5"/>
    <x v="1"/>
    <x v="6"/>
    <x v="2"/>
    <x v="0"/>
    <x v="9"/>
  </r>
  <r>
    <x v="1"/>
    <x v="0"/>
    <x v="4"/>
    <x v="1"/>
    <x v="0"/>
    <x v="1"/>
    <x v="1"/>
    <x v="1"/>
    <x v="1"/>
    <x v="2"/>
    <n v="23"/>
    <n v="0"/>
    <x v="656"/>
    <x v="0"/>
    <x v="0"/>
    <x v="2"/>
    <x v="35"/>
    <x v="0"/>
    <x v="1"/>
    <x v="3"/>
    <x v="857"/>
    <x v="897"/>
    <x v="1"/>
    <x v="6"/>
    <x v="1"/>
    <x v="1"/>
    <x v="1"/>
    <x v="5"/>
    <x v="1"/>
    <x v="6"/>
    <x v="2"/>
    <x v="0"/>
    <x v="9"/>
  </r>
  <r>
    <x v="0"/>
    <x v="1"/>
    <x v="2"/>
    <x v="0"/>
    <x v="0"/>
    <x v="1"/>
    <x v="6"/>
    <x v="0"/>
    <x v="0"/>
    <x v="5"/>
    <n v="25"/>
    <n v="1"/>
    <x v="657"/>
    <x v="4"/>
    <x v="1"/>
    <x v="1"/>
    <x v="32"/>
    <x v="3"/>
    <x v="1"/>
    <x v="3"/>
    <x v="858"/>
    <x v="898"/>
    <x v="1"/>
    <x v="9"/>
    <x v="0"/>
    <x v="1"/>
    <x v="0"/>
    <x v="5"/>
    <x v="1"/>
    <x v="6"/>
    <x v="2"/>
    <x v="1"/>
    <x v="2"/>
  </r>
  <r>
    <x v="1"/>
    <x v="0"/>
    <x v="2"/>
    <x v="1"/>
    <x v="0"/>
    <x v="1"/>
    <x v="1"/>
    <x v="0"/>
    <x v="0"/>
    <x v="2"/>
    <n v="26"/>
    <n v="0"/>
    <x v="507"/>
    <x v="18"/>
    <x v="0"/>
    <x v="1"/>
    <x v="20"/>
    <x v="0"/>
    <x v="1"/>
    <x v="3"/>
    <x v="859"/>
    <x v="899"/>
    <x v="1"/>
    <x v="5"/>
    <x v="1"/>
    <x v="2"/>
    <x v="0"/>
    <x v="0"/>
    <x v="2"/>
    <x v="3"/>
    <x v="4"/>
    <x v="3"/>
    <x v="3"/>
  </r>
  <r>
    <x v="0"/>
    <x v="0"/>
    <x v="1"/>
    <x v="0"/>
    <x v="3"/>
    <x v="0"/>
    <x v="5"/>
    <x v="0"/>
    <x v="0"/>
    <x v="2"/>
    <n v="45"/>
    <n v="1"/>
    <x v="260"/>
    <x v="2"/>
    <x v="3"/>
    <x v="3"/>
    <x v="0"/>
    <x v="3"/>
    <x v="4"/>
    <x v="1"/>
    <x v="860"/>
    <x v="900"/>
    <x v="7"/>
    <x v="10"/>
    <x v="0"/>
    <x v="0"/>
    <x v="0"/>
    <x v="12"/>
    <x v="1"/>
    <x v="25"/>
    <x v="15"/>
    <x v="1"/>
    <x v="7"/>
  </r>
  <r>
    <x v="1"/>
    <x v="2"/>
    <x v="3"/>
    <x v="1"/>
    <x v="2"/>
    <x v="1"/>
    <x v="8"/>
    <x v="2"/>
    <x v="0"/>
    <x v="1"/>
    <n v="55"/>
    <n v="0"/>
    <x v="524"/>
    <x v="1"/>
    <x v="1"/>
    <x v="2"/>
    <x v="31"/>
    <x v="1"/>
    <x v="3"/>
    <x v="1"/>
    <x v="861"/>
    <x v="901"/>
    <x v="1"/>
    <x v="2"/>
    <x v="0"/>
    <x v="1"/>
    <x v="1"/>
    <x v="35"/>
    <x v="1"/>
    <x v="26"/>
    <x v="5"/>
    <x v="9"/>
    <x v="2"/>
  </r>
  <r>
    <x v="0"/>
    <x v="1"/>
    <x v="4"/>
    <x v="1"/>
    <x v="0"/>
    <x v="0"/>
    <x v="2"/>
    <x v="0"/>
    <x v="1"/>
    <x v="2"/>
    <n v="21"/>
    <n v="1"/>
    <x v="658"/>
    <x v="17"/>
    <x v="0"/>
    <x v="3"/>
    <x v="18"/>
    <x v="1"/>
    <x v="1"/>
    <x v="3"/>
    <x v="862"/>
    <x v="902"/>
    <x v="1"/>
    <x v="5"/>
    <x v="1"/>
    <x v="3"/>
    <x v="0"/>
    <x v="17"/>
    <x v="0"/>
    <x v="4"/>
    <x v="3"/>
    <x v="3"/>
    <x v="3"/>
  </r>
  <r>
    <x v="1"/>
    <x v="0"/>
    <x v="1"/>
    <x v="0"/>
    <x v="3"/>
    <x v="0"/>
    <x v="5"/>
    <x v="1"/>
    <x v="1"/>
    <x v="2"/>
    <n v="46"/>
    <n v="0"/>
    <x v="444"/>
    <x v="18"/>
    <x v="0"/>
    <x v="2"/>
    <x v="30"/>
    <x v="1"/>
    <x v="4"/>
    <x v="1"/>
    <x v="863"/>
    <x v="903"/>
    <x v="7"/>
    <x v="9"/>
    <x v="0"/>
    <x v="3"/>
    <x v="1"/>
    <x v="12"/>
    <x v="1"/>
    <x v="19"/>
    <x v="0"/>
    <x v="0"/>
    <x v="5"/>
  </r>
  <r>
    <x v="1"/>
    <x v="0"/>
    <x v="2"/>
    <x v="0"/>
    <x v="3"/>
    <x v="0"/>
    <x v="0"/>
    <x v="0"/>
    <x v="0"/>
    <x v="1"/>
    <n v="34"/>
    <n v="0"/>
    <x v="659"/>
    <x v="2"/>
    <x v="3"/>
    <x v="1"/>
    <x v="27"/>
    <x v="0"/>
    <x v="0"/>
    <x v="1"/>
    <x v="864"/>
    <x v="904"/>
    <x v="4"/>
    <x v="3"/>
    <x v="0"/>
    <x v="1"/>
    <x v="0"/>
    <x v="21"/>
    <x v="1"/>
    <x v="11"/>
    <x v="3"/>
    <x v="0"/>
    <x v="3"/>
  </r>
  <r>
    <x v="1"/>
    <x v="1"/>
    <x v="1"/>
    <x v="0"/>
    <x v="0"/>
    <x v="1"/>
    <x v="5"/>
    <x v="2"/>
    <x v="0"/>
    <x v="3"/>
    <n v="51"/>
    <n v="0"/>
    <x v="660"/>
    <x v="14"/>
    <x v="3"/>
    <x v="2"/>
    <x v="21"/>
    <x v="0"/>
    <x v="4"/>
    <x v="3"/>
    <x v="865"/>
    <x v="905"/>
    <x v="5"/>
    <x v="13"/>
    <x v="1"/>
    <x v="0"/>
    <x v="1"/>
    <x v="9"/>
    <x v="2"/>
    <x v="30"/>
    <x v="15"/>
    <x v="14"/>
    <x v="13"/>
  </r>
  <r>
    <x v="1"/>
    <x v="0"/>
    <x v="3"/>
    <x v="1"/>
    <x v="2"/>
    <x v="1"/>
    <x v="4"/>
    <x v="0"/>
    <x v="1"/>
    <x v="6"/>
    <n v="59"/>
    <n v="0"/>
    <x v="661"/>
    <x v="21"/>
    <x v="2"/>
    <x v="2"/>
    <x v="7"/>
    <x v="0"/>
    <x v="2"/>
    <x v="0"/>
    <x v="866"/>
    <x v="906"/>
    <x v="2"/>
    <x v="3"/>
    <x v="0"/>
    <x v="1"/>
    <x v="0"/>
    <x v="25"/>
    <x v="2"/>
    <x v="7"/>
    <x v="1"/>
    <x v="8"/>
    <x v="10"/>
  </r>
  <r>
    <x v="1"/>
    <x v="1"/>
    <x v="2"/>
    <x v="1"/>
    <x v="2"/>
    <x v="0"/>
    <x v="2"/>
    <x v="2"/>
    <x v="1"/>
    <x v="2"/>
    <n v="34"/>
    <n v="0"/>
    <x v="577"/>
    <x v="10"/>
    <x v="3"/>
    <x v="1"/>
    <x v="55"/>
    <x v="0"/>
    <x v="0"/>
    <x v="1"/>
    <x v="867"/>
    <x v="907"/>
    <x v="5"/>
    <x v="4"/>
    <x v="0"/>
    <x v="3"/>
    <x v="3"/>
    <x v="20"/>
    <x v="3"/>
    <x v="19"/>
    <x v="6"/>
    <x v="8"/>
    <x v="13"/>
  </r>
  <r>
    <x v="1"/>
    <x v="1"/>
    <x v="2"/>
    <x v="1"/>
    <x v="2"/>
    <x v="1"/>
    <x v="2"/>
    <x v="0"/>
    <x v="0"/>
    <x v="2"/>
    <n v="28"/>
    <n v="0"/>
    <x v="471"/>
    <x v="0"/>
    <x v="2"/>
    <x v="2"/>
    <x v="8"/>
    <x v="0"/>
    <x v="1"/>
    <x v="2"/>
    <x v="868"/>
    <x v="908"/>
    <x v="4"/>
    <x v="0"/>
    <x v="0"/>
    <x v="3"/>
    <x v="0"/>
    <x v="7"/>
    <x v="2"/>
    <x v="9"/>
    <x v="3"/>
    <x v="0"/>
    <x v="3"/>
  </r>
  <r>
    <x v="1"/>
    <x v="0"/>
    <x v="0"/>
    <x v="1"/>
    <x v="0"/>
    <x v="1"/>
    <x v="5"/>
    <x v="2"/>
    <x v="1"/>
    <x v="5"/>
    <n v="44"/>
    <n v="0"/>
    <x v="225"/>
    <x v="18"/>
    <x v="0"/>
    <x v="1"/>
    <x v="2"/>
    <x v="2"/>
    <x v="4"/>
    <x v="2"/>
    <x v="869"/>
    <x v="909"/>
    <x v="1"/>
    <x v="9"/>
    <x v="0"/>
    <x v="1"/>
    <x v="3"/>
    <x v="12"/>
    <x v="2"/>
    <x v="10"/>
    <x v="5"/>
    <x v="15"/>
    <x v="15"/>
  </r>
  <r>
    <x v="1"/>
    <x v="1"/>
    <x v="2"/>
    <x v="3"/>
    <x v="0"/>
    <x v="1"/>
    <x v="9"/>
    <x v="1"/>
    <x v="1"/>
    <x v="3"/>
    <n v="34"/>
    <n v="0"/>
    <x v="662"/>
    <x v="13"/>
    <x v="3"/>
    <x v="1"/>
    <x v="3"/>
    <x v="1"/>
    <x v="0"/>
    <x v="1"/>
    <x v="870"/>
    <x v="910"/>
    <x v="5"/>
    <x v="0"/>
    <x v="0"/>
    <x v="1"/>
    <x v="3"/>
    <x v="19"/>
    <x v="3"/>
    <x v="1"/>
    <x v="5"/>
    <x v="1"/>
    <x v="5"/>
  </r>
  <r>
    <x v="1"/>
    <x v="0"/>
    <x v="0"/>
    <x v="1"/>
    <x v="0"/>
    <x v="1"/>
    <x v="1"/>
    <x v="1"/>
    <x v="0"/>
    <x v="1"/>
    <n v="35"/>
    <n v="0"/>
    <x v="663"/>
    <x v="16"/>
    <x v="1"/>
    <x v="1"/>
    <x v="45"/>
    <x v="0"/>
    <x v="1"/>
    <x v="2"/>
    <x v="871"/>
    <x v="911"/>
    <x v="4"/>
    <x v="9"/>
    <x v="0"/>
    <x v="1"/>
    <x v="0"/>
    <x v="21"/>
    <x v="1"/>
    <x v="11"/>
    <x v="3"/>
    <x v="3"/>
    <x v="3"/>
  </r>
  <r>
    <x v="1"/>
    <x v="0"/>
    <x v="0"/>
    <x v="1"/>
    <x v="2"/>
    <x v="0"/>
    <x v="1"/>
    <x v="1"/>
    <x v="0"/>
    <x v="2"/>
    <n v="42"/>
    <n v="0"/>
    <x v="619"/>
    <x v="15"/>
    <x v="2"/>
    <x v="0"/>
    <x v="17"/>
    <x v="2"/>
    <x v="0"/>
    <x v="1"/>
    <x v="872"/>
    <x v="912"/>
    <x v="2"/>
    <x v="10"/>
    <x v="0"/>
    <x v="1"/>
    <x v="0"/>
    <x v="33"/>
    <x v="1"/>
    <x v="6"/>
    <x v="2"/>
    <x v="0"/>
    <x v="2"/>
  </r>
  <r>
    <x v="1"/>
    <x v="0"/>
    <x v="0"/>
    <x v="0"/>
    <x v="3"/>
    <x v="0"/>
    <x v="0"/>
    <x v="0"/>
    <x v="1"/>
    <x v="1"/>
    <n v="43"/>
    <n v="0"/>
    <x v="664"/>
    <x v="18"/>
    <x v="2"/>
    <x v="2"/>
    <x v="3"/>
    <x v="1"/>
    <x v="2"/>
    <x v="1"/>
    <x v="873"/>
    <x v="445"/>
    <x v="9"/>
    <x v="9"/>
    <x v="0"/>
    <x v="1"/>
    <x v="0"/>
    <x v="18"/>
    <x v="3"/>
    <x v="17"/>
    <x v="1"/>
    <x v="9"/>
    <x v="8"/>
  </r>
  <r>
    <x v="1"/>
    <x v="0"/>
    <x v="0"/>
    <x v="1"/>
    <x v="0"/>
    <x v="0"/>
    <x v="4"/>
    <x v="0"/>
    <x v="0"/>
    <x v="2"/>
    <n v="36"/>
    <n v="0"/>
    <x v="665"/>
    <x v="2"/>
    <x v="2"/>
    <x v="1"/>
    <x v="20"/>
    <x v="0"/>
    <x v="0"/>
    <x v="1"/>
    <x v="874"/>
    <x v="913"/>
    <x v="3"/>
    <x v="0"/>
    <x v="0"/>
    <x v="1"/>
    <x v="0"/>
    <x v="33"/>
    <x v="1"/>
    <x v="22"/>
    <x v="12"/>
    <x v="8"/>
    <x v="11"/>
  </r>
  <r>
    <x v="0"/>
    <x v="0"/>
    <x v="0"/>
    <x v="1"/>
    <x v="2"/>
    <x v="0"/>
    <x v="8"/>
    <x v="1"/>
    <x v="1"/>
    <x v="2"/>
    <n v="44"/>
    <n v="1"/>
    <x v="457"/>
    <x v="8"/>
    <x v="3"/>
    <x v="3"/>
    <x v="32"/>
    <x v="0"/>
    <x v="2"/>
    <x v="0"/>
    <x v="875"/>
    <x v="914"/>
    <x v="1"/>
    <x v="0"/>
    <x v="0"/>
    <x v="1"/>
    <x v="1"/>
    <x v="1"/>
    <x v="1"/>
    <x v="1"/>
    <x v="1"/>
    <x v="0"/>
    <x v="0"/>
  </r>
  <r>
    <x v="1"/>
    <x v="1"/>
    <x v="2"/>
    <x v="1"/>
    <x v="0"/>
    <x v="1"/>
    <x v="2"/>
    <x v="1"/>
    <x v="0"/>
    <x v="2"/>
    <n v="28"/>
    <n v="0"/>
    <x v="77"/>
    <x v="2"/>
    <x v="3"/>
    <x v="2"/>
    <x v="48"/>
    <x v="1"/>
    <x v="1"/>
    <x v="0"/>
    <x v="876"/>
    <x v="915"/>
    <x v="1"/>
    <x v="3"/>
    <x v="0"/>
    <x v="2"/>
    <x v="1"/>
    <x v="17"/>
    <x v="1"/>
    <x v="4"/>
    <x v="3"/>
    <x v="3"/>
    <x v="3"/>
  </r>
  <r>
    <x v="1"/>
    <x v="1"/>
    <x v="1"/>
    <x v="1"/>
    <x v="2"/>
    <x v="0"/>
    <x v="2"/>
    <x v="0"/>
    <x v="1"/>
    <x v="6"/>
    <n v="51"/>
    <n v="0"/>
    <x v="666"/>
    <x v="16"/>
    <x v="0"/>
    <x v="0"/>
    <x v="4"/>
    <x v="1"/>
    <x v="1"/>
    <x v="2"/>
    <x v="877"/>
    <x v="916"/>
    <x v="4"/>
    <x v="9"/>
    <x v="0"/>
    <x v="2"/>
    <x v="0"/>
    <x v="0"/>
    <x v="2"/>
    <x v="5"/>
    <x v="2"/>
    <x v="4"/>
    <x v="1"/>
  </r>
  <r>
    <x v="1"/>
    <x v="2"/>
    <x v="2"/>
    <x v="1"/>
    <x v="2"/>
    <x v="0"/>
    <x v="4"/>
    <x v="0"/>
    <x v="0"/>
    <x v="1"/>
    <n v="30"/>
    <n v="0"/>
    <x v="667"/>
    <x v="14"/>
    <x v="0"/>
    <x v="1"/>
    <x v="23"/>
    <x v="0"/>
    <x v="0"/>
    <x v="2"/>
    <x v="878"/>
    <x v="865"/>
    <x v="8"/>
    <x v="11"/>
    <x v="0"/>
    <x v="3"/>
    <x v="0"/>
    <x v="1"/>
    <x v="1"/>
    <x v="3"/>
    <x v="0"/>
    <x v="1"/>
    <x v="1"/>
  </r>
  <r>
    <x v="0"/>
    <x v="0"/>
    <x v="2"/>
    <x v="1"/>
    <x v="4"/>
    <x v="0"/>
    <x v="2"/>
    <x v="2"/>
    <x v="0"/>
    <x v="2"/>
    <n v="29"/>
    <n v="1"/>
    <x v="428"/>
    <x v="15"/>
    <x v="3"/>
    <x v="2"/>
    <x v="56"/>
    <x v="0"/>
    <x v="1"/>
    <x v="0"/>
    <x v="879"/>
    <x v="917"/>
    <x v="9"/>
    <x v="4"/>
    <x v="0"/>
    <x v="0"/>
    <x v="3"/>
    <x v="1"/>
    <x v="1"/>
    <x v="5"/>
    <x v="1"/>
    <x v="4"/>
    <x v="1"/>
  </r>
  <r>
    <x v="1"/>
    <x v="0"/>
    <x v="2"/>
    <x v="1"/>
    <x v="4"/>
    <x v="1"/>
    <x v="1"/>
    <x v="0"/>
    <x v="1"/>
    <x v="2"/>
    <n v="28"/>
    <n v="0"/>
    <x v="668"/>
    <x v="0"/>
    <x v="3"/>
    <x v="2"/>
    <x v="9"/>
    <x v="0"/>
    <x v="1"/>
    <x v="0"/>
    <x v="880"/>
    <x v="918"/>
    <x v="7"/>
    <x v="0"/>
    <x v="0"/>
    <x v="2"/>
    <x v="0"/>
    <x v="7"/>
    <x v="2"/>
    <x v="11"/>
    <x v="3"/>
    <x v="1"/>
    <x v="3"/>
  </r>
  <r>
    <x v="1"/>
    <x v="0"/>
    <x v="2"/>
    <x v="1"/>
    <x v="2"/>
    <x v="0"/>
    <x v="1"/>
    <x v="0"/>
    <x v="1"/>
    <x v="1"/>
    <n v="25"/>
    <n v="0"/>
    <x v="580"/>
    <x v="0"/>
    <x v="3"/>
    <x v="2"/>
    <x v="4"/>
    <x v="0"/>
    <x v="1"/>
    <x v="1"/>
    <x v="461"/>
    <x v="919"/>
    <x v="1"/>
    <x v="11"/>
    <x v="0"/>
    <x v="1"/>
    <x v="0"/>
    <x v="17"/>
    <x v="2"/>
    <x v="4"/>
    <x v="3"/>
    <x v="3"/>
    <x v="9"/>
  </r>
  <r>
    <x v="1"/>
    <x v="0"/>
    <x v="2"/>
    <x v="0"/>
    <x v="2"/>
    <x v="1"/>
    <x v="0"/>
    <x v="1"/>
    <x v="1"/>
    <x v="5"/>
    <n v="32"/>
    <n v="0"/>
    <x v="413"/>
    <x v="1"/>
    <x v="3"/>
    <x v="1"/>
    <x v="3"/>
    <x v="2"/>
    <x v="0"/>
    <x v="0"/>
    <x v="881"/>
    <x v="920"/>
    <x v="1"/>
    <x v="2"/>
    <x v="0"/>
    <x v="3"/>
    <x v="3"/>
    <x v="1"/>
    <x v="3"/>
    <x v="1"/>
    <x v="1"/>
    <x v="0"/>
    <x v="5"/>
  </r>
  <r>
    <x v="1"/>
    <x v="1"/>
    <x v="1"/>
    <x v="1"/>
    <x v="2"/>
    <x v="0"/>
    <x v="5"/>
    <x v="0"/>
    <x v="1"/>
    <x v="5"/>
    <n v="45"/>
    <n v="0"/>
    <x v="137"/>
    <x v="19"/>
    <x v="3"/>
    <x v="0"/>
    <x v="21"/>
    <x v="0"/>
    <x v="4"/>
    <x v="1"/>
    <x v="882"/>
    <x v="921"/>
    <x v="9"/>
    <x v="6"/>
    <x v="1"/>
    <x v="3"/>
    <x v="0"/>
    <x v="14"/>
    <x v="1"/>
    <x v="2"/>
    <x v="2"/>
    <x v="0"/>
    <x v="2"/>
  </r>
  <r>
    <x v="1"/>
    <x v="0"/>
    <x v="0"/>
    <x v="1"/>
    <x v="2"/>
    <x v="0"/>
    <x v="5"/>
    <x v="2"/>
    <x v="0"/>
    <x v="5"/>
    <n v="39"/>
    <n v="0"/>
    <x v="669"/>
    <x v="28"/>
    <x v="2"/>
    <x v="1"/>
    <x v="0"/>
    <x v="1"/>
    <x v="3"/>
    <x v="1"/>
    <x v="883"/>
    <x v="922"/>
    <x v="2"/>
    <x v="4"/>
    <x v="0"/>
    <x v="1"/>
    <x v="3"/>
    <x v="24"/>
    <x v="1"/>
    <x v="27"/>
    <x v="5"/>
    <x v="9"/>
    <x v="3"/>
  </r>
  <r>
    <x v="1"/>
    <x v="0"/>
    <x v="3"/>
    <x v="1"/>
    <x v="0"/>
    <x v="1"/>
    <x v="1"/>
    <x v="2"/>
    <x v="1"/>
    <x v="1"/>
    <n v="58"/>
    <n v="0"/>
    <x v="670"/>
    <x v="5"/>
    <x v="2"/>
    <x v="3"/>
    <x v="64"/>
    <x v="0"/>
    <x v="1"/>
    <x v="2"/>
    <x v="872"/>
    <x v="923"/>
    <x v="1"/>
    <x v="3"/>
    <x v="0"/>
    <x v="1"/>
    <x v="3"/>
    <x v="17"/>
    <x v="1"/>
    <x v="4"/>
    <x v="3"/>
    <x v="3"/>
    <x v="3"/>
  </r>
  <r>
    <x v="0"/>
    <x v="0"/>
    <x v="2"/>
    <x v="1"/>
    <x v="0"/>
    <x v="1"/>
    <x v="2"/>
    <x v="1"/>
    <x v="1"/>
    <x v="1"/>
    <n v="32"/>
    <n v="1"/>
    <x v="585"/>
    <x v="15"/>
    <x v="0"/>
    <x v="2"/>
    <x v="5"/>
    <x v="0"/>
    <x v="0"/>
    <x v="2"/>
    <x v="884"/>
    <x v="924"/>
    <x v="1"/>
    <x v="11"/>
    <x v="0"/>
    <x v="0"/>
    <x v="1"/>
    <x v="1"/>
    <x v="1"/>
    <x v="1"/>
    <x v="0"/>
    <x v="1"/>
    <x v="9"/>
  </r>
  <r>
    <x v="0"/>
    <x v="0"/>
    <x v="0"/>
    <x v="1"/>
    <x v="2"/>
    <x v="1"/>
    <x v="1"/>
    <x v="0"/>
    <x v="1"/>
    <x v="2"/>
    <n v="39"/>
    <n v="1"/>
    <x v="671"/>
    <x v="5"/>
    <x v="3"/>
    <x v="1"/>
    <x v="12"/>
    <x v="0"/>
    <x v="1"/>
    <x v="2"/>
    <x v="885"/>
    <x v="925"/>
    <x v="4"/>
    <x v="4"/>
    <x v="0"/>
    <x v="0"/>
    <x v="0"/>
    <x v="3"/>
    <x v="1"/>
    <x v="8"/>
    <x v="3"/>
    <x v="0"/>
    <x v="6"/>
  </r>
  <r>
    <x v="1"/>
    <x v="0"/>
    <x v="2"/>
    <x v="1"/>
    <x v="4"/>
    <x v="0"/>
    <x v="2"/>
    <x v="1"/>
    <x v="1"/>
    <x v="6"/>
    <n v="30"/>
    <n v="0"/>
    <x v="672"/>
    <x v="16"/>
    <x v="3"/>
    <x v="2"/>
    <x v="24"/>
    <x v="1"/>
    <x v="0"/>
    <x v="0"/>
    <x v="886"/>
    <x v="926"/>
    <x v="4"/>
    <x v="3"/>
    <x v="0"/>
    <x v="0"/>
    <x v="1"/>
    <x v="1"/>
    <x v="1"/>
    <x v="7"/>
    <x v="3"/>
    <x v="7"/>
    <x v="1"/>
  </r>
  <r>
    <x v="1"/>
    <x v="0"/>
    <x v="0"/>
    <x v="1"/>
    <x v="4"/>
    <x v="0"/>
    <x v="8"/>
    <x v="1"/>
    <x v="1"/>
    <x v="0"/>
    <n v="36"/>
    <n v="0"/>
    <x v="673"/>
    <x v="17"/>
    <x v="2"/>
    <x v="2"/>
    <x v="52"/>
    <x v="0"/>
    <x v="2"/>
    <x v="0"/>
    <x v="887"/>
    <x v="927"/>
    <x v="9"/>
    <x v="3"/>
    <x v="0"/>
    <x v="0"/>
    <x v="0"/>
    <x v="1"/>
    <x v="1"/>
    <x v="5"/>
    <x v="1"/>
    <x v="1"/>
    <x v="1"/>
  </r>
  <r>
    <x v="1"/>
    <x v="0"/>
    <x v="1"/>
    <x v="3"/>
    <x v="0"/>
    <x v="0"/>
    <x v="9"/>
    <x v="0"/>
    <x v="1"/>
    <x v="1"/>
    <n v="46"/>
    <n v="0"/>
    <x v="420"/>
    <x v="0"/>
    <x v="0"/>
    <x v="2"/>
    <x v="8"/>
    <x v="0"/>
    <x v="1"/>
    <x v="2"/>
    <x v="888"/>
    <x v="928"/>
    <x v="2"/>
    <x v="3"/>
    <x v="0"/>
    <x v="3"/>
    <x v="0"/>
    <x v="1"/>
    <x v="3"/>
    <x v="5"/>
    <x v="8"/>
    <x v="8"/>
    <x v="1"/>
  </r>
  <r>
    <x v="1"/>
    <x v="2"/>
    <x v="2"/>
    <x v="1"/>
    <x v="0"/>
    <x v="0"/>
    <x v="2"/>
    <x v="1"/>
    <x v="1"/>
    <x v="6"/>
    <n v="28"/>
    <n v="0"/>
    <x v="273"/>
    <x v="0"/>
    <x v="3"/>
    <x v="1"/>
    <x v="46"/>
    <x v="3"/>
    <x v="0"/>
    <x v="0"/>
    <x v="889"/>
    <x v="929"/>
    <x v="4"/>
    <x v="0"/>
    <x v="0"/>
    <x v="0"/>
    <x v="2"/>
    <x v="1"/>
    <x v="1"/>
    <x v="7"/>
    <x v="6"/>
    <x v="4"/>
    <x v="0"/>
  </r>
  <r>
    <x v="1"/>
    <x v="0"/>
    <x v="1"/>
    <x v="1"/>
    <x v="0"/>
    <x v="0"/>
    <x v="7"/>
    <x v="1"/>
    <x v="0"/>
    <x v="2"/>
    <n v="50"/>
    <n v="0"/>
    <x v="674"/>
    <x v="26"/>
    <x v="3"/>
    <x v="2"/>
    <x v="38"/>
    <x v="0"/>
    <x v="3"/>
    <x v="2"/>
    <x v="890"/>
    <x v="930"/>
    <x v="5"/>
    <x v="0"/>
    <x v="0"/>
    <x v="2"/>
    <x v="0"/>
    <x v="25"/>
    <x v="1"/>
    <x v="11"/>
    <x v="3"/>
    <x v="1"/>
    <x v="3"/>
  </r>
  <r>
    <x v="0"/>
    <x v="0"/>
    <x v="0"/>
    <x v="0"/>
    <x v="3"/>
    <x v="1"/>
    <x v="0"/>
    <x v="0"/>
    <x v="0"/>
    <x v="2"/>
    <n v="40"/>
    <n v="1"/>
    <x v="675"/>
    <x v="19"/>
    <x v="2"/>
    <x v="2"/>
    <x v="42"/>
    <x v="1"/>
    <x v="2"/>
    <x v="1"/>
    <x v="891"/>
    <x v="931"/>
    <x v="7"/>
    <x v="3"/>
    <x v="0"/>
    <x v="3"/>
    <x v="0"/>
    <x v="15"/>
    <x v="1"/>
    <x v="8"/>
    <x v="0"/>
    <x v="1"/>
    <x v="2"/>
  </r>
  <r>
    <x v="0"/>
    <x v="0"/>
    <x v="1"/>
    <x v="0"/>
    <x v="0"/>
    <x v="1"/>
    <x v="0"/>
    <x v="0"/>
    <x v="0"/>
    <x v="2"/>
    <n v="52"/>
    <n v="1"/>
    <x v="676"/>
    <x v="12"/>
    <x v="3"/>
    <x v="0"/>
    <x v="51"/>
    <x v="0"/>
    <x v="2"/>
    <x v="1"/>
    <x v="892"/>
    <x v="932"/>
    <x v="3"/>
    <x v="12"/>
    <x v="0"/>
    <x v="3"/>
    <x v="0"/>
    <x v="1"/>
    <x v="2"/>
    <x v="3"/>
    <x v="1"/>
    <x v="4"/>
    <x v="1"/>
  </r>
  <r>
    <x v="1"/>
    <x v="0"/>
    <x v="2"/>
    <x v="1"/>
    <x v="2"/>
    <x v="0"/>
    <x v="5"/>
    <x v="1"/>
    <x v="0"/>
    <x v="2"/>
    <n v="30"/>
    <n v="0"/>
    <x v="677"/>
    <x v="27"/>
    <x v="2"/>
    <x v="0"/>
    <x v="41"/>
    <x v="0"/>
    <x v="2"/>
    <x v="2"/>
    <x v="893"/>
    <x v="933"/>
    <x v="1"/>
    <x v="1"/>
    <x v="1"/>
    <x v="1"/>
    <x v="3"/>
    <x v="15"/>
    <x v="1"/>
    <x v="7"/>
    <x v="10"/>
    <x v="0"/>
    <x v="5"/>
  </r>
  <r>
    <x v="1"/>
    <x v="0"/>
    <x v="0"/>
    <x v="1"/>
    <x v="0"/>
    <x v="1"/>
    <x v="4"/>
    <x v="0"/>
    <x v="1"/>
    <x v="6"/>
    <n v="39"/>
    <n v="0"/>
    <x v="678"/>
    <x v="21"/>
    <x v="0"/>
    <x v="3"/>
    <x v="47"/>
    <x v="0"/>
    <x v="0"/>
    <x v="2"/>
    <x v="894"/>
    <x v="934"/>
    <x v="4"/>
    <x v="0"/>
    <x v="0"/>
    <x v="0"/>
    <x v="0"/>
    <x v="15"/>
    <x v="1"/>
    <x v="3"/>
    <x v="1"/>
    <x v="1"/>
    <x v="1"/>
  </r>
  <r>
    <x v="1"/>
    <x v="2"/>
    <x v="2"/>
    <x v="0"/>
    <x v="0"/>
    <x v="0"/>
    <x v="0"/>
    <x v="2"/>
    <x v="0"/>
    <x v="3"/>
    <n v="31"/>
    <n v="0"/>
    <x v="369"/>
    <x v="2"/>
    <x v="2"/>
    <x v="2"/>
    <x v="42"/>
    <x v="0"/>
    <x v="2"/>
    <x v="2"/>
    <x v="895"/>
    <x v="935"/>
    <x v="1"/>
    <x v="12"/>
    <x v="0"/>
    <x v="0"/>
    <x v="1"/>
    <x v="1"/>
    <x v="2"/>
    <x v="1"/>
    <x v="6"/>
    <x v="10"/>
    <x v="4"/>
  </r>
  <r>
    <x v="1"/>
    <x v="2"/>
    <x v="0"/>
    <x v="0"/>
    <x v="2"/>
    <x v="1"/>
    <x v="0"/>
    <x v="0"/>
    <x v="1"/>
    <x v="5"/>
    <n v="41"/>
    <n v="0"/>
    <x v="679"/>
    <x v="17"/>
    <x v="0"/>
    <x v="1"/>
    <x v="4"/>
    <x v="3"/>
    <x v="0"/>
    <x v="1"/>
    <x v="896"/>
    <x v="936"/>
    <x v="1"/>
    <x v="4"/>
    <x v="0"/>
    <x v="0"/>
    <x v="0"/>
    <x v="16"/>
    <x v="1"/>
    <x v="27"/>
    <x v="3"/>
    <x v="14"/>
    <x v="12"/>
  </r>
  <r>
    <x v="0"/>
    <x v="1"/>
    <x v="2"/>
    <x v="0"/>
    <x v="0"/>
    <x v="0"/>
    <x v="6"/>
    <x v="0"/>
    <x v="0"/>
    <x v="2"/>
    <n v="31"/>
    <n v="1"/>
    <x v="680"/>
    <x v="0"/>
    <x v="3"/>
    <x v="2"/>
    <x v="60"/>
    <x v="0"/>
    <x v="1"/>
    <x v="1"/>
    <x v="897"/>
    <x v="937"/>
    <x v="1"/>
    <x v="0"/>
    <x v="0"/>
    <x v="0"/>
    <x v="0"/>
    <x v="8"/>
    <x v="3"/>
    <x v="11"/>
    <x v="3"/>
    <x v="3"/>
    <x v="3"/>
  </r>
  <r>
    <x v="0"/>
    <x v="0"/>
    <x v="0"/>
    <x v="1"/>
    <x v="0"/>
    <x v="1"/>
    <x v="2"/>
    <x v="1"/>
    <x v="1"/>
    <x v="5"/>
    <n v="44"/>
    <n v="1"/>
    <x v="681"/>
    <x v="3"/>
    <x v="3"/>
    <x v="3"/>
    <x v="66"/>
    <x v="0"/>
    <x v="1"/>
    <x v="2"/>
    <x v="898"/>
    <x v="938"/>
    <x v="5"/>
    <x v="3"/>
    <x v="0"/>
    <x v="3"/>
    <x v="0"/>
    <x v="1"/>
    <x v="3"/>
    <x v="11"/>
    <x v="3"/>
    <x v="1"/>
    <x v="3"/>
  </r>
  <r>
    <x v="1"/>
    <x v="2"/>
    <x v="0"/>
    <x v="1"/>
    <x v="0"/>
    <x v="1"/>
    <x v="5"/>
    <x v="1"/>
    <x v="0"/>
    <x v="1"/>
    <n v="42"/>
    <n v="0"/>
    <x v="682"/>
    <x v="2"/>
    <x v="1"/>
    <x v="1"/>
    <x v="31"/>
    <x v="0"/>
    <x v="3"/>
    <x v="2"/>
    <x v="417"/>
    <x v="939"/>
    <x v="4"/>
    <x v="4"/>
    <x v="0"/>
    <x v="1"/>
    <x v="0"/>
    <x v="24"/>
    <x v="2"/>
    <x v="23"/>
    <x v="6"/>
    <x v="3"/>
    <x v="13"/>
  </r>
  <r>
    <x v="1"/>
    <x v="0"/>
    <x v="3"/>
    <x v="1"/>
    <x v="2"/>
    <x v="0"/>
    <x v="5"/>
    <x v="1"/>
    <x v="1"/>
    <x v="3"/>
    <n v="55"/>
    <n v="0"/>
    <x v="683"/>
    <x v="2"/>
    <x v="0"/>
    <x v="2"/>
    <x v="22"/>
    <x v="3"/>
    <x v="4"/>
    <x v="2"/>
    <x v="899"/>
    <x v="940"/>
    <x v="5"/>
    <x v="9"/>
    <x v="0"/>
    <x v="1"/>
    <x v="1"/>
    <x v="18"/>
    <x v="1"/>
    <x v="27"/>
    <x v="5"/>
    <x v="10"/>
    <x v="7"/>
  </r>
  <r>
    <x v="1"/>
    <x v="0"/>
    <x v="3"/>
    <x v="3"/>
    <x v="0"/>
    <x v="1"/>
    <x v="5"/>
    <x v="0"/>
    <x v="1"/>
    <x v="5"/>
    <n v="56"/>
    <n v="0"/>
    <x v="684"/>
    <x v="1"/>
    <x v="2"/>
    <x v="2"/>
    <x v="39"/>
    <x v="0"/>
    <x v="4"/>
    <x v="1"/>
    <x v="900"/>
    <x v="941"/>
    <x v="2"/>
    <x v="9"/>
    <x v="0"/>
    <x v="0"/>
    <x v="0"/>
    <x v="34"/>
    <x v="1"/>
    <x v="5"/>
    <x v="7"/>
    <x v="4"/>
    <x v="1"/>
  </r>
  <r>
    <x v="1"/>
    <x v="2"/>
    <x v="0"/>
    <x v="1"/>
    <x v="0"/>
    <x v="1"/>
    <x v="1"/>
    <x v="2"/>
    <x v="1"/>
    <x v="0"/>
    <n v="40"/>
    <n v="0"/>
    <x v="644"/>
    <x v="7"/>
    <x v="0"/>
    <x v="1"/>
    <x v="69"/>
    <x v="0"/>
    <x v="1"/>
    <x v="2"/>
    <x v="901"/>
    <x v="942"/>
    <x v="3"/>
    <x v="10"/>
    <x v="0"/>
    <x v="2"/>
    <x v="1"/>
    <x v="3"/>
    <x v="1"/>
    <x v="9"/>
    <x v="3"/>
    <x v="0"/>
    <x v="2"/>
  </r>
  <r>
    <x v="1"/>
    <x v="0"/>
    <x v="2"/>
    <x v="1"/>
    <x v="0"/>
    <x v="1"/>
    <x v="8"/>
    <x v="2"/>
    <x v="1"/>
    <x v="0"/>
    <n v="34"/>
    <n v="0"/>
    <x v="685"/>
    <x v="14"/>
    <x v="3"/>
    <x v="2"/>
    <x v="27"/>
    <x v="0"/>
    <x v="2"/>
    <x v="0"/>
    <x v="902"/>
    <x v="943"/>
    <x v="4"/>
    <x v="0"/>
    <x v="0"/>
    <x v="1"/>
    <x v="1"/>
    <x v="1"/>
    <x v="2"/>
    <x v="7"/>
    <x v="1"/>
    <x v="1"/>
    <x v="4"/>
  </r>
  <r>
    <x v="1"/>
    <x v="0"/>
    <x v="0"/>
    <x v="1"/>
    <x v="0"/>
    <x v="1"/>
    <x v="1"/>
    <x v="0"/>
    <x v="1"/>
    <x v="5"/>
    <n v="40"/>
    <n v="0"/>
    <x v="686"/>
    <x v="2"/>
    <x v="3"/>
    <x v="1"/>
    <x v="33"/>
    <x v="0"/>
    <x v="0"/>
    <x v="0"/>
    <x v="903"/>
    <x v="944"/>
    <x v="1"/>
    <x v="4"/>
    <x v="0"/>
    <x v="3"/>
    <x v="0"/>
    <x v="15"/>
    <x v="1"/>
    <x v="7"/>
    <x v="6"/>
    <x v="6"/>
    <x v="5"/>
  </r>
  <r>
    <x v="1"/>
    <x v="1"/>
    <x v="0"/>
    <x v="0"/>
    <x v="3"/>
    <x v="0"/>
    <x v="0"/>
    <x v="2"/>
    <x v="1"/>
    <x v="2"/>
    <n v="41"/>
    <n v="0"/>
    <x v="291"/>
    <x v="0"/>
    <x v="3"/>
    <x v="1"/>
    <x v="45"/>
    <x v="0"/>
    <x v="0"/>
    <x v="1"/>
    <x v="904"/>
    <x v="945"/>
    <x v="4"/>
    <x v="8"/>
    <x v="0"/>
    <x v="1"/>
    <x v="1"/>
    <x v="1"/>
    <x v="1"/>
    <x v="7"/>
    <x v="7"/>
    <x v="1"/>
    <x v="1"/>
  </r>
  <r>
    <x v="1"/>
    <x v="1"/>
    <x v="0"/>
    <x v="1"/>
    <x v="0"/>
    <x v="1"/>
    <x v="1"/>
    <x v="0"/>
    <x v="0"/>
    <x v="1"/>
    <n v="35"/>
    <n v="0"/>
    <x v="421"/>
    <x v="18"/>
    <x v="2"/>
    <x v="1"/>
    <x v="44"/>
    <x v="0"/>
    <x v="0"/>
    <x v="2"/>
    <x v="905"/>
    <x v="946"/>
    <x v="1"/>
    <x v="0"/>
    <x v="0"/>
    <x v="2"/>
    <x v="0"/>
    <x v="15"/>
    <x v="1"/>
    <x v="7"/>
    <x v="8"/>
    <x v="1"/>
    <x v="9"/>
  </r>
  <r>
    <x v="1"/>
    <x v="0"/>
    <x v="1"/>
    <x v="3"/>
    <x v="0"/>
    <x v="1"/>
    <x v="5"/>
    <x v="2"/>
    <x v="0"/>
    <x v="2"/>
    <n v="51"/>
    <n v="0"/>
    <x v="605"/>
    <x v="12"/>
    <x v="3"/>
    <x v="1"/>
    <x v="9"/>
    <x v="0"/>
    <x v="3"/>
    <x v="1"/>
    <x v="906"/>
    <x v="947"/>
    <x v="1"/>
    <x v="0"/>
    <x v="0"/>
    <x v="2"/>
    <x v="1"/>
    <x v="37"/>
    <x v="1"/>
    <x v="26"/>
    <x v="5"/>
    <x v="0"/>
    <x v="13"/>
  </r>
  <r>
    <x v="1"/>
    <x v="0"/>
    <x v="0"/>
    <x v="0"/>
    <x v="0"/>
    <x v="0"/>
    <x v="0"/>
    <x v="2"/>
    <x v="1"/>
    <x v="1"/>
    <n v="38"/>
    <n v="0"/>
    <x v="365"/>
    <x v="2"/>
    <x v="0"/>
    <x v="0"/>
    <x v="11"/>
    <x v="0"/>
    <x v="0"/>
    <x v="2"/>
    <x v="907"/>
    <x v="948"/>
    <x v="9"/>
    <x v="2"/>
    <x v="0"/>
    <x v="1"/>
    <x v="1"/>
    <x v="27"/>
    <x v="1"/>
    <x v="5"/>
    <x v="1"/>
    <x v="1"/>
    <x v="1"/>
  </r>
  <r>
    <x v="1"/>
    <x v="0"/>
    <x v="2"/>
    <x v="0"/>
    <x v="2"/>
    <x v="0"/>
    <x v="0"/>
    <x v="0"/>
    <x v="1"/>
    <x v="6"/>
    <n v="34"/>
    <n v="0"/>
    <x v="687"/>
    <x v="8"/>
    <x v="0"/>
    <x v="1"/>
    <x v="45"/>
    <x v="0"/>
    <x v="0"/>
    <x v="2"/>
    <x v="908"/>
    <x v="949"/>
    <x v="1"/>
    <x v="3"/>
    <x v="0"/>
    <x v="1"/>
    <x v="0"/>
    <x v="1"/>
    <x v="3"/>
    <x v="1"/>
    <x v="6"/>
    <x v="10"/>
    <x v="4"/>
  </r>
  <r>
    <x v="1"/>
    <x v="0"/>
    <x v="2"/>
    <x v="1"/>
    <x v="2"/>
    <x v="1"/>
    <x v="2"/>
    <x v="1"/>
    <x v="1"/>
    <x v="6"/>
    <n v="25"/>
    <n v="0"/>
    <x v="554"/>
    <x v="10"/>
    <x v="1"/>
    <x v="2"/>
    <x v="7"/>
    <x v="0"/>
    <x v="1"/>
    <x v="0"/>
    <x v="909"/>
    <x v="950"/>
    <x v="9"/>
    <x v="0"/>
    <x v="0"/>
    <x v="3"/>
    <x v="2"/>
    <x v="2"/>
    <x v="2"/>
    <x v="11"/>
    <x v="3"/>
    <x v="1"/>
    <x v="3"/>
  </r>
  <r>
    <x v="0"/>
    <x v="0"/>
    <x v="3"/>
    <x v="1"/>
    <x v="2"/>
    <x v="0"/>
    <x v="4"/>
    <x v="1"/>
    <x v="0"/>
    <x v="0"/>
    <n v="58"/>
    <n v="1"/>
    <x v="688"/>
    <x v="15"/>
    <x v="2"/>
    <x v="1"/>
    <x v="20"/>
    <x v="1"/>
    <x v="2"/>
    <x v="2"/>
    <x v="910"/>
    <x v="951"/>
    <x v="8"/>
    <x v="9"/>
    <x v="0"/>
    <x v="1"/>
    <x v="0"/>
    <x v="9"/>
    <x v="2"/>
    <x v="1"/>
    <x v="5"/>
    <x v="8"/>
    <x v="12"/>
  </r>
  <r>
    <x v="1"/>
    <x v="0"/>
    <x v="0"/>
    <x v="1"/>
    <x v="0"/>
    <x v="1"/>
    <x v="2"/>
    <x v="1"/>
    <x v="1"/>
    <x v="1"/>
    <n v="40"/>
    <n v="0"/>
    <x v="334"/>
    <x v="0"/>
    <x v="2"/>
    <x v="0"/>
    <x v="64"/>
    <x v="0"/>
    <x v="1"/>
    <x v="1"/>
    <x v="911"/>
    <x v="952"/>
    <x v="9"/>
    <x v="6"/>
    <x v="1"/>
    <x v="3"/>
    <x v="1"/>
    <x v="2"/>
    <x v="1"/>
    <x v="9"/>
    <x v="3"/>
    <x v="0"/>
    <x v="6"/>
  </r>
  <r>
    <x v="1"/>
    <x v="1"/>
    <x v="0"/>
    <x v="0"/>
    <x v="3"/>
    <x v="0"/>
    <x v="0"/>
    <x v="1"/>
    <x v="1"/>
    <x v="2"/>
    <n v="36"/>
    <n v="0"/>
    <x v="504"/>
    <x v="15"/>
    <x v="3"/>
    <x v="3"/>
    <x v="21"/>
    <x v="2"/>
    <x v="0"/>
    <x v="1"/>
    <x v="912"/>
    <x v="953"/>
    <x v="7"/>
    <x v="10"/>
    <x v="0"/>
    <x v="1"/>
    <x v="1"/>
    <x v="6"/>
    <x v="2"/>
    <x v="15"/>
    <x v="1"/>
    <x v="7"/>
    <x v="15"/>
  </r>
  <r>
    <x v="1"/>
    <x v="0"/>
    <x v="1"/>
    <x v="1"/>
    <x v="0"/>
    <x v="1"/>
    <x v="4"/>
    <x v="0"/>
    <x v="1"/>
    <x v="2"/>
    <n v="48"/>
    <n v="0"/>
    <x v="689"/>
    <x v="18"/>
    <x v="3"/>
    <x v="2"/>
    <x v="60"/>
    <x v="0"/>
    <x v="2"/>
    <x v="0"/>
    <x v="913"/>
    <x v="954"/>
    <x v="1"/>
    <x v="0"/>
    <x v="0"/>
    <x v="3"/>
    <x v="0"/>
    <x v="27"/>
    <x v="1"/>
    <x v="1"/>
    <x v="5"/>
    <x v="0"/>
    <x v="5"/>
  </r>
  <r>
    <x v="1"/>
    <x v="0"/>
    <x v="2"/>
    <x v="0"/>
    <x v="2"/>
    <x v="0"/>
    <x v="6"/>
    <x v="1"/>
    <x v="1"/>
    <x v="5"/>
    <n v="27"/>
    <n v="0"/>
    <x v="690"/>
    <x v="13"/>
    <x v="3"/>
    <x v="1"/>
    <x v="33"/>
    <x v="2"/>
    <x v="1"/>
    <x v="0"/>
    <x v="914"/>
    <x v="955"/>
    <x v="0"/>
    <x v="9"/>
    <x v="0"/>
    <x v="2"/>
    <x v="1"/>
    <x v="7"/>
    <x v="1"/>
    <x v="6"/>
    <x v="2"/>
    <x v="0"/>
    <x v="2"/>
  </r>
  <r>
    <x v="1"/>
    <x v="0"/>
    <x v="1"/>
    <x v="1"/>
    <x v="4"/>
    <x v="0"/>
    <x v="4"/>
    <x v="0"/>
    <x v="1"/>
    <x v="4"/>
    <n v="51"/>
    <n v="0"/>
    <x v="691"/>
    <x v="13"/>
    <x v="0"/>
    <x v="2"/>
    <x v="19"/>
    <x v="1"/>
    <x v="3"/>
    <x v="0"/>
    <x v="915"/>
    <x v="956"/>
    <x v="9"/>
    <x v="10"/>
    <x v="0"/>
    <x v="2"/>
    <x v="0"/>
    <x v="22"/>
    <x v="2"/>
    <x v="8"/>
    <x v="3"/>
    <x v="0"/>
    <x v="6"/>
  </r>
  <r>
    <x v="1"/>
    <x v="2"/>
    <x v="4"/>
    <x v="1"/>
    <x v="0"/>
    <x v="0"/>
    <x v="2"/>
    <x v="0"/>
    <x v="1"/>
    <x v="3"/>
    <n v="18"/>
    <n v="0"/>
    <x v="303"/>
    <x v="0"/>
    <x v="3"/>
    <x v="2"/>
    <x v="28"/>
    <x v="0"/>
    <x v="1"/>
    <x v="0"/>
    <x v="916"/>
    <x v="957"/>
    <x v="1"/>
    <x v="2"/>
    <x v="0"/>
    <x v="3"/>
    <x v="0"/>
    <x v="11"/>
    <x v="3"/>
    <x v="2"/>
    <x v="2"/>
    <x v="0"/>
    <x v="2"/>
  </r>
  <r>
    <x v="1"/>
    <x v="0"/>
    <x v="0"/>
    <x v="1"/>
    <x v="2"/>
    <x v="0"/>
    <x v="2"/>
    <x v="1"/>
    <x v="1"/>
    <x v="0"/>
    <n v="35"/>
    <n v="0"/>
    <x v="429"/>
    <x v="0"/>
    <x v="3"/>
    <x v="2"/>
    <x v="53"/>
    <x v="1"/>
    <x v="0"/>
    <x v="0"/>
    <x v="917"/>
    <x v="958"/>
    <x v="4"/>
    <x v="3"/>
    <x v="0"/>
    <x v="2"/>
    <x v="1"/>
    <x v="1"/>
    <x v="1"/>
    <x v="7"/>
    <x v="1"/>
    <x v="0"/>
    <x v="2"/>
  </r>
  <r>
    <x v="1"/>
    <x v="1"/>
    <x v="2"/>
    <x v="0"/>
    <x v="0"/>
    <x v="1"/>
    <x v="0"/>
    <x v="0"/>
    <x v="1"/>
    <x v="1"/>
    <n v="27"/>
    <n v="0"/>
    <x v="611"/>
    <x v="2"/>
    <x v="1"/>
    <x v="2"/>
    <x v="38"/>
    <x v="3"/>
    <x v="0"/>
    <x v="0"/>
    <x v="918"/>
    <x v="959"/>
    <x v="9"/>
    <x v="5"/>
    <x v="1"/>
    <x v="2"/>
    <x v="0"/>
    <x v="0"/>
    <x v="1"/>
    <x v="0"/>
    <x v="3"/>
    <x v="0"/>
    <x v="2"/>
  </r>
  <r>
    <x v="0"/>
    <x v="0"/>
    <x v="3"/>
    <x v="0"/>
    <x v="3"/>
    <x v="1"/>
    <x v="0"/>
    <x v="0"/>
    <x v="0"/>
    <x v="2"/>
    <n v="55"/>
    <n v="1"/>
    <x v="375"/>
    <x v="28"/>
    <x v="2"/>
    <x v="3"/>
    <x v="65"/>
    <x v="2"/>
    <x v="3"/>
    <x v="1"/>
    <x v="919"/>
    <x v="960"/>
    <x v="2"/>
    <x v="8"/>
    <x v="0"/>
    <x v="3"/>
    <x v="0"/>
    <x v="13"/>
    <x v="2"/>
    <x v="27"/>
    <x v="1"/>
    <x v="2"/>
    <x v="5"/>
  </r>
  <r>
    <x v="1"/>
    <x v="0"/>
    <x v="3"/>
    <x v="1"/>
    <x v="0"/>
    <x v="1"/>
    <x v="4"/>
    <x v="1"/>
    <x v="0"/>
    <x v="0"/>
    <n v="56"/>
    <n v="0"/>
    <x v="692"/>
    <x v="5"/>
    <x v="3"/>
    <x v="2"/>
    <x v="67"/>
    <x v="0"/>
    <x v="3"/>
    <x v="1"/>
    <x v="920"/>
    <x v="961"/>
    <x v="5"/>
    <x v="3"/>
    <x v="0"/>
    <x v="0"/>
    <x v="1"/>
    <x v="37"/>
    <x v="1"/>
    <x v="27"/>
    <x v="13"/>
    <x v="9"/>
    <x v="12"/>
  </r>
  <r>
    <x v="1"/>
    <x v="2"/>
    <x v="2"/>
    <x v="1"/>
    <x v="4"/>
    <x v="0"/>
    <x v="1"/>
    <x v="2"/>
    <x v="1"/>
    <x v="2"/>
    <n v="34"/>
    <n v="0"/>
    <x v="693"/>
    <x v="9"/>
    <x v="1"/>
    <x v="2"/>
    <x v="2"/>
    <x v="1"/>
    <x v="1"/>
    <x v="0"/>
    <x v="921"/>
    <x v="962"/>
    <x v="1"/>
    <x v="5"/>
    <x v="1"/>
    <x v="3"/>
    <x v="2"/>
    <x v="7"/>
    <x v="1"/>
    <x v="8"/>
    <x v="0"/>
    <x v="0"/>
    <x v="2"/>
  </r>
  <r>
    <x v="1"/>
    <x v="0"/>
    <x v="0"/>
    <x v="1"/>
    <x v="2"/>
    <x v="0"/>
    <x v="8"/>
    <x v="2"/>
    <x v="1"/>
    <x v="0"/>
    <n v="40"/>
    <n v="0"/>
    <x v="694"/>
    <x v="2"/>
    <x v="1"/>
    <x v="0"/>
    <x v="66"/>
    <x v="2"/>
    <x v="0"/>
    <x v="2"/>
    <x v="922"/>
    <x v="963"/>
    <x v="6"/>
    <x v="5"/>
    <x v="1"/>
    <x v="2"/>
    <x v="2"/>
    <x v="20"/>
    <x v="1"/>
    <x v="12"/>
    <x v="14"/>
    <x v="14"/>
    <x v="5"/>
  </r>
  <r>
    <x v="1"/>
    <x v="0"/>
    <x v="2"/>
    <x v="1"/>
    <x v="2"/>
    <x v="1"/>
    <x v="2"/>
    <x v="1"/>
    <x v="1"/>
    <x v="4"/>
    <n v="34"/>
    <n v="0"/>
    <x v="695"/>
    <x v="22"/>
    <x v="3"/>
    <x v="0"/>
    <x v="27"/>
    <x v="0"/>
    <x v="0"/>
    <x v="2"/>
    <x v="923"/>
    <x v="964"/>
    <x v="5"/>
    <x v="4"/>
    <x v="0"/>
    <x v="0"/>
    <x v="3"/>
    <x v="1"/>
    <x v="1"/>
    <x v="3"/>
    <x v="1"/>
    <x v="4"/>
    <x v="1"/>
  </r>
  <r>
    <x v="0"/>
    <x v="1"/>
    <x v="2"/>
    <x v="0"/>
    <x v="0"/>
    <x v="0"/>
    <x v="6"/>
    <x v="0"/>
    <x v="1"/>
    <x v="1"/>
    <n v="31"/>
    <n v="1"/>
    <x v="396"/>
    <x v="2"/>
    <x v="3"/>
    <x v="1"/>
    <x v="62"/>
    <x v="1"/>
    <x v="1"/>
    <x v="0"/>
    <x v="924"/>
    <x v="965"/>
    <x v="8"/>
    <x v="9"/>
    <x v="0"/>
    <x v="3"/>
    <x v="0"/>
    <x v="8"/>
    <x v="3"/>
    <x v="6"/>
    <x v="2"/>
    <x v="0"/>
    <x v="2"/>
  </r>
  <r>
    <x v="0"/>
    <x v="1"/>
    <x v="0"/>
    <x v="0"/>
    <x v="3"/>
    <x v="0"/>
    <x v="0"/>
    <x v="1"/>
    <x v="0"/>
    <x v="0"/>
    <n v="35"/>
    <n v="1"/>
    <x v="146"/>
    <x v="21"/>
    <x v="2"/>
    <x v="2"/>
    <x v="7"/>
    <x v="0"/>
    <x v="0"/>
    <x v="1"/>
    <x v="925"/>
    <x v="966"/>
    <x v="4"/>
    <x v="11"/>
    <x v="0"/>
    <x v="3"/>
    <x v="1"/>
    <x v="7"/>
    <x v="2"/>
    <x v="9"/>
    <x v="3"/>
    <x v="2"/>
    <x v="3"/>
  </r>
  <r>
    <x v="1"/>
    <x v="1"/>
    <x v="0"/>
    <x v="1"/>
    <x v="0"/>
    <x v="1"/>
    <x v="1"/>
    <x v="2"/>
    <x v="1"/>
    <x v="2"/>
    <n v="38"/>
    <n v="0"/>
    <x v="433"/>
    <x v="15"/>
    <x v="3"/>
    <x v="2"/>
    <x v="42"/>
    <x v="2"/>
    <x v="1"/>
    <x v="2"/>
    <x v="353"/>
    <x v="967"/>
    <x v="1"/>
    <x v="0"/>
    <x v="0"/>
    <x v="1"/>
    <x v="2"/>
    <x v="21"/>
    <x v="1"/>
    <x v="9"/>
    <x v="3"/>
    <x v="0"/>
    <x v="6"/>
  </r>
  <r>
    <x v="1"/>
    <x v="0"/>
    <x v="2"/>
    <x v="1"/>
    <x v="4"/>
    <x v="0"/>
    <x v="8"/>
    <x v="0"/>
    <x v="1"/>
    <x v="2"/>
    <n v="34"/>
    <n v="0"/>
    <x v="696"/>
    <x v="2"/>
    <x v="2"/>
    <x v="2"/>
    <x v="33"/>
    <x v="0"/>
    <x v="0"/>
    <x v="0"/>
    <x v="926"/>
    <x v="968"/>
    <x v="1"/>
    <x v="0"/>
    <x v="0"/>
    <x v="1"/>
    <x v="0"/>
    <x v="19"/>
    <x v="3"/>
    <x v="13"/>
    <x v="14"/>
    <x v="5"/>
    <x v="7"/>
  </r>
  <r>
    <x v="1"/>
    <x v="0"/>
    <x v="2"/>
    <x v="0"/>
    <x v="0"/>
    <x v="1"/>
    <x v="0"/>
    <x v="1"/>
    <x v="1"/>
    <x v="0"/>
    <n v="28"/>
    <n v="0"/>
    <x v="697"/>
    <x v="9"/>
    <x v="3"/>
    <x v="1"/>
    <x v="24"/>
    <x v="1"/>
    <x v="0"/>
    <x v="2"/>
    <x v="927"/>
    <x v="969"/>
    <x v="1"/>
    <x v="0"/>
    <x v="0"/>
    <x v="3"/>
    <x v="1"/>
    <x v="7"/>
    <x v="1"/>
    <x v="8"/>
    <x v="7"/>
    <x v="0"/>
    <x v="10"/>
  </r>
  <r>
    <x v="0"/>
    <x v="0"/>
    <x v="2"/>
    <x v="1"/>
    <x v="2"/>
    <x v="1"/>
    <x v="4"/>
    <x v="1"/>
    <x v="0"/>
    <x v="1"/>
    <n v="31"/>
    <n v="1"/>
    <x v="596"/>
    <x v="23"/>
    <x v="2"/>
    <x v="2"/>
    <x v="33"/>
    <x v="0"/>
    <x v="0"/>
    <x v="2"/>
    <x v="928"/>
    <x v="970"/>
    <x v="1"/>
    <x v="2"/>
    <x v="0"/>
    <x v="1"/>
    <x v="3"/>
    <x v="1"/>
    <x v="2"/>
    <x v="1"/>
    <x v="3"/>
    <x v="7"/>
    <x v="1"/>
  </r>
  <r>
    <x v="1"/>
    <x v="0"/>
    <x v="0"/>
    <x v="0"/>
    <x v="0"/>
    <x v="1"/>
    <x v="0"/>
    <x v="1"/>
    <x v="0"/>
    <x v="2"/>
    <n v="39"/>
    <n v="0"/>
    <x v="698"/>
    <x v="11"/>
    <x v="2"/>
    <x v="3"/>
    <x v="8"/>
    <x v="1"/>
    <x v="0"/>
    <x v="0"/>
    <x v="929"/>
    <x v="971"/>
    <x v="9"/>
    <x v="3"/>
    <x v="0"/>
    <x v="1"/>
    <x v="3"/>
    <x v="0"/>
    <x v="3"/>
    <x v="8"/>
    <x v="0"/>
    <x v="1"/>
    <x v="10"/>
  </r>
  <r>
    <x v="1"/>
    <x v="1"/>
    <x v="1"/>
    <x v="0"/>
    <x v="3"/>
    <x v="1"/>
    <x v="0"/>
    <x v="1"/>
    <x v="1"/>
    <x v="3"/>
    <n v="51"/>
    <n v="0"/>
    <x v="85"/>
    <x v="2"/>
    <x v="3"/>
    <x v="0"/>
    <x v="48"/>
    <x v="0"/>
    <x v="2"/>
    <x v="1"/>
    <x v="930"/>
    <x v="972"/>
    <x v="7"/>
    <x v="0"/>
    <x v="0"/>
    <x v="2"/>
    <x v="0"/>
    <x v="19"/>
    <x v="1"/>
    <x v="9"/>
    <x v="3"/>
    <x v="2"/>
    <x v="3"/>
  </r>
  <r>
    <x v="1"/>
    <x v="1"/>
    <x v="0"/>
    <x v="1"/>
    <x v="0"/>
    <x v="0"/>
    <x v="1"/>
    <x v="2"/>
    <x v="0"/>
    <x v="5"/>
    <n v="41"/>
    <n v="0"/>
    <x v="699"/>
    <x v="23"/>
    <x v="3"/>
    <x v="2"/>
    <x v="29"/>
    <x v="0"/>
    <x v="0"/>
    <x v="0"/>
    <x v="931"/>
    <x v="973"/>
    <x v="9"/>
    <x v="9"/>
    <x v="0"/>
    <x v="0"/>
    <x v="3"/>
    <x v="4"/>
    <x v="2"/>
    <x v="0"/>
    <x v="3"/>
    <x v="2"/>
    <x v="6"/>
  </r>
  <r>
    <x v="1"/>
    <x v="0"/>
    <x v="0"/>
    <x v="1"/>
    <x v="0"/>
    <x v="1"/>
    <x v="1"/>
    <x v="1"/>
    <x v="0"/>
    <x v="2"/>
    <n v="37"/>
    <n v="0"/>
    <x v="700"/>
    <x v="18"/>
    <x v="1"/>
    <x v="1"/>
    <x v="60"/>
    <x v="0"/>
    <x v="1"/>
    <x v="2"/>
    <x v="932"/>
    <x v="974"/>
    <x v="8"/>
    <x v="2"/>
    <x v="0"/>
    <x v="1"/>
    <x v="0"/>
    <x v="0"/>
    <x v="1"/>
    <x v="0"/>
    <x v="0"/>
    <x v="1"/>
    <x v="6"/>
  </r>
  <r>
    <x v="1"/>
    <x v="1"/>
    <x v="2"/>
    <x v="0"/>
    <x v="0"/>
    <x v="1"/>
    <x v="0"/>
    <x v="1"/>
    <x v="1"/>
    <x v="2"/>
    <n v="33"/>
    <n v="0"/>
    <x v="472"/>
    <x v="12"/>
    <x v="1"/>
    <x v="0"/>
    <x v="1"/>
    <x v="0"/>
    <x v="0"/>
    <x v="0"/>
    <x v="933"/>
    <x v="975"/>
    <x v="2"/>
    <x v="4"/>
    <x v="0"/>
    <x v="0"/>
    <x v="0"/>
    <x v="0"/>
    <x v="3"/>
    <x v="8"/>
    <x v="0"/>
    <x v="1"/>
    <x v="3"/>
  </r>
  <r>
    <x v="1"/>
    <x v="0"/>
    <x v="2"/>
    <x v="0"/>
    <x v="3"/>
    <x v="1"/>
    <x v="0"/>
    <x v="1"/>
    <x v="0"/>
    <x v="1"/>
    <n v="32"/>
    <n v="0"/>
    <x v="701"/>
    <x v="2"/>
    <x v="1"/>
    <x v="1"/>
    <x v="34"/>
    <x v="0"/>
    <x v="0"/>
    <x v="1"/>
    <x v="934"/>
    <x v="976"/>
    <x v="4"/>
    <x v="4"/>
    <x v="0"/>
    <x v="0"/>
    <x v="2"/>
    <x v="21"/>
    <x v="2"/>
    <x v="11"/>
    <x v="3"/>
    <x v="1"/>
    <x v="3"/>
  </r>
  <r>
    <x v="1"/>
    <x v="2"/>
    <x v="0"/>
    <x v="1"/>
    <x v="0"/>
    <x v="1"/>
    <x v="8"/>
    <x v="1"/>
    <x v="1"/>
    <x v="2"/>
    <n v="39"/>
    <n v="0"/>
    <x v="354"/>
    <x v="19"/>
    <x v="0"/>
    <x v="1"/>
    <x v="36"/>
    <x v="0"/>
    <x v="2"/>
    <x v="2"/>
    <x v="935"/>
    <x v="977"/>
    <x v="9"/>
    <x v="7"/>
    <x v="1"/>
    <x v="2"/>
    <x v="1"/>
    <x v="10"/>
    <x v="1"/>
    <x v="0"/>
    <x v="0"/>
    <x v="0"/>
    <x v="0"/>
  </r>
  <r>
    <x v="1"/>
    <x v="0"/>
    <x v="2"/>
    <x v="0"/>
    <x v="0"/>
    <x v="1"/>
    <x v="0"/>
    <x v="1"/>
    <x v="1"/>
    <x v="1"/>
    <n v="25"/>
    <n v="0"/>
    <x v="257"/>
    <x v="21"/>
    <x v="1"/>
    <x v="3"/>
    <x v="12"/>
    <x v="2"/>
    <x v="0"/>
    <x v="2"/>
    <x v="936"/>
    <x v="978"/>
    <x v="7"/>
    <x v="0"/>
    <x v="0"/>
    <x v="2"/>
    <x v="0"/>
    <x v="3"/>
    <x v="2"/>
    <x v="11"/>
    <x v="3"/>
    <x v="1"/>
    <x v="3"/>
  </r>
  <r>
    <x v="1"/>
    <x v="1"/>
    <x v="1"/>
    <x v="1"/>
    <x v="2"/>
    <x v="0"/>
    <x v="4"/>
    <x v="1"/>
    <x v="0"/>
    <x v="1"/>
    <n v="52"/>
    <n v="0"/>
    <x v="251"/>
    <x v="26"/>
    <x v="0"/>
    <x v="2"/>
    <x v="40"/>
    <x v="2"/>
    <x v="3"/>
    <x v="2"/>
    <x v="937"/>
    <x v="979"/>
    <x v="7"/>
    <x v="0"/>
    <x v="0"/>
    <x v="2"/>
    <x v="1"/>
    <x v="13"/>
    <x v="2"/>
    <x v="8"/>
    <x v="7"/>
    <x v="0"/>
    <x v="3"/>
  </r>
  <r>
    <x v="1"/>
    <x v="0"/>
    <x v="0"/>
    <x v="1"/>
    <x v="2"/>
    <x v="0"/>
    <x v="1"/>
    <x v="0"/>
    <x v="0"/>
    <x v="1"/>
    <n v="43"/>
    <n v="0"/>
    <x v="499"/>
    <x v="16"/>
    <x v="3"/>
    <x v="3"/>
    <x v="32"/>
    <x v="1"/>
    <x v="0"/>
    <x v="2"/>
    <x v="938"/>
    <x v="980"/>
    <x v="1"/>
    <x v="9"/>
    <x v="0"/>
    <x v="0"/>
    <x v="0"/>
    <x v="26"/>
    <x v="0"/>
    <x v="23"/>
    <x v="1"/>
    <x v="1"/>
    <x v="5"/>
  </r>
  <r>
    <x v="1"/>
    <x v="0"/>
    <x v="2"/>
    <x v="0"/>
    <x v="3"/>
    <x v="0"/>
    <x v="0"/>
    <x v="1"/>
    <x v="0"/>
    <x v="1"/>
    <n v="27"/>
    <n v="0"/>
    <x v="702"/>
    <x v="17"/>
    <x v="3"/>
    <x v="2"/>
    <x v="33"/>
    <x v="1"/>
    <x v="0"/>
    <x v="1"/>
    <x v="939"/>
    <x v="981"/>
    <x v="1"/>
    <x v="0"/>
    <x v="0"/>
    <x v="1"/>
    <x v="0"/>
    <x v="3"/>
    <x v="1"/>
    <x v="0"/>
    <x v="3"/>
    <x v="5"/>
    <x v="10"/>
  </r>
  <r>
    <x v="0"/>
    <x v="0"/>
    <x v="2"/>
    <x v="1"/>
    <x v="0"/>
    <x v="0"/>
    <x v="1"/>
    <x v="0"/>
    <x v="0"/>
    <x v="2"/>
    <n v="27"/>
    <n v="1"/>
    <x v="577"/>
    <x v="27"/>
    <x v="2"/>
    <x v="2"/>
    <x v="14"/>
    <x v="0"/>
    <x v="1"/>
    <x v="2"/>
    <x v="940"/>
    <x v="982"/>
    <x v="1"/>
    <x v="4"/>
    <x v="0"/>
    <x v="1"/>
    <x v="0"/>
    <x v="0"/>
    <x v="1"/>
    <x v="3"/>
    <x v="3"/>
    <x v="4"/>
    <x v="1"/>
  </r>
  <r>
    <x v="1"/>
    <x v="0"/>
    <x v="2"/>
    <x v="1"/>
    <x v="2"/>
    <x v="1"/>
    <x v="1"/>
    <x v="0"/>
    <x v="1"/>
    <x v="2"/>
    <n v="26"/>
    <n v="0"/>
    <x v="703"/>
    <x v="2"/>
    <x v="1"/>
    <x v="3"/>
    <x v="34"/>
    <x v="1"/>
    <x v="1"/>
    <x v="0"/>
    <x v="885"/>
    <x v="983"/>
    <x v="4"/>
    <x v="3"/>
    <x v="0"/>
    <x v="1"/>
    <x v="0"/>
    <x v="7"/>
    <x v="1"/>
    <x v="9"/>
    <x v="7"/>
    <x v="1"/>
    <x v="9"/>
  </r>
  <r>
    <x v="1"/>
    <x v="0"/>
    <x v="0"/>
    <x v="3"/>
    <x v="5"/>
    <x v="0"/>
    <x v="5"/>
    <x v="1"/>
    <x v="1"/>
    <x v="3"/>
    <n v="42"/>
    <n v="0"/>
    <x v="202"/>
    <x v="17"/>
    <x v="3"/>
    <x v="1"/>
    <x v="11"/>
    <x v="0"/>
    <x v="3"/>
    <x v="2"/>
    <x v="941"/>
    <x v="984"/>
    <x v="4"/>
    <x v="9"/>
    <x v="0"/>
    <x v="3"/>
    <x v="1"/>
    <x v="24"/>
    <x v="1"/>
    <x v="23"/>
    <x v="1"/>
    <x v="0"/>
    <x v="12"/>
  </r>
  <r>
    <x v="1"/>
    <x v="2"/>
    <x v="2"/>
    <x v="1"/>
    <x v="2"/>
    <x v="0"/>
    <x v="8"/>
    <x v="2"/>
    <x v="1"/>
    <x v="6"/>
    <n v="32"/>
    <n v="0"/>
    <x v="466"/>
    <x v="8"/>
    <x v="2"/>
    <x v="1"/>
    <x v="61"/>
    <x v="0"/>
    <x v="0"/>
    <x v="0"/>
    <x v="942"/>
    <x v="985"/>
    <x v="6"/>
    <x v="11"/>
    <x v="0"/>
    <x v="2"/>
    <x v="1"/>
    <x v="15"/>
    <x v="1"/>
    <x v="8"/>
    <x v="10"/>
    <x v="1"/>
    <x v="3"/>
  </r>
  <r>
    <x v="1"/>
    <x v="2"/>
    <x v="0"/>
    <x v="1"/>
    <x v="2"/>
    <x v="0"/>
    <x v="4"/>
    <x v="1"/>
    <x v="1"/>
    <x v="6"/>
    <n v="36"/>
    <n v="0"/>
    <x v="178"/>
    <x v="0"/>
    <x v="2"/>
    <x v="2"/>
    <x v="30"/>
    <x v="1"/>
    <x v="0"/>
    <x v="2"/>
    <x v="943"/>
    <x v="986"/>
    <x v="4"/>
    <x v="2"/>
    <x v="0"/>
    <x v="3"/>
    <x v="0"/>
    <x v="21"/>
    <x v="1"/>
    <x v="11"/>
    <x v="3"/>
    <x v="1"/>
    <x v="3"/>
  </r>
  <r>
    <x v="1"/>
    <x v="2"/>
    <x v="0"/>
    <x v="1"/>
    <x v="0"/>
    <x v="0"/>
    <x v="8"/>
    <x v="1"/>
    <x v="1"/>
    <x v="3"/>
    <n v="35"/>
    <n v="0"/>
    <x v="704"/>
    <x v="1"/>
    <x v="2"/>
    <x v="1"/>
    <x v="48"/>
    <x v="0"/>
    <x v="0"/>
    <x v="2"/>
    <x v="691"/>
    <x v="987"/>
    <x v="1"/>
    <x v="3"/>
    <x v="0"/>
    <x v="1"/>
    <x v="1"/>
    <x v="20"/>
    <x v="1"/>
    <x v="13"/>
    <x v="14"/>
    <x v="3"/>
    <x v="12"/>
  </r>
  <r>
    <x v="1"/>
    <x v="2"/>
    <x v="1"/>
    <x v="1"/>
    <x v="2"/>
    <x v="0"/>
    <x v="7"/>
    <x v="1"/>
    <x v="1"/>
    <x v="1"/>
    <n v="47"/>
    <n v="0"/>
    <x v="295"/>
    <x v="0"/>
    <x v="1"/>
    <x v="1"/>
    <x v="33"/>
    <x v="0"/>
    <x v="2"/>
    <x v="1"/>
    <x v="944"/>
    <x v="988"/>
    <x v="4"/>
    <x v="11"/>
    <x v="0"/>
    <x v="0"/>
    <x v="3"/>
    <x v="19"/>
    <x v="0"/>
    <x v="20"/>
    <x v="6"/>
    <x v="8"/>
    <x v="11"/>
  </r>
  <r>
    <x v="1"/>
    <x v="2"/>
    <x v="4"/>
    <x v="1"/>
    <x v="2"/>
    <x v="0"/>
    <x v="1"/>
    <x v="0"/>
    <x v="1"/>
    <x v="5"/>
    <n v="18"/>
    <n v="0"/>
    <x v="217"/>
    <x v="24"/>
    <x v="3"/>
    <x v="0"/>
    <x v="30"/>
    <x v="0"/>
    <x v="1"/>
    <x v="2"/>
    <x v="945"/>
    <x v="989"/>
    <x v="1"/>
    <x v="10"/>
    <x v="0"/>
    <x v="3"/>
    <x v="0"/>
    <x v="11"/>
    <x v="0"/>
    <x v="2"/>
    <x v="2"/>
    <x v="0"/>
    <x v="2"/>
  </r>
  <r>
    <x v="1"/>
    <x v="2"/>
    <x v="0"/>
    <x v="0"/>
    <x v="0"/>
    <x v="0"/>
    <x v="0"/>
    <x v="1"/>
    <x v="1"/>
    <x v="4"/>
    <n v="39"/>
    <n v="0"/>
    <x v="705"/>
    <x v="11"/>
    <x v="2"/>
    <x v="3"/>
    <x v="47"/>
    <x v="3"/>
    <x v="0"/>
    <x v="2"/>
    <x v="946"/>
    <x v="990"/>
    <x v="2"/>
    <x v="12"/>
    <x v="0"/>
    <x v="3"/>
    <x v="1"/>
    <x v="1"/>
    <x v="1"/>
    <x v="11"/>
    <x v="3"/>
    <x v="1"/>
    <x v="3"/>
  </r>
  <r>
    <x v="1"/>
    <x v="2"/>
    <x v="4"/>
    <x v="0"/>
    <x v="0"/>
    <x v="0"/>
    <x v="6"/>
    <x v="1"/>
    <x v="1"/>
    <x v="2"/>
    <n v="24"/>
    <n v="0"/>
    <x v="706"/>
    <x v="28"/>
    <x v="0"/>
    <x v="2"/>
    <x v="17"/>
    <x v="0"/>
    <x v="1"/>
    <x v="1"/>
    <x v="462"/>
    <x v="991"/>
    <x v="1"/>
    <x v="4"/>
    <x v="0"/>
    <x v="3"/>
    <x v="1"/>
    <x v="5"/>
    <x v="1"/>
    <x v="6"/>
    <x v="2"/>
    <x v="0"/>
    <x v="2"/>
  </r>
  <r>
    <x v="1"/>
    <x v="2"/>
    <x v="2"/>
    <x v="0"/>
    <x v="3"/>
    <x v="0"/>
    <x v="0"/>
    <x v="0"/>
    <x v="1"/>
    <x v="2"/>
    <n v="33"/>
    <n v="0"/>
    <x v="330"/>
    <x v="2"/>
    <x v="3"/>
    <x v="2"/>
    <x v="50"/>
    <x v="0"/>
    <x v="0"/>
    <x v="1"/>
    <x v="947"/>
    <x v="992"/>
    <x v="0"/>
    <x v="2"/>
    <x v="0"/>
    <x v="1"/>
    <x v="0"/>
    <x v="10"/>
    <x v="2"/>
    <x v="19"/>
    <x v="1"/>
    <x v="1"/>
    <x v="1"/>
  </r>
  <r>
    <x v="1"/>
    <x v="1"/>
    <x v="1"/>
    <x v="1"/>
    <x v="2"/>
    <x v="0"/>
    <x v="5"/>
    <x v="2"/>
    <x v="1"/>
    <x v="1"/>
    <n v="48"/>
    <n v="0"/>
    <x v="284"/>
    <x v="23"/>
    <x v="3"/>
    <x v="2"/>
    <x v="22"/>
    <x v="0"/>
    <x v="3"/>
    <x v="0"/>
    <x v="948"/>
    <x v="993"/>
    <x v="9"/>
    <x v="0"/>
    <x v="0"/>
    <x v="2"/>
    <x v="1"/>
    <x v="13"/>
    <x v="1"/>
    <x v="14"/>
    <x v="18"/>
    <x v="5"/>
    <x v="1"/>
  </r>
  <r>
    <x v="1"/>
    <x v="1"/>
    <x v="0"/>
    <x v="1"/>
    <x v="0"/>
    <x v="0"/>
    <x v="4"/>
    <x v="2"/>
    <x v="1"/>
    <x v="1"/>
    <n v="36"/>
    <n v="0"/>
    <x v="259"/>
    <x v="18"/>
    <x v="0"/>
    <x v="2"/>
    <x v="28"/>
    <x v="0"/>
    <x v="0"/>
    <x v="1"/>
    <x v="949"/>
    <x v="994"/>
    <x v="8"/>
    <x v="4"/>
    <x v="0"/>
    <x v="2"/>
    <x v="2"/>
    <x v="33"/>
    <x v="1"/>
    <x v="9"/>
    <x v="3"/>
    <x v="0"/>
    <x v="3"/>
  </r>
  <r>
    <x v="1"/>
    <x v="1"/>
    <x v="0"/>
    <x v="1"/>
    <x v="2"/>
    <x v="0"/>
    <x v="2"/>
    <x v="1"/>
    <x v="1"/>
    <x v="5"/>
    <n v="38"/>
    <n v="0"/>
    <x v="126"/>
    <x v="2"/>
    <x v="0"/>
    <x v="1"/>
    <x v="29"/>
    <x v="1"/>
    <x v="1"/>
    <x v="1"/>
    <x v="950"/>
    <x v="995"/>
    <x v="5"/>
    <x v="9"/>
    <x v="0"/>
    <x v="2"/>
    <x v="1"/>
    <x v="15"/>
    <x v="2"/>
    <x v="0"/>
    <x v="10"/>
    <x v="0"/>
    <x v="0"/>
  </r>
  <r>
    <x v="1"/>
    <x v="1"/>
    <x v="2"/>
    <x v="1"/>
    <x v="0"/>
    <x v="0"/>
    <x v="1"/>
    <x v="1"/>
    <x v="1"/>
    <x v="2"/>
    <n v="27"/>
    <n v="0"/>
    <x v="707"/>
    <x v="8"/>
    <x v="3"/>
    <x v="2"/>
    <x v="57"/>
    <x v="1"/>
    <x v="1"/>
    <x v="2"/>
    <x v="951"/>
    <x v="996"/>
    <x v="4"/>
    <x v="12"/>
    <x v="0"/>
    <x v="1"/>
    <x v="1"/>
    <x v="0"/>
    <x v="2"/>
    <x v="5"/>
    <x v="8"/>
    <x v="4"/>
    <x v="6"/>
  </r>
  <r>
    <x v="1"/>
    <x v="1"/>
    <x v="0"/>
    <x v="1"/>
    <x v="4"/>
    <x v="0"/>
    <x v="2"/>
    <x v="1"/>
    <x v="1"/>
    <x v="2"/>
    <n v="40"/>
    <n v="0"/>
    <x v="175"/>
    <x v="13"/>
    <x v="3"/>
    <x v="2"/>
    <x v="32"/>
    <x v="0"/>
    <x v="0"/>
    <x v="0"/>
    <x v="952"/>
    <x v="997"/>
    <x v="1"/>
    <x v="0"/>
    <x v="0"/>
    <x v="0"/>
    <x v="1"/>
    <x v="1"/>
    <x v="3"/>
    <x v="1"/>
    <x v="5"/>
    <x v="10"/>
    <x v="10"/>
  </r>
  <r>
    <x v="1"/>
    <x v="1"/>
    <x v="2"/>
    <x v="1"/>
    <x v="0"/>
    <x v="0"/>
    <x v="2"/>
    <x v="1"/>
    <x v="1"/>
    <x v="1"/>
    <n v="29"/>
    <n v="0"/>
    <x v="708"/>
    <x v="2"/>
    <x v="1"/>
    <x v="2"/>
    <x v="28"/>
    <x v="0"/>
    <x v="1"/>
    <x v="1"/>
    <x v="953"/>
    <x v="998"/>
    <x v="4"/>
    <x v="4"/>
    <x v="0"/>
    <x v="3"/>
    <x v="2"/>
    <x v="21"/>
    <x v="1"/>
    <x v="11"/>
    <x v="3"/>
    <x v="0"/>
    <x v="3"/>
  </r>
  <r>
    <x v="1"/>
    <x v="1"/>
    <x v="0"/>
    <x v="1"/>
    <x v="2"/>
    <x v="0"/>
    <x v="4"/>
    <x v="0"/>
    <x v="1"/>
    <x v="2"/>
    <n v="39"/>
    <n v="0"/>
    <x v="709"/>
    <x v="18"/>
    <x v="3"/>
    <x v="3"/>
    <x v="6"/>
    <x v="0"/>
    <x v="0"/>
    <x v="2"/>
    <x v="954"/>
    <x v="999"/>
    <x v="4"/>
    <x v="4"/>
    <x v="0"/>
    <x v="1"/>
    <x v="0"/>
    <x v="1"/>
    <x v="0"/>
    <x v="7"/>
    <x v="3"/>
    <x v="2"/>
    <x v="5"/>
  </r>
  <r>
    <x v="1"/>
    <x v="1"/>
    <x v="0"/>
    <x v="1"/>
    <x v="2"/>
    <x v="0"/>
    <x v="2"/>
    <x v="0"/>
    <x v="1"/>
    <x v="1"/>
    <n v="42"/>
    <n v="0"/>
    <x v="710"/>
    <x v="14"/>
    <x v="0"/>
    <x v="3"/>
    <x v="69"/>
    <x v="0"/>
    <x v="1"/>
    <x v="0"/>
    <x v="955"/>
    <x v="1000"/>
    <x v="1"/>
    <x v="4"/>
    <x v="0"/>
    <x v="3"/>
    <x v="0"/>
    <x v="4"/>
    <x v="1"/>
    <x v="12"/>
    <x v="5"/>
    <x v="8"/>
    <x v="5"/>
  </r>
  <r>
    <x v="1"/>
    <x v="1"/>
    <x v="2"/>
    <x v="1"/>
    <x v="4"/>
    <x v="0"/>
    <x v="1"/>
    <x v="0"/>
    <x v="1"/>
    <x v="2"/>
    <n v="30"/>
    <n v="0"/>
    <x v="118"/>
    <x v="2"/>
    <x v="2"/>
    <x v="2"/>
    <x v="17"/>
    <x v="1"/>
    <x v="1"/>
    <x v="0"/>
    <x v="775"/>
    <x v="1001"/>
    <x v="4"/>
    <x v="10"/>
    <x v="0"/>
    <x v="1"/>
    <x v="0"/>
    <x v="1"/>
    <x v="1"/>
    <x v="7"/>
    <x v="1"/>
    <x v="0"/>
    <x v="1"/>
  </r>
  <r>
    <x v="1"/>
    <x v="1"/>
    <x v="0"/>
    <x v="0"/>
    <x v="3"/>
    <x v="0"/>
    <x v="0"/>
    <x v="1"/>
    <x v="1"/>
    <x v="5"/>
    <n v="44"/>
    <n v="0"/>
    <x v="711"/>
    <x v="0"/>
    <x v="4"/>
    <x v="3"/>
    <x v="5"/>
    <x v="0"/>
    <x v="0"/>
    <x v="1"/>
    <x v="956"/>
    <x v="1002"/>
    <x v="8"/>
    <x v="3"/>
    <x v="0"/>
    <x v="3"/>
    <x v="1"/>
    <x v="27"/>
    <x v="2"/>
    <x v="6"/>
    <x v="2"/>
    <x v="0"/>
    <x v="2"/>
  </r>
  <r>
    <x v="1"/>
    <x v="1"/>
    <x v="2"/>
    <x v="0"/>
    <x v="3"/>
    <x v="0"/>
    <x v="0"/>
    <x v="1"/>
    <x v="1"/>
    <x v="1"/>
    <n v="31"/>
    <n v="0"/>
    <x v="26"/>
    <x v="15"/>
    <x v="2"/>
    <x v="3"/>
    <x v="67"/>
    <x v="0"/>
    <x v="2"/>
    <x v="1"/>
    <x v="957"/>
    <x v="1003"/>
    <x v="7"/>
    <x v="9"/>
    <x v="0"/>
    <x v="1"/>
    <x v="3"/>
    <x v="15"/>
    <x v="1"/>
    <x v="11"/>
    <x v="3"/>
    <x v="3"/>
    <x v="3"/>
  </r>
  <r>
    <x v="1"/>
    <x v="0"/>
    <x v="2"/>
    <x v="3"/>
    <x v="5"/>
    <x v="0"/>
    <x v="9"/>
    <x v="1"/>
    <x v="1"/>
    <x v="1"/>
    <n v="25"/>
    <n v="0"/>
    <x v="599"/>
    <x v="2"/>
    <x v="3"/>
    <x v="1"/>
    <x v="19"/>
    <x v="0"/>
    <x v="1"/>
    <x v="1"/>
    <x v="467"/>
    <x v="1004"/>
    <x v="5"/>
    <x v="9"/>
    <x v="0"/>
    <x v="3"/>
    <x v="0"/>
    <x v="3"/>
    <x v="1"/>
    <x v="4"/>
    <x v="2"/>
    <x v="1"/>
    <x v="3"/>
  </r>
  <r>
    <x v="1"/>
    <x v="0"/>
    <x v="1"/>
    <x v="3"/>
    <x v="0"/>
    <x v="0"/>
    <x v="5"/>
    <x v="1"/>
    <x v="1"/>
    <x v="2"/>
    <n v="47"/>
    <n v="0"/>
    <x v="422"/>
    <x v="9"/>
    <x v="2"/>
    <x v="2"/>
    <x v="33"/>
    <x v="0"/>
    <x v="4"/>
    <x v="2"/>
    <x v="958"/>
    <x v="1005"/>
    <x v="9"/>
    <x v="0"/>
    <x v="0"/>
    <x v="3"/>
    <x v="1"/>
    <x v="39"/>
    <x v="1"/>
    <x v="8"/>
    <x v="3"/>
    <x v="1"/>
    <x v="2"/>
  </r>
  <r>
    <x v="1"/>
    <x v="0"/>
    <x v="2"/>
    <x v="3"/>
    <x v="2"/>
    <x v="0"/>
    <x v="9"/>
    <x v="0"/>
    <x v="1"/>
    <x v="1"/>
    <n v="31"/>
    <n v="0"/>
    <x v="358"/>
    <x v="1"/>
    <x v="0"/>
    <x v="2"/>
    <x v="16"/>
    <x v="2"/>
    <x v="1"/>
    <x v="1"/>
    <x v="959"/>
    <x v="1006"/>
    <x v="3"/>
    <x v="11"/>
    <x v="0"/>
    <x v="1"/>
    <x v="0"/>
    <x v="0"/>
    <x v="1"/>
    <x v="11"/>
    <x v="3"/>
    <x v="0"/>
    <x v="3"/>
  </r>
  <r>
    <x v="1"/>
    <x v="0"/>
    <x v="2"/>
    <x v="1"/>
    <x v="2"/>
    <x v="0"/>
    <x v="2"/>
    <x v="2"/>
    <x v="1"/>
    <x v="0"/>
    <n v="31"/>
    <n v="0"/>
    <x v="389"/>
    <x v="18"/>
    <x v="3"/>
    <x v="3"/>
    <x v="50"/>
    <x v="2"/>
    <x v="1"/>
    <x v="2"/>
    <x v="960"/>
    <x v="1007"/>
    <x v="0"/>
    <x v="3"/>
    <x v="0"/>
    <x v="2"/>
    <x v="1"/>
    <x v="21"/>
    <x v="2"/>
    <x v="4"/>
    <x v="3"/>
    <x v="3"/>
    <x v="3"/>
  </r>
  <r>
    <x v="1"/>
    <x v="0"/>
    <x v="0"/>
    <x v="1"/>
    <x v="0"/>
    <x v="0"/>
    <x v="8"/>
    <x v="2"/>
    <x v="1"/>
    <x v="1"/>
    <n v="40"/>
    <n v="0"/>
    <x v="119"/>
    <x v="20"/>
    <x v="3"/>
    <x v="0"/>
    <x v="35"/>
    <x v="0"/>
    <x v="0"/>
    <x v="2"/>
    <x v="961"/>
    <x v="1008"/>
    <x v="7"/>
    <x v="3"/>
    <x v="0"/>
    <x v="2"/>
    <x v="1"/>
    <x v="20"/>
    <x v="1"/>
    <x v="5"/>
    <x v="0"/>
    <x v="4"/>
    <x v="1"/>
  </r>
  <r>
    <x v="1"/>
    <x v="0"/>
    <x v="0"/>
    <x v="1"/>
    <x v="0"/>
    <x v="0"/>
    <x v="8"/>
    <x v="2"/>
    <x v="1"/>
    <x v="1"/>
    <n v="40"/>
    <n v="0"/>
    <x v="712"/>
    <x v="0"/>
    <x v="3"/>
    <x v="1"/>
    <x v="48"/>
    <x v="0"/>
    <x v="0"/>
    <x v="0"/>
    <x v="962"/>
    <x v="1009"/>
    <x v="5"/>
    <x v="8"/>
    <x v="0"/>
    <x v="1"/>
    <x v="1"/>
    <x v="4"/>
    <x v="1"/>
    <x v="8"/>
    <x v="7"/>
    <x v="0"/>
    <x v="6"/>
  </r>
  <r>
    <x v="1"/>
    <x v="0"/>
    <x v="2"/>
    <x v="1"/>
    <x v="4"/>
    <x v="0"/>
    <x v="1"/>
    <x v="2"/>
    <x v="1"/>
    <x v="2"/>
    <n v="29"/>
    <n v="0"/>
    <x v="713"/>
    <x v="18"/>
    <x v="3"/>
    <x v="2"/>
    <x v="59"/>
    <x v="1"/>
    <x v="1"/>
    <x v="0"/>
    <x v="959"/>
    <x v="1010"/>
    <x v="1"/>
    <x v="4"/>
    <x v="0"/>
    <x v="3"/>
    <x v="1"/>
    <x v="5"/>
    <x v="1"/>
    <x v="6"/>
    <x v="2"/>
    <x v="0"/>
    <x v="2"/>
  </r>
  <r>
    <x v="1"/>
    <x v="0"/>
    <x v="2"/>
    <x v="1"/>
    <x v="0"/>
    <x v="0"/>
    <x v="1"/>
    <x v="2"/>
    <x v="1"/>
    <x v="2"/>
    <n v="34"/>
    <n v="0"/>
    <x v="306"/>
    <x v="3"/>
    <x v="3"/>
    <x v="2"/>
    <x v="45"/>
    <x v="0"/>
    <x v="0"/>
    <x v="1"/>
    <x v="963"/>
    <x v="1011"/>
    <x v="1"/>
    <x v="3"/>
    <x v="0"/>
    <x v="3"/>
    <x v="1"/>
    <x v="27"/>
    <x v="1"/>
    <x v="19"/>
    <x v="6"/>
    <x v="4"/>
    <x v="12"/>
  </r>
  <r>
    <x v="1"/>
    <x v="0"/>
    <x v="1"/>
    <x v="1"/>
    <x v="1"/>
    <x v="0"/>
    <x v="4"/>
    <x v="2"/>
    <x v="1"/>
    <x v="1"/>
    <n v="45"/>
    <n v="0"/>
    <x v="133"/>
    <x v="2"/>
    <x v="0"/>
    <x v="2"/>
    <x v="40"/>
    <x v="1"/>
    <x v="0"/>
    <x v="0"/>
    <x v="964"/>
    <x v="1012"/>
    <x v="1"/>
    <x v="12"/>
    <x v="0"/>
    <x v="0"/>
    <x v="3"/>
    <x v="1"/>
    <x v="1"/>
    <x v="1"/>
    <x v="1"/>
    <x v="2"/>
    <x v="12"/>
  </r>
  <r>
    <x v="1"/>
    <x v="0"/>
    <x v="1"/>
    <x v="1"/>
    <x v="0"/>
    <x v="0"/>
    <x v="7"/>
    <x v="2"/>
    <x v="1"/>
    <x v="1"/>
    <n v="50"/>
    <n v="0"/>
    <x v="34"/>
    <x v="27"/>
    <x v="4"/>
    <x v="2"/>
    <x v="13"/>
    <x v="1"/>
    <x v="2"/>
    <x v="2"/>
    <x v="965"/>
    <x v="808"/>
    <x v="6"/>
    <x v="2"/>
    <x v="0"/>
    <x v="3"/>
    <x v="2"/>
    <x v="16"/>
    <x v="1"/>
    <x v="13"/>
    <x v="14"/>
    <x v="1"/>
    <x v="7"/>
  </r>
  <r>
    <x v="1"/>
    <x v="0"/>
    <x v="2"/>
    <x v="1"/>
    <x v="2"/>
    <x v="0"/>
    <x v="2"/>
    <x v="1"/>
    <x v="1"/>
    <x v="3"/>
    <n v="33"/>
    <n v="0"/>
    <x v="361"/>
    <x v="18"/>
    <x v="2"/>
    <x v="3"/>
    <x v="19"/>
    <x v="1"/>
    <x v="1"/>
    <x v="1"/>
    <x v="966"/>
    <x v="1013"/>
    <x v="0"/>
    <x v="0"/>
    <x v="0"/>
    <x v="1"/>
    <x v="0"/>
    <x v="0"/>
    <x v="1"/>
    <x v="8"/>
    <x v="0"/>
    <x v="0"/>
    <x v="3"/>
  </r>
  <r>
    <x v="1"/>
    <x v="0"/>
    <x v="0"/>
    <x v="1"/>
    <x v="2"/>
    <x v="0"/>
    <x v="5"/>
    <x v="1"/>
    <x v="1"/>
    <x v="2"/>
    <n v="43"/>
    <n v="0"/>
    <x v="397"/>
    <x v="16"/>
    <x v="3"/>
    <x v="3"/>
    <x v="6"/>
    <x v="1"/>
    <x v="4"/>
    <x v="2"/>
    <x v="967"/>
    <x v="1014"/>
    <x v="8"/>
    <x v="4"/>
    <x v="0"/>
    <x v="1"/>
    <x v="0"/>
    <x v="24"/>
    <x v="1"/>
    <x v="22"/>
    <x v="16"/>
    <x v="7"/>
    <x v="17"/>
  </r>
  <r>
    <x v="1"/>
    <x v="0"/>
    <x v="1"/>
    <x v="1"/>
    <x v="4"/>
    <x v="0"/>
    <x v="5"/>
    <x v="1"/>
    <x v="1"/>
    <x v="2"/>
    <n v="51"/>
    <n v="0"/>
    <x v="631"/>
    <x v="3"/>
    <x v="3"/>
    <x v="2"/>
    <x v="20"/>
    <x v="0"/>
    <x v="2"/>
    <x v="0"/>
    <x v="968"/>
    <x v="1015"/>
    <x v="7"/>
    <x v="0"/>
    <x v="0"/>
    <x v="1"/>
    <x v="0"/>
    <x v="20"/>
    <x v="1"/>
    <x v="4"/>
    <x v="3"/>
    <x v="3"/>
    <x v="3"/>
  </r>
  <r>
    <x v="1"/>
    <x v="0"/>
    <x v="2"/>
    <x v="1"/>
    <x v="0"/>
    <x v="0"/>
    <x v="1"/>
    <x v="1"/>
    <x v="1"/>
    <x v="1"/>
    <n v="34"/>
    <n v="0"/>
    <x v="714"/>
    <x v="10"/>
    <x v="3"/>
    <x v="0"/>
    <x v="58"/>
    <x v="1"/>
    <x v="1"/>
    <x v="0"/>
    <x v="969"/>
    <x v="1016"/>
    <x v="1"/>
    <x v="3"/>
    <x v="0"/>
    <x v="2"/>
    <x v="0"/>
    <x v="1"/>
    <x v="1"/>
    <x v="1"/>
    <x v="5"/>
    <x v="6"/>
    <x v="1"/>
  </r>
  <r>
    <x v="1"/>
    <x v="0"/>
    <x v="2"/>
    <x v="1"/>
    <x v="2"/>
    <x v="0"/>
    <x v="1"/>
    <x v="1"/>
    <x v="1"/>
    <x v="0"/>
    <n v="27"/>
    <n v="0"/>
    <x v="715"/>
    <x v="1"/>
    <x v="3"/>
    <x v="0"/>
    <x v="27"/>
    <x v="2"/>
    <x v="1"/>
    <x v="2"/>
    <x v="970"/>
    <x v="1017"/>
    <x v="8"/>
    <x v="8"/>
    <x v="0"/>
    <x v="0"/>
    <x v="0"/>
    <x v="7"/>
    <x v="1"/>
    <x v="11"/>
    <x v="3"/>
    <x v="0"/>
    <x v="3"/>
  </r>
  <r>
    <x v="1"/>
    <x v="0"/>
    <x v="1"/>
    <x v="1"/>
    <x v="1"/>
    <x v="0"/>
    <x v="2"/>
    <x v="1"/>
    <x v="1"/>
    <x v="2"/>
    <n v="52"/>
    <n v="0"/>
    <x v="388"/>
    <x v="1"/>
    <x v="2"/>
    <x v="1"/>
    <x v="60"/>
    <x v="0"/>
    <x v="1"/>
    <x v="2"/>
    <x v="971"/>
    <x v="1018"/>
    <x v="3"/>
    <x v="4"/>
    <x v="0"/>
    <x v="3"/>
    <x v="0"/>
    <x v="4"/>
    <x v="0"/>
    <x v="8"/>
    <x v="0"/>
    <x v="0"/>
    <x v="10"/>
  </r>
  <r>
    <x v="1"/>
    <x v="0"/>
    <x v="0"/>
    <x v="1"/>
    <x v="2"/>
    <x v="0"/>
    <x v="7"/>
    <x v="1"/>
    <x v="1"/>
    <x v="1"/>
    <n v="38"/>
    <n v="0"/>
    <x v="140"/>
    <x v="17"/>
    <x v="3"/>
    <x v="0"/>
    <x v="39"/>
    <x v="3"/>
    <x v="2"/>
    <x v="2"/>
    <x v="972"/>
    <x v="1019"/>
    <x v="9"/>
    <x v="3"/>
    <x v="0"/>
    <x v="0"/>
    <x v="1"/>
    <x v="26"/>
    <x v="1"/>
    <x v="29"/>
    <x v="13"/>
    <x v="1"/>
    <x v="7"/>
  </r>
  <r>
    <x v="1"/>
    <x v="0"/>
    <x v="0"/>
    <x v="1"/>
    <x v="2"/>
    <x v="0"/>
    <x v="1"/>
    <x v="1"/>
    <x v="1"/>
    <x v="2"/>
    <n v="37"/>
    <n v="0"/>
    <x v="716"/>
    <x v="17"/>
    <x v="3"/>
    <x v="0"/>
    <x v="36"/>
    <x v="0"/>
    <x v="1"/>
    <x v="1"/>
    <x v="973"/>
    <x v="1020"/>
    <x v="1"/>
    <x v="0"/>
    <x v="0"/>
    <x v="0"/>
    <x v="1"/>
    <x v="0"/>
    <x v="0"/>
    <x v="3"/>
    <x v="0"/>
    <x v="4"/>
    <x v="1"/>
  </r>
  <r>
    <x v="1"/>
    <x v="0"/>
    <x v="2"/>
    <x v="1"/>
    <x v="1"/>
    <x v="0"/>
    <x v="8"/>
    <x v="1"/>
    <x v="1"/>
    <x v="1"/>
    <n v="29"/>
    <n v="0"/>
    <x v="120"/>
    <x v="1"/>
    <x v="1"/>
    <x v="1"/>
    <x v="56"/>
    <x v="3"/>
    <x v="0"/>
    <x v="2"/>
    <x v="974"/>
    <x v="1021"/>
    <x v="9"/>
    <x v="4"/>
    <x v="0"/>
    <x v="3"/>
    <x v="1"/>
    <x v="15"/>
    <x v="1"/>
    <x v="5"/>
    <x v="1"/>
    <x v="0"/>
    <x v="1"/>
  </r>
  <r>
    <x v="1"/>
    <x v="0"/>
    <x v="0"/>
    <x v="1"/>
    <x v="0"/>
    <x v="0"/>
    <x v="1"/>
    <x v="1"/>
    <x v="1"/>
    <x v="3"/>
    <n v="35"/>
    <n v="0"/>
    <x v="569"/>
    <x v="0"/>
    <x v="2"/>
    <x v="1"/>
    <x v="50"/>
    <x v="3"/>
    <x v="1"/>
    <x v="0"/>
    <x v="975"/>
    <x v="1022"/>
    <x v="1"/>
    <x v="3"/>
    <x v="0"/>
    <x v="1"/>
    <x v="1"/>
    <x v="21"/>
    <x v="1"/>
    <x v="9"/>
    <x v="7"/>
    <x v="1"/>
    <x v="9"/>
  </r>
  <r>
    <x v="1"/>
    <x v="0"/>
    <x v="0"/>
    <x v="1"/>
    <x v="0"/>
    <x v="0"/>
    <x v="2"/>
    <x v="1"/>
    <x v="1"/>
    <x v="3"/>
    <n v="40"/>
    <n v="0"/>
    <x v="546"/>
    <x v="2"/>
    <x v="0"/>
    <x v="1"/>
    <x v="39"/>
    <x v="0"/>
    <x v="1"/>
    <x v="2"/>
    <x v="976"/>
    <x v="1023"/>
    <x v="5"/>
    <x v="8"/>
    <x v="0"/>
    <x v="1"/>
    <x v="1"/>
    <x v="2"/>
    <x v="2"/>
    <x v="9"/>
    <x v="7"/>
    <x v="0"/>
    <x v="3"/>
  </r>
  <r>
    <x v="1"/>
    <x v="0"/>
    <x v="1"/>
    <x v="1"/>
    <x v="0"/>
    <x v="0"/>
    <x v="2"/>
    <x v="1"/>
    <x v="1"/>
    <x v="1"/>
    <n v="49"/>
    <n v="0"/>
    <x v="558"/>
    <x v="19"/>
    <x v="2"/>
    <x v="1"/>
    <x v="9"/>
    <x v="0"/>
    <x v="1"/>
    <x v="2"/>
    <x v="977"/>
    <x v="421"/>
    <x v="1"/>
    <x v="9"/>
    <x v="0"/>
    <x v="1"/>
    <x v="1"/>
    <x v="1"/>
    <x v="2"/>
    <x v="7"/>
    <x v="8"/>
    <x v="1"/>
    <x v="10"/>
  </r>
  <r>
    <x v="1"/>
    <x v="0"/>
    <x v="1"/>
    <x v="1"/>
    <x v="1"/>
    <x v="0"/>
    <x v="1"/>
    <x v="1"/>
    <x v="1"/>
    <x v="1"/>
    <n v="48"/>
    <n v="0"/>
    <x v="717"/>
    <x v="8"/>
    <x v="2"/>
    <x v="1"/>
    <x v="63"/>
    <x v="0"/>
    <x v="1"/>
    <x v="2"/>
    <x v="978"/>
    <x v="1024"/>
    <x v="0"/>
    <x v="3"/>
    <x v="0"/>
    <x v="1"/>
    <x v="1"/>
    <x v="1"/>
    <x v="2"/>
    <x v="3"/>
    <x v="3"/>
    <x v="4"/>
    <x v="4"/>
  </r>
  <r>
    <x v="1"/>
    <x v="0"/>
    <x v="2"/>
    <x v="1"/>
    <x v="0"/>
    <x v="0"/>
    <x v="2"/>
    <x v="1"/>
    <x v="1"/>
    <x v="2"/>
    <n v="34"/>
    <n v="0"/>
    <x v="718"/>
    <x v="0"/>
    <x v="3"/>
    <x v="2"/>
    <x v="27"/>
    <x v="1"/>
    <x v="1"/>
    <x v="1"/>
    <x v="635"/>
    <x v="1025"/>
    <x v="6"/>
    <x v="8"/>
    <x v="0"/>
    <x v="0"/>
    <x v="1"/>
    <x v="2"/>
    <x v="2"/>
    <x v="8"/>
    <x v="0"/>
    <x v="0"/>
    <x v="3"/>
  </r>
  <r>
    <x v="1"/>
    <x v="0"/>
    <x v="2"/>
    <x v="1"/>
    <x v="0"/>
    <x v="0"/>
    <x v="1"/>
    <x v="1"/>
    <x v="1"/>
    <x v="2"/>
    <n v="32"/>
    <n v="0"/>
    <x v="719"/>
    <x v="12"/>
    <x v="0"/>
    <x v="2"/>
    <x v="7"/>
    <x v="1"/>
    <x v="0"/>
    <x v="1"/>
    <x v="979"/>
    <x v="1026"/>
    <x v="9"/>
    <x v="3"/>
    <x v="0"/>
    <x v="0"/>
    <x v="1"/>
    <x v="4"/>
    <x v="1"/>
    <x v="5"/>
    <x v="10"/>
    <x v="3"/>
    <x v="0"/>
  </r>
  <r>
    <x v="1"/>
    <x v="0"/>
    <x v="0"/>
    <x v="1"/>
    <x v="1"/>
    <x v="0"/>
    <x v="2"/>
    <x v="1"/>
    <x v="1"/>
    <x v="1"/>
    <n v="38"/>
    <n v="0"/>
    <x v="83"/>
    <x v="16"/>
    <x v="0"/>
    <x v="2"/>
    <x v="4"/>
    <x v="1"/>
    <x v="1"/>
    <x v="2"/>
    <x v="980"/>
    <x v="1027"/>
    <x v="1"/>
    <x v="0"/>
    <x v="0"/>
    <x v="2"/>
    <x v="1"/>
    <x v="7"/>
    <x v="1"/>
    <x v="8"/>
    <x v="0"/>
    <x v="0"/>
    <x v="10"/>
  </r>
  <r>
    <x v="1"/>
    <x v="0"/>
    <x v="0"/>
    <x v="1"/>
    <x v="2"/>
    <x v="0"/>
    <x v="2"/>
    <x v="1"/>
    <x v="1"/>
    <x v="3"/>
    <n v="38"/>
    <n v="0"/>
    <x v="393"/>
    <x v="18"/>
    <x v="0"/>
    <x v="2"/>
    <x v="44"/>
    <x v="0"/>
    <x v="1"/>
    <x v="2"/>
    <x v="981"/>
    <x v="1028"/>
    <x v="8"/>
    <x v="12"/>
    <x v="0"/>
    <x v="1"/>
    <x v="1"/>
    <x v="2"/>
    <x v="2"/>
    <x v="2"/>
    <x v="2"/>
    <x v="0"/>
    <x v="2"/>
  </r>
  <r>
    <x v="1"/>
    <x v="0"/>
    <x v="2"/>
    <x v="1"/>
    <x v="2"/>
    <x v="0"/>
    <x v="2"/>
    <x v="1"/>
    <x v="1"/>
    <x v="2"/>
    <n v="29"/>
    <n v="0"/>
    <x v="72"/>
    <x v="14"/>
    <x v="2"/>
    <x v="2"/>
    <x v="38"/>
    <x v="0"/>
    <x v="1"/>
    <x v="2"/>
    <x v="982"/>
    <x v="1029"/>
    <x v="3"/>
    <x v="8"/>
    <x v="0"/>
    <x v="3"/>
    <x v="1"/>
    <x v="15"/>
    <x v="1"/>
    <x v="8"/>
    <x v="7"/>
    <x v="1"/>
    <x v="3"/>
  </r>
  <r>
    <x v="1"/>
    <x v="0"/>
    <x v="1"/>
    <x v="1"/>
    <x v="2"/>
    <x v="0"/>
    <x v="1"/>
    <x v="1"/>
    <x v="1"/>
    <x v="2"/>
    <n v="54"/>
    <n v="0"/>
    <x v="720"/>
    <x v="15"/>
    <x v="2"/>
    <x v="2"/>
    <x v="67"/>
    <x v="0"/>
    <x v="0"/>
    <x v="0"/>
    <x v="983"/>
    <x v="1030"/>
    <x v="5"/>
    <x v="2"/>
    <x v="0"/>
    <x v="2"/>
    <x v="1"/>
    <x v="19"/>
    <x v="2"/>
    <x v="5"/>
    <x v="10"/>
    <x v="1"/>
    <x v="1"/>
  </r>
  <r>
    <x v="1"/>
    <x v="0"/>
    <x v="0"/>
    <x v="1"/>
    <x v="0"/>
    <x v="0"/>
    <x v="4"/>
    <x v="1"/>
    <x v="1"/>
    <x v="2"/>
    <n v="40"/>
    <n v="0"/>
    <x v="721"/>
    <x v="8"/>
    <x v="3"/>
    <x v="3"/>
    <x v="15"/>
    <x v="1"/>
    <x v="2"/>
    <x v="2"/>
    <x v="984"/>
    <x v="1031"/>
    <x v="1"/>
    <x v="4"/>
    <x v="0"/>
    <x v="1"/>
    <x v="3"/>
    <x v="33"/>
    <x v="1"/>
    <x v="29"/>
    <x v="11"/>
    <x v="15"/>
    <x v="11"/>
  </r>
  <r>
    <x v="1"/>
    <x v="0"/>
    <x v="1"/>
    <x v="1"/>
    <x v="1"/>
    <x v="0"/>
    <x v="7"/>
    <x v="1"/>
    <x v="1"/>
    <x v="2"/>
    <n v="49"/>
    <n v="0"/>
    <x v="722"/>
    <x v="23"/>
    <x v="2"/>
    <x v="3"/>
    <x v="23"/>
    <x v="0"/>
    <x v="3"/>
    <x v="1"/>
    <x v="985"/>
    <x v="1032"/>
    <x v="9"/>
    <x v="10"/>
    <x v="0"/>
    <x v="2"/>
    <x v="3"/>
    <x v="39"/>
    <x v="1"/>
    <x v="9"/>
    <x v="3"/>
    <x v="1"/>
    <x v="3"/>
  </r>
  <r>
    <x v="1"/>
    <x v="0"/>
    <x v="1"/>
    <x v="1"/>
    <x v="0"/>
    <x v="0"/>
    <x v="1"/>
    <x v="1"/>
    <x v="1"/>
    <x v="6"/>
    <n v="54"/>
    <n v="0"/>
    <x v="723"/>
    <x v="14"/>
    <x v="0"/>
    <x v="3"/>
    <x v="7"/>
    <x v="0"/>
    <x v="0"/>
    <x v="2"/>
    <x v="986"/>
    <x v="1033"/>
    <x v="9"/>
    <x v="0"/>
    <x v="0"/>
    <x v="3"/>
    <x v="3"/>
    <x v="15"/>
    <x v="2"/>
    <x v="9"/>
    <x v="7"/>
    <x v="3"/>
    <x v="6"/>
  </r>
  <r>
    <x v="1"/>
    <x v="0"/>
    <x v="1"/>
    <x v="1"/>
    <x v="2"/>
    <x v="0"/>
    <x v="7"/>
    <x v="1"/>
    <x v="1"/>
    <x v="2"/>
    <n v="47"/>
    <n v="0"/>
    <x v="724"/>
    <x v="2"/>
    <x v="2"/>
    <x v="3"/>
    <x v="19"/>
    <x v="0"/>
    <x v="3"/>
    <x v="2"/>
    <x v="987"/>
    <x v="1034"/>
    <x v="9"/>
    <x v="12"/>
    <x v="0"/>
    <x v="2"/>
    <x v="3"/>
    <x v="12"/>
    <x v="3"/>
    <x v="23"/>
    <x v="18"/>
    <x v="8"/>
    <x v="4"/>
  </r>
  <r>
    <x v="1"/>
    <x v="0"/>
    <x v="1"/>
    <x v="1"/>
    <x v="0"/>
    <x v="0"/>
    <x v="4"/>
    <x v="1"/>
    <x v="1"/>
    <x v="2"/>
    <n v="45"/>
    <n v="0"/>
    <x v="179"/>
    <x v="19"/>
    <x v="0"/>
    <x v="0"/>
    <x v="12"/>
    <x v="1"/>
    <x v="0"/>
    <x v="0"/>
    <x v="988"/>
    <x v="1035"/>
    <x v="4"/>
    <x v="4"/>
    <x v="0"/>
    <x v="1"/>
    <x v="3"/>
    <x v="1"/>
    <x v="2"/>
    <x v="7"/>
    <x v="6"/>
    <x v="2"/>
    <x v="5"/>
  </r>
  <r>
    <x v="1"/>
    <x v="0"/>
    <x v="0"/>
    <x v="1"/>
    <x v="0"/>
    <x v="0"/>
    <x v="8"/>
    <x v="1"/>
    <x v="1"/>
    <x v="6"/>
    <n v="36"/>
    <n v="0"/>
    <x v="709"/>
    <x v="12"/>
    <x v="2"/>
    <x v="0"/>
    <x v="25"/>
    <x v="0"/>
    <x v="2"/>
    <x v="2"/>
    <x v="989"/>
    <x v="1036"/>
    <x v="5"/>
    <x v="3"/>
    <x v="0"/>
    <x v="3"/>
    <x v="3"/>
    <x v="15"/>
    <x v="1"/>
    <x v="11"/>
    <x v="3"/>
    <x v="0"/>
    <x v="3"/>
  </r>
  <r>
    <x v="1"/>
    <x v="0"/>
    <x v="2"/>
    <x v="1"/>
    <x v="1"/>
    <x v="0"/>
    <x v="1"/>
    <x v="1"/>
    <x v="1"/>
    <x v="1"/>
    <n v="32"/>
    <n v="0"/>
    <x v="677"/>
    <x v="12"/>
    <x v="2"/>
    <x v="0"/>
    <x v="58"/>
    <x v="2"/>
    <x v="1"/>
    <x v="0"/>
    <x v="990"/>
    <x v="1037"/>
    <x v="9"/>
    <x v="8"/>
    <x v="0"/>
    <x v="1"/>
    <x v="3"/>
    <x v="3"/>
    <x v="1"/>
    <x v="11"/>
    <x v="3"/>
    <x v="0"/>
    <x v="3"/>
  </r>
  <r>
    <x v="1"/>
    <x v="0"/>
    <x v="0"/>
    <x v="1"/>
    <x v="2"/>
    <x v="0"/>
    <x v="1"/>
    <x v="1"/>
    <x v="1"/>
    <x v="2"/>
    <n v="40"/>
    <n v="0"/>
    <x v="712"/>
    <x v="2"/>
    <x v="2"/>
    <x v="1"/>
    <x v="33"/>
    <x v="0"/>
    <x v="1"/>
    <x v="2"/>
    <x v="991"/>
    <x v="1038"/>
    <x v="7"/>
    <x v="9"/>
    <x v="0"/>
    <x v="2"/>
    <x v="2"/>
    <x v="26"/>
    <x v="1"/>
    <x v="8"/>
    <x v="7"/>
    <x v="0"/>
    <x v="3"/>
  </r>
  <r>
    <x v="1"/>
    <x v="0"/>
    <x v="2"/>
    <x v="1"/>
    <x v="0"/>
    <x v="0"/>
    <x v="7"/>
    <x v="0"/>
    <x v="1"/>
    <x v="1"/>
    <n v="31"/>
    <n v="0"/>
    <x v="467"/>
    <x v="1"/>
    <x v="4"/>
    <x v="3"/>
    <x v="12"/>
    <x v="0"/>
    <x v="3"/>
    <x v="1"/>
    <x v="992"/>
    <x v="1039"/>
    <x v="9"/>
    <x v="0"/>
    <x v="0"/>
    <x v="3"/>
    <x v="0"/>
    <x v="15"/>
    <x v="3"/>
    <x v="11"/>
    <x v="3"/>
    <x v="1"/>
    <x v="2"/>
  </r>
  <r>
    <x v="1"/>
    <x v="0"/>
    <x v="0"/>
    <x v="1"/>
    <x v="2"/>
    <x v="0"/>
    <x v="2"/>
    <x v="0"/>
    <x v="1"/>
    <x v="6"/>
    <n v="37"/>
    <n v="0"/>
    <x v="725"/>
    <x v="13"/>
    <x v="3"/>
    <x v="3"/>
    <x v="0"/>
    <x v="0"/>
    <x v="1"/>
    <x v="2"/>
    <x v="993"/>
    <x v="1040"/>
    <x v="5"/>
    <x v="11"/>
    <x v="0"/>
    <x v="0"/>
    <x v="0"/>
    <x v="0"/>
    <x v="1"/>
    <x v="11"/>
    <x v="3"/>
    <x v="0"/>
    <x v="3"/>
  </r>
  <r>
    <x v="1"/>
    <x v="0"/>
    <x v="2"/>
    <x v="1"/>
    <x v="2"/>
    <x v="0"/>
    <x v="4"/>
    <x v="0"/>
    <x v="1"/>
    <x v="1"/>
    <n v="30"/>
    <n v="0"/>
    <x v="474"/>
    <x v="17"/>
    <x v="3"/>
    <x v="3"/>
    <x v="51"/>
    <x v="0"/>
    <x v="2"/>
    <x v="2"/>
    <x v="994"/>
    <x v="1041"/>
    <x v="3"/>
    <x v="9"/>
    <x v="0"/>
    <x v="2"/>
    <x v="0"/>
    <x v="15"/>
    <x v="1"/>
    <x v="5"/>
    <x v="1"/>
    <x v="0"/>
    <x v="3"/>
  </r>
  <r>
    <x v="1"/>
    <x v="0"/>
    <x v="0"/>
    <x v="1"/>
    <x v="0"/>
    <x v="0"/>
    <x v="4"/>
    <x v="0"/>
    <x v="1"/>
    <x v="1"/>
    <n v="39"/>
    <n v="0"/>
    <x v="585"/>
    <x v="16"/>
    <x v="3"/>
    <x v="0"/>
    <x v="47"/>
    <x v="0"/>
    <x v="2"/>
    <x v="1"/>
    <x v="995"/>
    <x v="355"/>
    <x v="5"/>
    <x v="11"/>
    <x v="0"/>
    <x v="1"/>
    <x v="0"/>
    <x v="15"/>
    <x v="1"/>
    <x v="4"/>
    <x v="2"/>
    <x v="3"/>
    <x v="3"/>
  </r>
  <r>
    <x v="1"/>
    <x v="0"/>
    <x v="1"/>
    <x v="1"/>
    <x v="0"/>
    <x v="0"/>
    <x v="2"/>
    <x v="0"/>
    <x v="1"/>
    <x v="2"/>
    <n v="47"/>
    <n v="0"/>
    <x v="726"/>
    <x v="14"/>
    <x v="2"/>
    <x v="0"/>
    <x v="51"/>
    <x v="0"/>
    <x v="1"/>
    <x v="2"/>
    <x v="996"/>
    <x v="1042"/>
    <x v="5"/>
    <x v="3"/>
    <x v="0"/>
    <x v="3"/>
    <x v="0"/>
    <x v="2"/>
    <x v="1"/>
    <x v="4"/>
    <x v="3"/>
    <x v="3"/>
    <x v="2"/>
  </r>
  <r>
    <x v="1"/>
    <x v="0"/>
    <x v="2"/>
    <x v="1"/>
    <x v="0"/>
    <x v="0"/>
    <x v="2"/>
    <x v="0"/>
    <x v="1"/>
    <x v="1"/>
    <n v="32"/>
    <n v="0"/>
    <x v="375"/>
    <x v="22"/>
    <x v="2"/>
    <x v="1"/>
    <x v="10"/>
    <x v="1"/>
    <x v="1"/>
    <x v="1"/>
    <x v="997"/>
    <x v="1043"/>
    <x v="1"/>
    <x v="4"/>
    <x v="0"/>
    <x v="3"/>
    <x v="0"/>
    <x v="3"/>
    <x v="1"/>
    <x v="0"/>
    <x v="3"/>
    <x v="5"/>
    <x v="9"/>
  </r>
  <r>
    <x v="1"/>
    <x v="0"/>
    <x v="4"/>
    <x v="1"/>
    <x v="2"/>
    <x v="0"/>
    <x v="2"/>
    <x v="0"/>
    <x v="1"/>
    <x v="1"/>
    <n v="23"/>
    <n v="0"/>
    <x v="416"/>
    <x v="18"/>
    <x v="1"/>
    <x v="1"/>
    <x v="14"/>
    <x v="0"/>
    <x v="1"/>
    <x v="1"/>
    <x v="998"/>
    <x v="1044"/>
    <x v="1"/>
    <x v="4"/>
    <x v="0"/>
    <x v="3"/>
    <x v="0"/>
    <x v="8"/>
    <x v="0"/>
    <x v="11"/>
    <x v="3"/>
    <x v="1"/>
    <x v="3"/>
  </r>
  <r>
    <x v="1"/>
    <x v="0"/>
    <x v="2"/>
    <x v="1"/>
    <x v="2"/>
    <x v="0"/>
    <x v="1"/>
    <x v="0"/>
    <x v="1"/>
    <x v="3"/>
    <n v="27"/>
    <n v="0"/>
    <x v="727"/>
    <x v="1"/>
    <x v="3"/>
    <x v="1"/>
    <x v="7"/>
    <x v="0"/>
    <x v="1"/>
    <x v="0"/>
    <x v="999"/>
    <x v="1045"/>
    <x v="1"/>
    <x v="0"/>
    <x v="0"/>
    <x v="3"/>
    <x v="0"/>
    <x v="3"/>
    <x v="2"/>
    <x v="0"/>
    <x v="3"/>
    <x v="1"/>
    <x v="10"/>
  </r>
  <r>
    <x v="1"/>
    <x v="0"/>
    <x v="2"/>
    <x v="1"/>
    <x v="2"/>
    <x v="0"/>
    <x v="1"/>
    <x v="0"/>
    <x v="1"/>
    <x v="1"/>
    <n v="29"/>
    <n v="0"/>
    <x v="728"/>
    <x v="26"/>
    <x v="2"/>
    <x v="2"/>
    <x v="32"/>
    <x v="1"/>
    <x v="1"/>
    <x v="2"/>
    <x v="1000"/>
    <x v="1046"/>
    <x v="1"/>
    <x v="9"/>
    <x v="0"/>
    <x v="2"/>
    <x v="0"/>
    <x v="7"/>
    <x v="0"/>
    <x v="8"/>
    <x v="0"/>
    <x v="0"/>
    <x v="10"/>
  </r>
  <r>
    <x v="1"/>
    <x v="0"/>
    <x v="0"/>
    <x v="1"/>
    <x v="0"/>
    <x v="0"/>
    <x v="8"/>
    <x v="0"/>
    <x v="1"/>
    <x v="1"/>
    <n v="35"/>
    <n v="0"/>
    <x v="729"/>
    <x v="7"/>
    <x v="3"/>
    <x v="2"/>
    <x v="59"/>
    <x v="1"/>
    <x v="2"/>
    <x v="1"/>
    <x v="1001"/>
    <x v="1047"/>
    <x v="1"/>
    <x v="12"/>
    <x v="0"/>
    <x v="1"/>
    <x v="0"/>
    <x v="27"/>
    <x v="0"/>
    <x v="19"/>
    <x v="6"/>
    <x v="2"/>
    <x v="6"/>
  </r>
  <r>
    <x v="1"/>
    <x v="0"/>
    <x v="1"/>
    <x v="1"/>
    <x v="4"/>
    <x v="0"/>
    <x v="7"/>
    <x v="0"/>
    <x v="1"/>
    <x v="2"/>
    <n v="45"/>
    <n v="0"/>
    <x v="5"/>
    <x v="26"/>
    <x v="0"/>
    <x v="2"/>
    <x v="24"/>
    <x v="1"/>
    <x v="3"/>
    <x v="0"/>
    <x v="1002"/>
    <x v="1048"/>
    <x v="1"/>
    <x v="0"/>
    <x v="0"/>
    <x v="3"/>
    <x v="0"/>
    <x v="24"/>
    <x v="1"/>
    <x v="17"/>
    <x v="8"/>
    <x v="6"/>
    <x v="4"/>
  </r>
  <r>
    <x v="1"/>
    <x v="0"/>
    <x v="1"/>
    <x v="1"/>
    <x v="2"/>
    <x v="0"/>
    <x v="7"/>
    <x v="0"/>
    <x v="1"/>
    <x v="1"/>
    <n v="54"/>
    <n v="0"/>
    <x v="730"/>
    <x v="0"/>
    <x v="3"/>
    <x v="2"/>
    <x v="60"/>
    <x v="0"/>
    <x v="3"/>
    <x v="0"/>
    <x v="109"/>
    <x v="1049"/>
    <x v="2"/>
    <x v="12"/>
    <x v="0"/>
    <x v="1"/>
    <x v="0"/>
    <x v="22"/>
    <x v="2"/>
    <x v="23"/>
    <x v="1"/>
    <x v="12"/>
    <x v="1"/>
  </r>
  <r>
    <x v="1"/>
    <x v="0"/>
    <x v="1"/>
    <x v="0"/>
    <x v="4"/>
    <x v="0"/>
    <x v="0"/>
    <x v="2"/>
    <x v="1"/>
    <x v="3"/>
    <n v="46"/>
    <n v="0"/>
    <x v="316"/>
    <x v="3"/>
    <x v="3"/>
    <x v="2"/>
    <x v="18"/>
    <x v="2"/>
    <x v="3"/>
    <x v="0"/>
    <x v="1003"/>
    <x v="1050"/>
    <x v="7"/>
    <x v="3"/>
    <x v="0"/>
    <x v="1"/>
    <x v="1"/>
    <x v="25"/>
    <x v="1"/>
    <x v="27"/>
    <x v="18"/>
    <x v="3"/>
    <x v="5"/>
  </r>
  <r>
    <x v="1"/>
    <x v="0"/>
    <x v="1"/>
    <x v="0"/>
    <x v="0"/>
    <x v="0"/>
    <x v="0"/>
    <x v="2"/>
    <x v="1"/>
    <x v="2"/>
    <n v="48"/>
    <n v="0"/>
    <x v="731"/>
    <x v="7"/>
    <x v="2"/>
    <x v="1"/>
    <x v="16"/>
    <x v="0"/>
    <x v="0"/>
    <x v="2"/>
    <x v="1004"/>
    <x v="1051"/>
    <x v="0"/>
    <x v="9"/>
    <x v="0"/>
    <x v="3"/>
    <x v="1"/>
    <x v="33"/>
    <x v="1"/>
    <x v="3"/>
    <x v="1"/>
    <x v="4"/>
    <x v="1"/>
  </r>
  <r>
    <x v="1"/>
    <x v="0"/>
    <x v="2"/>
    <x v="0"/>
    <x v="3"/>
    <x v="0"/>
    <x v="0"/>
    <x v="2"/>
    <x v="1"/>
    <x v="1"/>
    <n v="30"/>
    <n v="0"/>
    <x v="689"/>
    <x v="15"/>
    <x v="2"/>
    <x v="2"/>
    <x v="32"/>
    <x v="0"/>
    <x v="0"/>
    <x v="1"/>
    <x v="586"/>
    <x v="1052"/>
    <x v="8"/>
    <x v="9"/>
    <x v="0"/>
    <x v="2"/>
    <x v="3"/>
    <x v="0"/>
    <x v="1"/>
    <x v="11"/>
    <x v="3"/>
    <x v="0"/>
    <x v="3"/>
  </r>
  <r>
    <x v="1"/>
    <x v="0"/>
    <x v="1"/>
    <x v="0"/>
    <x v="0"/>
    <x v="0"/>
    <x v="5"/>
    <x v="2"/>
    <x v="1"/>
    <x v="2"/>
    <n v="47"/>
    <n v="0"/>
    <x v="70"/>
    <x v="2"/>
    <x v="2"/>
    <x v="0"/>
    <x v="35"/>
    <x v="2"/>
    <x v="3"/>
    <x v="1"/>
    <x v="1005"/>
    <x v="1053"/>
    <x v="2"/>
    <x v="9"/>
    <x v="0"/>
    <x v="3"/>
    <x v="2"/>
    <x v="22"/>
    <x v="1"/>
    <x v="11"/>
    <x v="3"/>
    <x v="1"/>
    <x v="3"/>
  </r>
  <r>
    <x v="1"/>
    <x v="0"/>
    <x v="0"/>
    <x v="0"/>
    <x v="0"/>
    <x v="0"/>
    <x v="0"/>
    <x v="1"/>
    <x v="1"/>
    <x v="4"/>
    <n v="38"/>
    <n v="0"/>
    <x v="732"/>
    <x v="17"/>
    <x v="0"/>
    <x v="3"/>
    <x v="54"/>
    <x v="0"/>
    <x v="0"/>
    <x v="0"/>
    <x v="798"/>
    <x v="1054"/>
    <x v="1"/>
    <x v="0"/>
    <x v="0"/>
    <x v="3"/>
    <x v="1"/>
    <x v="1"/>
    <x v="1"/>
    <x v="1"/>
    <x v="1"/>
    <x v="1"/>
    <x v="12"/>
  </r>
  <r>
    <x v="1"/>
    <x v="0"/>
    <x v="0"/>
    <x v="0"/>
    <x v="3"/>
    <x v="0"/>
    <x v="0"/>
    <x v="1"/>
    <x v="1"/>
    <x v="2"/>
    <n v="36"/>
    <n v="0"/>
    <x v="733"/>
    <x v="13"/>
    <x v="2"/>
    <x v="0"/>
    <x v="54"/>
    <x v="1"/>
    <x v="0"/>
    <x v="1"/>
    <x v="1006"/>
    <x v="1055"/>
    <x v="5"/>
    <x v="4"/>
    <x v="0"/>
    <x v="0"/>
    <x v="1"/>
    <x v="0"/>
    <x v="2"/>
    <x v="0"/>
    <x v="7"/>
    <x v="0"/>
    <x v="2"/>
  </r>
  <r>
    <x v="1"/>
    <x v="0"/>
    <x v="0"/>
    <x v="0"/>
    <x v="3"/>
    <x v="0"/>
    <x v="0"/>
    <x v="1"/>
    <x v="1"/>
    <x v="2"/>
    <n v="39"/>
    <n v="0"/>
    <x v="558"/>
    <x v="4"/>
    <x v="1"/>
    <x v="0"/>
    <x v="53"/>
    <x v="1"/>
    <x v="3"/>
    <x v="1"/>
    <x v="1007"/>
    <x v="1056"/>
    <x v="4"/>
    <x v="0"/>
    <x v="0"/>
    <x v="0"/>
    <x v="1"/>
    <x v="24"/>
    <x v="2"/>
    <x v="23"/>
    <x v="5"/>
    <x v="10"/>
    <x v="4"/>
  </r>
  <r>
    <x v="1"/>
    <x v="0"/>
    <x v="0"/>
    <x v="0"/>
    <x v="3"/>
    <x v="0"/>
    <x v="0"/>
    <x v="1"/>
    <x v="1"/>
    <x v="5"/>
    <n v="40"/>
    <n v="0"/>
    <x v="264"/>
    <x v="2"/>
    <x v="0"/>
    <x v="0"/>
    <x v="2"/>
    <x v="0"/>
    <x v="0"/>
    <x v="1"/>
    <x v="1008"/>
    <x v="1057"/>
    <x v="9"/>
    <x v="9"/>
    <x v="0"/>
    <x v="3"/>
    <x v="1"/>
    <x v="20"/>
    <x v="1"/>
    <x v="19"/>
    <x v="6"/>
    <x v="8"/>
    <x v="13"/>
  </r>
  <r>
    <x v="1"/>
    <x v="0"/>
    <x v="2"/>
    <x v="0"/>
    <x v="2"/>
    <x v="0"/>
    <x v="6"/>
    <x v="1"/>
    <x v="1"/>
    <x v="1"/>
    <n v="28"/>
    <n v="0"/>
    <x v="734"/>
    <x v="3"/>
    <x v="3"/>
    <x v="0"/>
    <x v="17"/>
    <x v="0"/>
    <x v="1"/>
    <x v="1"/>
    <x v="1009"/>
    <x v="1058"/>
    <x v="1"/>
    <x v="12"/>
    <x v="0"/>
    <x v="1"/>
    <x v="1"/>
    <x v="5"/>
    <x v="1"/>
    <x v="6"/>
    <x v="2"/>
    <x v="0"/>
    <x v="2"/>
  </r>
  <r>
    <x v="1"/>
    <x v="0"/>
    <x v="1"/>
    <x v="0"/>
    <x v="0"/>
    <x v="0"/>
    <x v="5"/>
    <x v="1"/>
    <x v="1"/>
    <x v="2"/>
    <n v="46"/>
    <n v="0"/>
    <x v="247"/>
    <x v="3"/>
    <x v="3"/>
    <x v="1"/>
    <x v="14"/>
    <x v="0"/>
    <x v="3"/>
    <x v="1"/>
    <x v="1010"/>
    <x v="1059"/>
    <x v="0"/>
    <x v="3"/>
    <x v="0"/>
    <x v="1"/>
    <x v="1"/>
    <x v="18"/>
    <x v="3"/>
    <x v="20"/>
    <x v="16"/>
    <x v="8"/>
    <x v="9"/>
  </r>
  <r>
    <x v="1"/>
    <x v="0"/>
    <x v="3"/>
    <x v="0"/>
    <x v="3"/>
    <x v="0"/>
    <x v="0"/>
    <x v="1"/>
    <x v="1"/>
    <x v="1"/>
    <n v="56"/>
    <n v="0"/>
    <x v="54"/>
    <x v="13"/>
    <x v="4"/>
    <x v="2"/>
    <x v="66"/>
    <x v="1"/>
    <x v="0"/>
    <x v="1"/>
    <x v="1011"/>
    <x v="1060"/>
    <x v="5"/>
    <x v="10"/>
    <x v="0"/>
    <x v="3"/>
    <x v="1"/>
    <x v="3"/>
    <x v="1"/>
    <x v="2"/>
    <x v="2"/>
    <x v="0"/>
    <x v="2"/>
  </r>
  <r>
    <x v="1"/>
    <x v="0"/>
    <x v="0"/>
    <x v="0"/>
    <x v="0"/>
    <x v="0"/>
    <x v="0"/>
    <x v="1"/>
    <x v="1"/>
    <x v="2"/>
    <n v="40"/>
    <n v="0"/>
    <x v="478"/>
    <x v="24"/>
    <x v="0"/>
    <x v="2"/>
    <x v="9"/>
    <x v="0"/>
    <x v="0"/>
    <x v="2"/>
    <x v="912"/>
    <x v="1061"/>
    <x v="1"/>
    <x v="2"/>
    <x v="0"/>
    <x v="3"/>
    <x v="1"/>
    <x v="7"/>
    <x v="1"/>
    <x v="8"/>
    <x v="0"/>
    <x v="1"/>
    <x v="3"/>
  </r>
  <r>
    <x v="1"/>
    <x v="0"/>
    <x v="2"/>
    <x v="0"/>
    <x v="3"/>
    <x v="0"/>
    <x v="0"/>
    <x v="1"/>
    <x v="1"/>
    <x v="1"/>
    <n v="31"/>
    <n v="0"/>
    <x v="735"/>
    <x v="22"/>
    <x v="2"/>
    <x v="3"/>
    <x v="59"/>
    <x v="1"/>
    <x v="0"/>
    <x v="1"/>
    <x v="1012"/>
    <x v="1062"/>
    <x v="1"/>
    <x v="9"/>
    <x v="0"/>
    <x v="0"/>
    <x v="3"/>
    <x v="10"/>
    <x v="1"/>
    <x v="12"/>
    <x v="1"/>
    <x v="8"/>
    <x v="1"/>
  </r>
  <r>
    <x v="1"/>
    <x v="0"/>
    <x v="0"/>
    <x v="0"/>
    <x v="2"/>
    <x v="0"/>
    <x v="0"/>
    <x v="1"/>
    <x v="1"/>
    <x v="2"/>
    <n v="36"/>
    <n v="0"/>
    <x v="736"/>
    <x v="3"/>
    <x v="3"/>
    <x v="3"/>
    <x v="0"/>
    <x v="1"/>
    <x v="2"/>
    <x v="0"/>
    <x v="1013"/>
    <x v="1063"/>
    <x v="4"/>
    <x v="12"/>
    <x v="0"/>
    <x v="3"/>
    <x v="3"/>
    <x v="1"/>
    <x v="1"/>
    <x v="7"/>
    <x v="1"/>
    <x v="2"/>
    <x v="10"/>
  </r>
  <r>
    <x v="1"/>
    <x v="0"/>
    <x v="2"/>
    <x v="0"/>
    <x v="0"/>
    <x v="0"/>
    <x v="0"/>
    <x v="1"/>
    <x v="1"/>
    <x v="2"/>
    <n v="31"/>
    <n v="0"/>
    <x v="410"/>
    <x v="12"/>
    <x v="2"/>
    <x v="3"/>
    <x v="7"/>
    <x v="0"/>
    <x v="0"/>
    <x v="0"/>
    <x v="1014"/>
    <x v="1064"/>
    <x v="1"/>
    <x v="0"/>
    <x v="0"/>
    <x v="0"/>
    <x v="3"/>
    <x v="1"/>
    <x v="1"/>
    <x v="1"/>
    <x v="2"/>
    <x v="0"/>
    <x v="3"/>
  </r>
  <r>
    <x v="1"/>
    <x v="0"/>
    <x v="0"/>
    <x v="0"/>
    <x v="3"/>
    <x v="0"/>
    <x v="0"/>
    <x v="1"/>
    <x v="1"/>
    <x v="1"/>
    <n v="36"/>
    <n v="0"/>
    <x v="334"/>
    <x v="7"/>
    <x v="2"/>
    <x v="1"/>
    <x v="33"/>
    <x v="1"/>
    <x v="0"/>
    <x v="1"/>
    <x v="1015"/>
    <x v="1065"/>
    <x v="5"/>
    <x v="4"/>
    <x v="0"/>
    <x v="0"/>
    <x v="3"/>
    <x v="27"/>
    <x v="2"/>
    <x v="11"/>
    <x v="3"/>
    <x v="0"/>
    <x v="3"/>
  </r>
  <r>
    <x v="1"/>
    <x v="0"/>
    <x v="2"/>
    <x v="0"/>
    <x v="3"/>
    <x v="0"/>
    <x v="0"/>
    <x v="1"/>
    <x v="1"/>
    <x v="1"/>
    <n v="32"/>
    <n v="0"/>
    <x v="737"/>
    <x v="0"/>
    <x v="2"/>
    <x v="1"/>
    <x v="24"/>
    <x v="0"/>
    <x v="2"/>
    <x v="1"/>
    <x v="1016"/>
    <x v="1066"/>
    <x v="1"/>
    <x v="12"/>
    <x v="0"/>
    <x v="3"/>
    <x v="3"/>
    <x v="19"/>
    <x v="1"/>
    <x v="13"/>
    <x v="15"/>
    <x v="8"/>
    <x v="1"/>
  </r>
  <r>
    <x v="1"/>
    <x v="0"/>
    <x v="2"/>
    <x v="0"/>
    <x v="2"/>
    <x v="0"/>
    <x v="0"/>
    <x v="0"/>
    <x v="1"/>
    <x v="3"/>
    <n v="27"/>
    <n v="0"/>
    <x v="738"/>
    <x v="2"/>
    <x v="0"/>
    <x v="3"/>
    <x v="66"/>
    <x v="2"/>
    <x v="0"/>
    <x v="2"/>
    <x v="559"/>
    <x v="1067"/>
    <x v="4"/>
    <x v="9"/>
    <x v="0"/>
    <x v="2"/>
    <x v="0"/>
    <x v="15"/>
    <x v="2"/>
    <x v="3"/>
    <x v="1"/>
    <x v="0"/>
    <x v="1"/>
  </r>
  <r>
    <x v="1"/>
    <x v="0"/>
    <x v="0"/>
    <x v="0"/>
    <x v="0"/>
    <x v="0"/>
    <x v="0"/>
    <x v="0"/>
    <x v="1"/>
    <x v="3"/>
    <n v="38"/>
    <n v="0"/>
    <x v="739"/>
    <x v="7"/>
    <x v="3"/>
    <x v="0"/>
    <x v="62"/>
    <x v="0"/>
    <x v="0"/>
    <x v="1"/>
    <x v="1017"/>
    <x v="1068"/>
    <x v="7"/>
    <x v="3"/>
    <x v="0"/>
    <x v="2"/>
    <x v="0"/>
    <x v="0"/>
    <x v="3"/>
    <x v="11"/>
    <x v="3"/>
    <x v="1"/>
    <x v="3"/>
  </r>
  <r>
    <x v="1"/>
    <x v="0"/>
    <x v="0"/>
    <x v="0"/>
    <x v="0"/>
    <x v="0"/>
    <x v="0"/>
    <x v="0"/>
    <x v="1"/>
    <x v="3"/>
    <n v="36"/>
    <n v="0"/>
    <x v="721"/>
    <x v="0"/>
    <x v="2"/>
    <x v="0"/>
    <x v="32"/>
    <x v="0"/>
    <x v="0"/>
    <x v="2"/>
    <x v="1018"/>
    <x v="1069"/>
    <x v="2"/>
    <x v="4"/>
    <x v="0"/>
    <x v="0"/>
    <x v="0"/>
    <x v="20"/>
    <x v="1"/>
    <x v="6"/>
    <x v="2"/>
    <x v="0"/>
    <x v="2"/>
  </r>
  <r>
    <x v="1"/>
    <x v="0"/>
    <x v="4"/>
    <x v="0"/>
    <x v="2"/>
    <x v="0"/>
    <x v="6"/>
    <x v="0"/>
    <x v="1"/>
    <x v="1"/>
    <n v="20"/>
    <n v="0"/>
    <x v="39"/>
    <x v="2"/>
    <x v="3"/>
    <x v="1"/>
    <x v="11"/>
    <x v="0"/>
    <x v="1"/>
    <x v="2"/>
    <x v="1019"/>
    <x v="1070"/>
    <x v="1"/>
    <x v="12"/>
    <x v="0"/>
    <x v="0"/>
    <x v="0"/>
    <x v="17"/>
    <x v="1"/>
    <x v="4"/>
    <x v="3"/>
    <x v="3"/>
    <x v="3"/>
  </r>
  <r>
    <x v="1"/>
    <x v="0"/>
    <x v="0"/>
    <x v="0"/>
    <x v="0"/>
    <x v="0"/>
    <x v="6"/>
    <x v="0"/>
    <x v="1"/>
    <x v="2"/>
    <n v="36"/>
    <n v="0"/>
    <x v="89"/>
    <x v="2"/>
    <x v="2"/>
    <x v="1"/>
    <x v="14"/>
    <x v="0"/>
    <x v="0"/>
    <x v="0"/>
    <x v="1020"/>
    <x v="1071"/>
    <x v="9"/>
    <x v="2"/>
    <x v="0"/>
    <x v="3"/>
    <x v="0"/>
    <x v="6"/>
    <x v="2"/>
    <x v="20"/>
    <x v="1"/>
    <x v="7"/>
    <x v="1"/>
  </r>
  <r>
    <x v="1"/>
    <x v="0"/>
    <x v="2"/>
    <x v="0"/>
    <x v="0"/>
    <x v="0"/>
    <x v="0"/>
    <x v="0"/>
    <x v="1"/>
    <x v="1"/>
    <n v="34"/>
    <n v="0"/>
    <x v="738"/>
    <x v="3"/>
    <x v="0"/>
    <x v="2"/>
    <x v="47"/>
    <x v="3"/>
    <x v="0"/>
    <x v="0"/>
    <x v="1021"/>
    <x v="1072"/>
    <x v="6"/>
    <x v="3"/>
    <x v="0"/>
    <x v="0"/>
    <x v="0"/>
    <x v="3"/>
    <x v="1"/>
    <x v="4"/>
    <x v="3"/>
    <x v="3"/>
    <x v="3"/>
  </r>
  <r>
    <x v="1"/>
    <x v="0"/>
    <x v="2"/>
    <x v="0"/>
    <x v="1"/>
    <x v="0"/>
    <x v="6"/>
    <x v="0"/>
    <x v="1"/>
    <x v="2"/>
    <n v="26"/>
    <n v="0"/>
    <x v="652"/>
    <x v="12"/>
    <x v="3"/>
    <x v="2"/>
    <x v="37"/>
    <x v="1"/>
    <x v="1"/>
    <x v="2"/>
    <x v="1022"/>
    <x v="1073"/>
    <x v="4"/>
    <x v="11"/>
    <x v="0"/>
    <x v="1"/>
    <x v="0"/>
    <x v="7"/>
    <x v="1"/>
    <x v="9"/>
    <x v="3"/>
    <x v="0"/>
    <x v="2"/>
  </r>
  <r>
    <x v="1"/>
    <x v="0"/>
    <x v="1"/>
    <x v="0"/>
    <x v="0"/>
    <x v="0"/>
    <x v="0"/>
    <x v="0"/>
    <x v="1"/>
    <x v="1"/>
    <n v="45"/>
    <n v="0"/>
    <x v="521"/>
    <x v="25"/>
    <x v="3"/>
    <x v="2"/>
    <x v="13"/>
    <x v="0"/>
    <x v="0"/>
    <x v="2"/>
    <x v="1023"/>
    <x v="1074"/>
    <x v="0"/>
    <x v="2"/>
    <x v="0"/>
    <x v="3"/>
    <x v="0"/>
    <x v="0"/>
    <x v="1"/>
    <x v="8"/>
    <x v="7"/>
    <x v="0"/>
    <x v="9"/>
  </r>
  <r>
    <x v="1"/>
    <x v="0"/>
    <x v="1"/>
    <x v="0"/>
    <x v="3"/>
    <x v="0"/>
    <x v="0"/>
    <x v="0"/>
    <x v="1"/>
    <x v="4"/>
    <n v="49"/>
    <n v="0"/>
    <x v="740"/>
    <x v="13"/>
    <x v="2"/>
    <x v="2"/>
    <x v="15"/>
    <x v="0"/>
    <x v="0"/>
    <x v="1"/>
    <x v="1024"/>
    <x v="1075"/>
    <x v="9"/>
    <x v="3"/>
    <x v="0"/>
    <x v="3"/>
    <x v="0"/>
    <x v="0"/>
    <x v="3"/>
    <x v="8"/>
    <x v="10"/>
    <x v="0"/>
    <x v="10"/>
  </r>
  <r>
    <x v="1"/>
    <x v="2"/>
    <x v="2"/>
    <x v="3"/>
    <x v="0"/>
    <x v="1"/>
    <x v="9"/>
    <x v="2"/>
    <x v="1"/>
    <x v="2"/>
    <n v="28"/>
    <n v="0"/>
    <x v="741"/>
    <x v="0"/>
    <x v="0"/>
    <x v="1"/>
    <x v="38"/>
    <x v="0"/>
    <x v="1"/>
    <x v="0"/>
    <x v="1025"/>
    <x v="1076"/>
    <x v="1"/>
    <x v="2"/>
    <x v="0"/>
    <x v="2"/>
    <x v="1"/>
    <x v="8"/>
    <x v="1"/>
    <x v="11"/>
    <x v="3"/>
    <x v="3"/>
    <x v="3"/>
  </r>
  <r>
    <x v="1"/>
    <x v="2"/>
    <x v="0"/>
    <x v="3"/>
    <x v="5"/>
    <x v="1"/>
    <x v="9"/>
    <x v="2"/>
    <x v="1"/>
    <x v="1"/>
    <n v="38"/>
    <n v="0"/>
    <x v="742"/>
    <x v="2"/>
    <x v="3"/>
    <x v="3"/>
    <x v="54"/>
    <x v="0"/>
    <x v="1"/>
    <x v="1"/>
    <x v="1026"/>
    <x v="1077"/>
    <x v="6"/>
    <x v="4"/>
    <x v="0"/>
    <x v="1"/>
    <x v="2"/>
    <x v="10"/>
    <x v="1"/>
    <x v="19"/>
    <x v="15"/>
    <x v="2"/>
    <x v="5"/>
  </r>
  <r>
    <x v="1"/>
    <x v="2"/>
    <x v="0"/>
    <x v="3"/>
    <x v="5"/>
    <x v="1"/>
    <x v="9"/>
    <x v="1"/>
    <x v="1"/>
    <x v="5"/>
    <n v="41"/>
    <n v="0"/>
    <x v="743"/>
    <x v="18"/>
    <x v="3"/>
    <x v="1"/>
    <x v="53"/>
    <x v="3"/>
    <x v="0"/>
    <x v="1"/>
    <x v="1027"/>
    <x v="1078"/>
    <x v="2"/>
    <x v="12"/>
    <x v="0"/>
    <x v="2"/>
    <x v="1"/>
    <x v="1"/>
    <x v="1"/>
    <x v="11"/>
    <x v="3"/>
    <x v="1"/>
    <x v="3"/>
  </r>
  <r>
    <x v="1"/>
    <x v="2"/>
    <x v="0"/>
    <x v="1"/>
    <x v="2"/>
    <x v="1"/>
    <x v="4"/>
    <x v="2"/>
    <x v="1"/>
    <x v="6"/>
    <n v="35"/>
    <n v="0"/>
    <x v="189"/>
    <x v="2"/>
    <x v="0"/>
    <x v="0"/>
    <x v="62"/>
    <x v="0"/>
    <x v="0"/>
    <x v="0"/>
    <x v="1028"/>
    <x v="1079"/>
    <x v="7"/>
    <x v="9"/>
    <x v="0"/>
    <x v="3"/>
    <x v="1"/>
    <x v="20"/>
    <x v="1"/>
    <x v="5"/>
    <x v="1"/>
    <x v="1"/>
    <x v="1"/>
  </r>
  <r>
    <x v="1"/>
    <x v="2"/>
    <x v="0"/>
    <x v="1"/>
    <x v="2"/>
    <x v="1"/>
    <x v="7"/>
    <x v="2"/>
    <x v="1"/>
    <x v="3"/>
    <n v="40"/>
    <n v="0"/>
    <x v="274"/>
    <x v="1"/>
    <x v="1"/>
    <x v="2"/>
    <x v="46"/>
    <x v="1"/>
    <x v="2"/>
    <x v="1"/>
    <x v="1029"/>
    <x v="1080"/>
    <x v="7"/>
    <x v="0"/>
    <x v="0"/>
    <x v="3"/>
    <x v="1"/>
    <x v="28"/>
    <x v="1"/>
    <x v="7"/>
    <x v="6"/>
    <x v="5"/>
    <x v="5"/>
  </r>
  <r>
    <x v="1"/>
    <x v="2"/>
    <x v="2"/>
    <x v="1"/>
    <x v="4"/>
    <x v="1"/>
    <x v="1"/>
    <x v="2"/>
    <x v="1"/>
    <x v="2"/>
    <n v="30"/>
    <n v="0"/>
    <x v="744"/>
    <x v="15"/>
    <x v="3"/>
    <x v="2"/>
    <x v="51"/>
    <x v="0"/>
    <x v="1"/>
    <x v="0"/>
    <x v="1030"/>
    <x v="1081"/>
    <x v="1"/>
    <x v="4"/>
    <x v="0"/>
    <x v="2"/>
    <x v="3"/>
    <x v="5"/>
    <x v="2"/>
    <x v="6"/>
    <x v="2"/>
    <x v="0"/>
    <x v="2"/>
  </r>
  <r>
    <x v="1"/>
    <x v="2"/>
    <x v="0"/>
    <x v="1"/>
    <x v="1"/>
    <x v="1"/>
    <x v="2"/>
    <x v="2"/>
    <x v="1"/>
    <x v="2"/>
    <n v="40"/>
    <n v="0"/>
    <x v="204"/>
    <x v="14"/>
    <x v="2"/>
    <x v="1"/>
    <x v="6"/>
    <x v="0"/>
    <x v="0"/>
    <x v="2"/>
    <x v="1031"/>
    <x v="1082"/>
    <x v="9"/>
    <x v="0"/>
    <x v="0"/>
    <x v="3"/>
    <x v="3"/>
    <x v="27"/>
    <x v="3"/>
    <x v="3"/>
    <x v="1"/>
    <x v="0"/>
    <x v="1"/>
  </r>
  <r>
    <x v="1"/>
    <x v="2"/>
    <x v="2"/>
    <x v="1"/>
    <x v="4"/>
    <x v="1"/>
    <x v="1"/>
    <x v="2"/>
    <x v="1"/>
    <x v="2"/>
    <n v="33"/>
    <n v="0"/>
    <x v="386"/>
    <x v="18"/>
    <x v="3"/>
    <x v="2"/>
    <x v="62"/>
    <x v="0"/>
    <x v="0"/>
    <x v="0"/>
    <x v="1032"/>
    <x v="1083"/>
    <x v="6"/>
    <x v="2"/>
    <x v="0"/>
    <x v="1"/>
    <x v="3"/>
    <x v="27"/>
    <x v="2"/>
    <x v="7"/>
    <x v="6"/>
    <x v="1"/>
    <x v="1"/>
  </r>
  <r>
    <x v="1"/>
    <x v="2"/>
    <x v="2"/>
    <x v="1"/>
    <x v="2"/>
    <x v="1"/>
    <x v="2"/>
    <x v="2"/>
    <x v="1"/>
    <x v="2"/>
    <n v="33"/>
    <n v="0"/>
    <x v="740"/>
    <x v="0"/>
    <x v="0"/>
    <x v="0"/>
    <x v="40"/>
    <x v="1"/>
    <x v="1"/>
    <x v="2"/>
    <x v="641"/>
    <x v="1084"/>
    <x v="1"/>
    <x v="3"/>
    <x v="0"/>
    <x v="3"/>
    <x v="2"/>
    <x v="5"/>
    <x v="2"/>
    <x v="6"/>
    <x v="10"/>
    <x v="0"/>
    <x v="2"/>
  </r>
  <r>
    <x v="1"/>
    <x v="2"/>
    <x v="1"/>
    <x v="1"/>
    <x v="4"/>
    <x v="1"/>
    <x v="1"/>
    <x v="1"/>
    <x v="1"/>
    <x v="5"/>
    <n v="47"/>
    <n v="0"/>
    <x v="151"/>
    <x v="24"/>
    <x v="2"/>
    <x v="2"/>
    <x v="51"/>
    <x v="0"/>
    <x v="0"/>
    <x v="0"/>
    <x v="931"/>
    <x v="470"/>
    <x v="0"/>
    <x v="11"/>
    <x v="0"/>
    <x v="3"/>
    <x v="1"/>
    <x v="28"/>
    <x v="3"/>
    <x v="3"/>
    <x v="1"/>
    <x v="1"/>
    <x v="1"/>
  </r>
  <r>
    <x v="1"/>
    <x v="2"/>
    <x v="2"/>
    <x v="1"/>
    <x v="4"/>
    <x v="1"/>
    <x v="1"/>
    <x v="1"/>
    <x v="1"/>
    <x v="1"/>
    <n v="32"/>
    <n v="0"/>
    <x v="699"/>
    <x v="0"/>
    <x v="2"/>
    <x v="2"/>
    <x v="50"/>
    <x v="0"/>
    <x v="0"/>
    <x v="0"/>
    <x v="1033"/>
    <x v="1085"/>
    <x v="5"/>
    <x v="9"/>
    <x v="0"/>
    <x v="2"/>
    <x v="1"/>
    <x v="15"/>
    <x v="2"/>
    <x v="0"/>
    <x v="4"/>
    <x v="1"/>
    <x v="3"/>
  </r>
  <r>
    <x v="1"/>
    <x v="2"/>
    <x v="0"/>
    <x v="1"/>
    <x v="0"/>
    <x v="1"/>
    <x v="1"/>
    <x v="0"/>
    <x v="1"/>
    <x v="2"/>
    <n v="43"/>
    <n v="0"/>
    <x v="308"/>
    <x v="14"/>
    <x v="3"/>
    <x v="3"/>
    <x v="48"/>
    <x v="0"/>
    <x v="1"/>
    <x v="2"/>
    <x v="1034"/>
    <x v="1086"/>
    <x v="5"/>
    <x v="4"/>
    <x v="0"/>
    <x v="3"/>
    <x v="0"/>
    <x v="2"/>
    <x v="2"/>
    <x v="11"/>
    <x v="3"/>
    <x v="1"/>
    <x v="3"/>
  </r>
  <r>
    <x v="1"/>
    <x v="2"/>
    <x v="2"/>
    <x v="1"/>
    <x v="2"/>
    <x v="1"/>
    <x v="4"/>
    <x v="0"/>
    <x v="1"/>
    <x v="2"/>
    <n v="31"/>
    <n v="0"/>
    <x v="673"/>
    <x v="12"/>
    <x v="3"/>
    <x v="0"/>
    <x v="69"/>
    <x v="0"/>
    <x v="0"/>
    <x v="2"/>
    <x v="1035"/>
    <x v="1087"/>
    <x v="4"/>
    <x v="12"/>
    <x v="0"/>
    <x v="2"/>
    <x v="0"/>
    <x v="1"/>
    <x v="1"/>
    <x v="7"/>
    <x v="0"/>
    <x v="1"/>
    <x v="1"/>
  </r>
  <r>
    <x v="1"/>
    <x v="2"/>
    <x v="2"/>
    <x v="1"/>
    <x v="4"/>
    <x v="1"/>
    <x v="1"/>
    <x v="0"/>
    <x v="1"/>
    <x v="1"/>
    <n v="32"/>
    <n v="0"/>
    <x v="745"/>
    <x v="12"/>
    <x v="2"/>
    <x v="2"/>
    <x v="63"/>
    <x v="0"/>
    <x v="1"/>
    <x v="0"/>
    <x v="1036"/>
    <x v="1088"/>
    <x v="7"/>
    <x v="9"/>
    <x v="0"/>
    <x v="2"/>
    <x v="0"/>
    <x v="4"/>
    <x v="1"/>
    <x v="5"/>
    <x v="1"/>
    <x v="0"/>
    <x v="1"/>
  </r>
  <r>
    <x v="1"/>
    <x v="2"/>
    <x v="0"/>
    <x v="1"/>
    <x v="0"/>
    <x v="1"/>
    <x v="2"/>
    <x v="0"/>
    <x v="1"/>
    <x v="3"/>
    <n v="44"/>
    <n v="0"/>
    <x v="746"/>
    <x v="12"/>
    <x v="3"/>
    <x v="1"/>
    <x v="62"/>
    <x v="1"/>
    <x v="1"/>
    <x v="2"/>
    <x v="612"/>
    <x v="1089"/>
    <x v="9"/>
    <x v="9"/>
    <x v="0"/>
    <x v="1"/>
    <x v="0"/>
    <x v="2"/>
    <x v="1"/>
    <x v="8"/>
    <x v="3"/>
    <x v="0"/>
    <x v="6"/>
  </r>
  <r>
    <x v="1"/>
    <x v="2"/>
    <x v="2"/>
    <x v="1"/>
    <x v="2"/>
    <x v="1"/>
    <x v="1"/>
    <x v="0"/>
    <x v="1"/>
    <x v="1"/>
    <n v="28"/>
    <n v="0"/>
    <x v="646"/>
    <x v="7"/>
    <x v="3"/>
    <x v="1"/>
    <x v="10"/>
    <x v="0"/>
    <x v="1"/>
    <x v="2"/>
    <x v="1037"/>
    <x v="1090"/>
    <x v="1"/>
    <x v="9"/>
    <x v="0"/>
    <x v="3"/>
    <x v="0"/>
    <x v="7"/>
    <x v="2"/>
    <x v="8"/>
    <x v="7"/>
    <x v="1"/>
    <x v="10"/>
  </r>
  <r>
    <x v="1"/>
    <x v="2"/>
    <x v="0"/>
    <x v="1"/>
    <x v="4"/>
    <x v="1"/>
    <x v="2"/>
    <x v="0"/>
    <x v="1"/>
    <x v="2"/>
    <n v="37"/>
    <n v="0"/>
    <x v="208"/>
    <x v="12"/>
    <x v="0"/>
    <x v="2"/>
    <x v="9"/>
    <x v="2"/>
    <x v="1"/>
    <x v="0"/>
    <x v="1038"/>
    <x v="1091"/>
    <x v="4"/>
    <x v="9"/>
    <x v="0"/>
    <x v="0"/>
    <x v="0"/>
    <x v="2"/>
    <x v="0"/>
    <x v="0"/>
    <x v="4"/>
    <x v="1"/>
    <x v="6"/>
  </r>
  <r>
    <x v="1"/>
    <x v="2"/>
    <x v="0"/>
    <x v="1"/>
    <x v="0"/>
    <x v="1"/>
    <x v="1"/>
    <x v="0"/>
    <x v="1"/>
    <x v="2"/>
    <n v="42"/>
    <n v="0"/>
    <x v="557"/>
    <x v="5"/>
    <x v="0"/>
    <x v="2"/>
    <x v="31"/>
    <x v="1"/>
    <x v="0"/>
    <x v="2"/>
    <x v="1039"/>
    <x v="1092"/>
    <x v="1"/>
    <x v="3"/>
    <x v="0"/>
    <x v="1"/>
    <x v="0"/>
    <x v="26"/>
    <x v="1"/>
    <x v="23"/>
    <x v="5"/>
    <x v="2"/>
    <x v="1"/>
  </r>
  <r>
    <x v="1"/>
    <x v="2"/>
    <x v="0"/>
    <x v="1"/>
    <x v="0"/>
    <x v="1"/>
    <x v="5"/>
    <x v="0"/>
    <x v="1"/>
    <x v="1"/>
    <n v="39"/>
    <n v="0"/>
    <x v="747"/>
    <x v="14"/>
    <x v="3"/>
    <x v="2"/>
    <x v="44"/>
    <x v="0"/>
    <x v="4"/>
    <x v="0"/>
    <x v="1040"/>
    <x v="1093"/>
    <x v="7"/>
    <x v="4"/>
    <x v="0"/>
    <x v="3"/>
    <x v="0"/>
    <x v="24"/>
    <x v="2"/>
    <x v="0"/>
    <x v="2"/>
    <x v="1"/>
    <x v="6"/>
  </r>
  <r>
    <x v="1"/>
    <x v="2"/>
    <x v="1"/>
    <x v="0"/>
    <x v="0"/>
    <x v="1"/>
    <x v="6"/>
    <x v="2"/>
    <x v="1"/>
    <x v="1"/>
    <n v="52"/>
    <n v="0"/>
    <x v="748"/>
    <x v="22"/>
    <x v="2"/>
    <x v="3"/>
    <x v="4"/>
    <x v="0"/>
    <x v="1"/>
    <x v="0"/>
    <x v="1041"/>
    <x v="1094"/>
    <x v="7"/>
    <x v="2"/>
    <x v="0"/>
    <x v="2"/>
    <x v="3"/>
    <x v="28"/>
    <x v="2"/>
    <x v="7"/>
    <x v="6"/>
    <x v="0"/>
    <x v="2"/>
  </r>
  <r>
    <x v="1"/>
    <x v="2"/>
    <x v="1"/>
    <x v="0"/>
    <x v="3"/>
    <x v="1"/>
    <x v="0"/>
    <x v="1"/>
    <x v="1"/>
    <x v="2"/>
    <n v="45"/>
    <n v="0"/>
    <x v="749"/>
    <x v="9"/>
    <x v="3"/>
    <x v="3"/>
    <x v="48"/>
    <x v="1"/>
    <x v="0"/>
    <x v="1"/>
    <x v="1042"/>
    <x v="1095"/>
    <x v="1"/>
    <x v="2"/>
    <x v="0"/>
    <x v="0"/>
    <x v="1"/>
    <x v="1"/>
    <x v="1"/>
    <x v="1"/>
    <x v="1"/>
    <x v="5"/>
    <x v="0"/>
  </r>
  <r>
    <x v="1"/>
    <x v="2"/>
    <x v="1"/>
    <x v="0"/>
    <x v="3"/>
    <x v="1"/>
    <x v="0"/>
    <x v="1"/>
    <x v="1"/>
    <x v="1"/>
    <n v="47"/>
    <n v="0"/>
    <x v="750"/>
    <x v="2"/>
    <x v="2"/>
    <x v="1"/>
    <x v="44"/>
    <x v="0"/>
    <x v="0"/>
    <x v="1"/>
    <x v="1043"/>
    <x v="1096"/>
    <x v="8"/>
    <x v="0"/>
    <x v="0"/>
    <x v="1"/>
    <x v="1"/>
    <x v="21"/>
    <x v="0"/>
    <x v="6"/>
    <x v="2"/>
    <x v="0"/>
    <x v="2"/>
  </r>
  <r>
    <x v="1"/>
    <x v="2"/>
    <x v="1"/>
    <x v="0"/>
    <x v="0"/>
    <x v="1"/>
    <x v="0"/>
    <x v="0"/>
    <x v="1"/>
    <x v="1"/>
    <n v="46"/>
    <n v="0"/>
    <x v="278"/>
    <x v="9"/>
    <x v="0"/>
    <x v="0"/>
    <x v="33"/>
    <x v="1"/>
    <x v="0"/>
    <x v="1"/>
    <x v="1044"/>
    <x v="1097"/>
    <x v="0"/>
    <x v="2"/>
    <x v="0"/>
    <x v="3"/>
    <x v="0"/>
    <x v="3"/>
    <x v="1"/>
    <x v="4"/>
    <x v="3"/>
    <x v="3"/>
    <x v="3"/>
  </r>
  <r>
    <x v="1"/>
    <x v="1"/>
    <x v="0"/>
    <x v="3"/>
    <x v="5"/>
    <x v="1"/>
    <x v="9"/>
    <x v="1"/>
    <x v="1"/>
    <x v="2"/>
    <n v="38"/>
    <n v="0"/>
    <x v="751"/>
    <x v="17"/>
    <x v="2"/>
    <x v="1"/>
    <x v="36"/>
    <x v="0"/>
    <x v="0"/>
    <x v="2"/>
    <x v="1045"/>
    <x v="1098"/>
    <x v="9"/>
    <x v="0"/>
    <x v="0"/>
    <x v="3"/>
    <x v="0"/>
    <x v="1"/>
    <x v="1"/>
    <x v="0"/>
    <x v="7"/>
    <x v="1"/>
    <x v="3"/>
  </r>
  <r>
    <x v="1"/>
    <x v="1"/>
    <x v="4"/>
    <x v="3"/>
    <x v="2"/>
    <x v="1"/>
    <x v="9"/>
    <x v="1"/>
    <x v="1"/>
    <x v="2"/>
    <n v="24"/>
    <n v="0"/>
    <x v="752"/>
    <x v="17"/>
    <x v="3"/>
    <x v="3"/>
    <x v="40"/>
    <x v="0"/>
    <x v="1"/>
    <x v="0"/>
    <x v="1046"/>
    <x v="1099"/>
    <x v="4"/>
    <x v="9"/>
    <x v="0"/>
    <x v="1"/>
    <x v="1"/>
    <x v="8"/>
    <x v="1"/>
    <x v="4"/>
    <x v="3"/>
    <x v="3"/>
    <x v="9"/>
  </r>
  <r>
    <x v="1"/>
    <x v="1"/>
    <x v="2"/>
    <x v="1"/>
    <x v="0"/>
    <x v="1"/>
    <x v="8"/>
    <x v="2"/>
    <x v="1"/>
    <x v="0"/>
    <n v="29"/>
    <n v="0"/>
    <x v="530"/>
    <x v="2"/>
    <x v="1"/>
    <x v="3"/>
    <x v="44"/>
    <x v="0"/>
    <x v="0"/>
    <x v="0"/>
    <x v="1047"/>
    <x v="1100"/>
    <x v="1"/>
    <x v="12"/>
    <x v="0"/>
    <x v="1"/>
    <x v="1"/>
    <x v="3"/>
    <x v="3"/>
    <x v="0"/>
    <x v="0"/>
    <x v="1"/>
    <x v="6"/>
  </r>
  <r>
    <x v="1"/>
    <x v="1"/>
    <x v="2"/>
    <x v="1"/>
    <x v="0"/>
    <x v="1"/>
    <x v="4"/>
    <x v="2"/>
    <x v="1"/>
    <x v="1"/>
    <n v="34"/>
    <n v="0"/>
    <x v="381"/>
    <x v="17"/>
    <x v="2"/>
    <x v="1"/>
    <x v="25"/>
    <x v="2"/>
    <x v="0"/>
    <x v="0"/>
    <x v="927"/>
    <x v="1101"/>
    <x v="1"/>
    <x v="4"/>
    <x v="0"/>
    <x v="0"/>
    <x v="1"/>
    <x v="15"/>
    <x v="1"/>
    <x v="7"/>
    <x v="1"/>
    <x v="4"/>
    <x v="3"/>
  </r>
  <r>
    <x v="1"/>
    <x v="1"/>
    <x v="2"/>
    <x v="1"/>
    <x v="2"/>
    <x v="1"/>
    <x v="7"/>
    <x v="2"/>
    <x v="1"/>
    <x v="1"/>
    <n v="34"/>
    <n v="0"/>
    <x v="196"/>
    <x v="8"/>
    <x v="3"/>
    <x v="0"/>
    <x v="36"/>
    <x v="0"/>
    <x v="3"/>
    <x v="2"/>
    <x v="1048"/>
    <x v="1102"/>
    <x v="8"/>
    <x v="9"/>
    <x v="0"/>
    <x v="1"/>
    <x v="3"/>
    <x v="28"/>
    <x v="2"/>
    <x v="13"/>
    <x v="6"/>
    <x v="7"/>
    <x v="12"/>
  </r>
  <r>
    <x v="1"/>
    <x v="1"/>
    <x v="2"/>
    <x v="1"/>
    <x v="1"/>
    <x v="1"/>
    <x v="1"/>
    <x v="2"/>
    <x v="1"/>
    <x v="2"/>
    <n v="34"/>
    <n v="0"/>
    <x v="753"/>
    <x v="0"/>
    <x v="2"/>
    <x v="2"/>
    <x v="59"/>
    <x v="0"/>
    <x v="1"/>
    <x v="2"/>
    <x v="932"/>
    <x v="740"/>
    <x v="6"/>
    <x v="9"/>
    <x v="0"/>
    <x v="3"/>
    <x v="3"/>
    <x v="1"/>
    <x v="1"/>
    <x v="9"/>
    <x v="7"/>
    <x v="1"/>
    <x v="6"/>
  </r>
  <r>
    <x v="1"/>
    <x v="1"/>
    <x v="2"/>
    <x v="1"/>
    <x v="0"/>
    <x v="1"/>
    <x v="4"/>
    <x v="2"/>
    <x v="1"/>
    <x v="6"/>
    <n v="25"/>
    <n v="0"/>
    <x v="754"/>
    <x v="2"/>
    <x v="1"/>
    <x v="2"/>
    <x v="57"/>
    <x v="2"/>
    <x v="0"/>
    <x v="2"/>
    <x v="1049"/>
    <x v="1103"/>
    <x v="1"/>
    <x v="8"/>
    <x v="0"/>
    <x v="3"/>
    <x v="3"/>
    <x v="2"/>
    <x v="1"/>
    <x v="5"/>
    <x v="1"/>
    <x v="0"/>
    <x v="1"/>
  </r>
  <r>
    <x v="1"/>
    <x v="1"/>
    <x v="1"/>
    <x v="1"/>
    <x v="0"/>
    <x v="1"/>
    <x v="7"/>
    <x v="1"/>
    <x v="1"/>
    <x v="1"/>
    <n v="49"/>
    <n v="0"/>
    <x v="755"/>
    <x v="2"/>
    <x v="1"/>
    <x v="0"/>
    <x v="25"/>
    <x v="0"/>
    <x v="4"/>
    <x v="0"/>
    <x v="1050"/>
    <x v="1104"/>
    <x v="9"/>
    <x v="2"/>
    <x v="0"/>
    <x v="1"/>
    <x v="0"/>
    <x v="23"/>
    <x v="1"/>
    <x v="8"/>
    <x v="0"/>
    <x v="5"/>
    <x v="6"/>
  </r>
  <r>
    <x v="1"/>
    <x v="1"/>
    <x v="2"/>
    <x v="1"/>
    <x v="2"/>
    <x v="1"/>
    <x v="2"/>
    <x v="1"/>
    <x v="1"/>
    <x v="1"/>
    <n v="29"/>
    <n v="0"/>
    <x v="756"/>
    <x v="25"/>
    <x v="1"/>
    <x v="2"/>
    <x v="4"/>
    <x v="0"/>
    <x v="1"/>
    <x v="0"/>
    <x v="1051"/>
    <x v="1105"/>
    <x v="1"/>
    <x v="4"/>
    <x v="0"/>
    <x v="2"/>
    <x v="0"/>
    <x v="27"/>
    <x v="3"/>
    <x v="19"/>
    <x v="6"/>
    <x v="2"/>
    <x v="13"/>
  </r>
  <r>
    <x v="1"/>
    <x v="1"/>
    <x v="0"/>
    <x v="1"/>
    <x v="0"/>
    <x v="1"/>
    <x v="4"/>
    <x v="1"/>
    <x v="1"/>
    <x v="4"/>
    <n v="38"/>
    <n v="0"/>
    <x v="296"/>
    <x v="16"/>
    <x v="2"/>
    <x v="3"/>
    <x v="23"/>
    <x v="1"/>
    <x v="0"/>
    <x v="2"/>
    <x v="1052"/>
    <x v="1106"/>
    <x v="7"/>
    <x v="0"/>
    <x v="0"/>
    <x v="1"/>
    <x v="1"/>
    <x v="1"/>
    <x v="1"/>
    <x v="3"/>
    <x v="7"/>
    <x v="4"/>
    <x v="1"/>
  </r>
  <r>
    <x v="1"/>
    <x v="1"/>
    <x v="2"/>
    <x v="1"/>
    <x v="0"/>
    <x v="1"/>
    <x v="1"/>
    <x v="1"/>
    <x v="1"/>
    <x v="1"/>
    <n v="32"/>
    <n v="0"/>
    <x v="748"/>
    <x v="17"/>
    <x v="3"/>
    <x v="3"/>
    <x v="3"/>
    <x v="0"/>
    <x v="1"/>
    <x v="2"/>
    <x v="1053"/>
    <x v="1107"/>
    <x v="2"/>
    <x v="4"/>
    <x v="0"/>
    <x v="0"/>
    <x v="1"/>
    <x v="1"/>
    <x v="2"/>
    <x v="8"/>
    <x v="3"/>
    <x v="1"/>
    <x v="6"/>
  </r>
  <r>
    <x v="1"/>
    <x v="1"/>
    <x v="2"/>
    <x v="1"/>
    <x v="1"/>
    <x v="1"/>
    <x v="2"/>
    <x v="1"/>
    <x v="1"/>
    <x v="1"/>
    <n v="26"/>
    <n v="0"/>
    <x v="757"/>
    <x v="16"/>
    <x v="3"/>
    <x v="1"/>
    <x v="1"/>
    <x v="2"/>
    <x v="1"/>
    <x v="0"/>
    <x v="1054"/>
    <x v="1108"/>
    <x v="4"/>
    <x v="11"/>
    <x v="0"/>
    <x v="0"/>
    <x v="1"/>
    <x v="0"/>
    <x v="1"/>
    <x v="5"/>
    <x v="1"/>
    <x v="4"/>
    <x v="1"/>
  </r>
  <r>
    <x v="1"/>
    <x v="1"/>
    <x v="0"/>
    <x v="1"/>
    <x v="2"/>
    <x v="1"/>
    <x v="2"/>
    <x v="1"/>
    <x v="1"/>
    <x v="1"/>
    <n v="36"/>
    <n v="0"/>
    <x v="721"/>
    <x v="5"/>
    <x v="0"/>
    <x v="1"/>
    <x v="26"/>
    <x v="2"/>
    <x v="0"/>
    <x v="0"/>
    <x v="1055"/>
    <x v="1109"/>
    <x v="5"/>
    <x v="8"/>
    <x v="0"/>
    <x v="3"/>
    <x v="1"/>
    <x v="6"/>
    <x v="1"/>
    <x v="8"/>
    <x v="3"/>
    <x v="0"/>
    <x v="6"/>
  </r>
  <r>
    <x v="1"/>
    <x v="1"/>
    <x v="2"/>
    <x v="1"/>
    <x v="4"/>
    <x v="1"/>
    <x v="8"/>
    <x v="1"/>
    <x v="1"/>
    <x v="1"/>
    <n v="34"/>
    <n v="0"/>
    <x v="61"/>
    <x v="17"/>
    <x v="2"/>
    <x v="2"/>
    <x v="2"/>
    <x v="1"/>
    <x v="0"/>
    <x v="0"/>
    <x v="1056"/>
    <x v="1110"/>
    <x v="1"/>
    <x v="9"/>
    <x v="0"/>
    <x v="2"/>
    <x v="1"/>
    <x v="0"/>
    <x v="2"/>
    <x v="3"/>
    <x v="3"/>
    <x v="4"/>
    <x v="1"/>
  </r>
  <r>
    <x v="1"/>
    <x v="1"/>
    <x v="0"/>
    <x v="1"/>
    <x v="0"/>
    <x v="1"/>
    <x v="1"/>
    <x v="1"/>
    <x v="1"/>
    <x v="5"/>
    <n v="38"/>
    <n v="0"/>
    <x v="113"/>
    <x v="0"/>
    <x v="3"/>
    <x v="2"/>
    <x v="62"/>
    <x v="0"/>
    <x v="0"/>
    <x v="0"/>
    <x v="1057"/>
    <x v="1111"/>
    <x v="8"/>
    <x v="2"/>
    <x v="0"/>
    <x v="1"/>
    <x v="3"/>
    <x v="16"/>
    <x v="3"/>
    <x v="20"/>
    <x v="14"/>
    <x v="3"/>
    <x v="12"/>
  </r>
  <r>
    <x v="1"/>
    <x v="1"/>
    <x v="1"/>
    <x v="1"/>
    <x v="2"/>
    <x v="1"/>
    <x v="8"/>
    <x v="0"/>
    <x v="1"/>
    <x v="1"/>
    <n v="45"/>
    <n v="0"/>
    <x v="758"/>
    <x v="0"/>
    <x v="2"/>
    <x v="0"/>
    <x v="8"/>
    <x v="0"/>
    <x v="0"/>
    <x v="2"/>
    <x v="1058"/>
    <x v="1112"/>
    <x v="5"/>
    <x v="3"/>
    <x v="0"/>
    <x v="3"/>
    <x v="0"/>
    <x v="4"/>
    <x v="1"/>
    <x v="9"/>
    <x v="3"/>
    <x v="0"/>
    <x v="6"/>
  </r>
  <r>
    <x v="1"/>
    <x v="1"/>
    <x v="0"/>
    <x v="1"/>
    <x v="0"/>
    <x v="1"/>
    <x v="4"/>
    <x v="0"/>
    <x v="1"/>
    <x v="2"/>
    <n v="35"/>
    <n v="0"/>
    <x v="636"/>
    <x v="21"/>
    <x v="0"/>
    <x v="1"/>
    <x v="53"/>
    <x v="0"/>
    <x v="2"/>
    <x v="0"/>
    <x v="1059"/>
    <x v="1113"/>
    <x v="7"/>
    <x v="0"/>
    <x v="0"/>
    <x v="3"/>
    <x v="0"/>
    <x v="1"/>
    <x v="1"/>
    <x v="4"/>
    <x v="3"/>
    <x v="3"/>
    <x v="3"/>
  </r>
  <r>
    <x v="1"/>
    <x v="1"/>
    <x v="2"/>
    <x v="1"/>
    <x v="2"/>
    <x v="1"/>
    <x v="1"/>
    <x v="0"/>
    <x v="1"/>
    <x v="0"/>
    <n v="27"/>
    <n v="0"/>
    <x v="4"/>
    <x v="2"/>
    <x v="3"/>
    <x v="2"/>
    <x v="44"/>
    <x v="0"/>
    <x v="1"/>
    <x v="0"/>
    <x v="1060"/>
    <x v="1114"/>
    <x v="7"/>
    <x v="4"/>
    <x v="0"/>
    <x v="3"/>
    <x v="0"/>
    <x v="3"/>
    <x v="2"/>
    <x v="9"/>
    <x v="3"/>
    <x v="1"/>
    <x v="3"/>
  </r>
  <r>
    <x v="1"/>
    <x v="1"/>
    <x v="0"/>
    <x v="0"/>
    <x v="0"/>
    <x v="1"/>
    <x v="0"/>
    <x v="2"/>
    <x v="1"/>
    <x v="6"/>
    <n v="39"/>
    <n v="0"/>
    <x v="759"/>
    <x v="25"/>
    <x v="3"/>
    <x v="1"/>
    <x v="21"/>
    <x v="0"/>
    <x v="0"/>
    <x v="0"/>
    <x v="1061"/>
    <x v="1115"/>
    <x v="7"/>
    <x v="11"/>
    <x v="0"/>
    <x v="1"/>
    <x v="1"/>
    <x v="2"/>
    <x v="1"/>
    <x v="4"/>
    <x v="10"/>
    <x v="3"/>
    <x v="3"/>
  </r>
  <r>
    <x v="1"/>
    <x v="1"/>
    <x v="0"/>
    <x v="0"/>
    <x v="2"/>
    <x v="1"/>
    <x v="0"/>
    <x v="2"/>
    <x v="1"/>
    <x v="2"/>
    <n v="37"/>
    <n v="0"/>
    <x v="503"/>
    <x v="0"/>
    <x v="2"/>
    <x v="1"/>
    <x v="11"/>
    <x v="3"/>
    <x v="0"/>
    <x v="0"/>
    <x v="1062"/>
    <x v="1116"/>
    <x v="1"/>
    <x v="9"/>
    <x v="0"/>
    <x v="3"/>
    <x v="3"/>
    <x v="3"/>
    <x v="2"/>
    <x v="0"/>
    <x v="7"/>
    <x v="1"/>
    <x v="6"/>
  </r>
  <r>
    <x v="1"/>
    <x v="1"/>
    <x v="1"/>
    <x v="0"/>
    <x v="2"/>
    <x v="1"/>
    <x v="0"/>
    <x v="1"/>
    <x v="1"/>
    <x v="1"/>
    <n v="49"/>
    <n v="0"/>
    <x v="760"/>
    <x v="2"/>
    <x v="3"/>
    <x v="2"/>
    <x v="52"/>
    <x v="1"/>
    <x v="0"/>
    <x v="1"/>
    <x v="1063"/>
    <x v="1117"/>
    <x v="7"/>
    <x v="9"/>
    <x v="0"/>
    <x v="1"/>
    <x v="0"/>
    <x v="6"/>
    <x v="2"/>
    <x v="7"/>
    <x v="8"/>
    <x v="0"/>
    <x v="5"/>
  </r>
  <r>
    <x v="1"/>
    <x v="1"/>
    <x v="2"/>
    <x v="0"/>
    <x v="2"/>
    <x v="1"/>
    <x v="0"/>
    <x v="1"/>
    <x v="1"/>
    <x v="2"/>
    <n v="33"/>
    <n v="0"/>
    <x v="454"/>
    <x v="15"/>
    <x v="3"/>
    <x v="2"/>
    <x v="60"/>
    <x v="0"/>
    <x v="0"/>
    <x v="2"/>
    <x v="1064"/>
    <x v="1118"/>
    <x v="4"/>
    <x v="9"/>
    <x v="0"/>
    <x v="0"/>
    <x v="3"/>
    <x v="7"/>
    <x v="1"/>
    <x v="9"/>
    <x v="7"/>
    <x v="0"/>
    <x v="6"/>
  </r>
  <r>
    <x v="1"/>
    <x v="1"/>
    <x v="2"/>
    <x v="0"/>
    <x v="0"/>
    <x v="1"/>
    <x v="0"/>
    <x v="0"/>
    <x v="1"/>
    <x v="3"/>
    <n v="28"/>
    <n v="0"/>
    <x v="761"/>
    <x v="15"/>
    <x v="3"/>
    <x v="1"/>
    <x v="46"/>
    <x v="0"/>
    <x v="0"/>
    <x v="2"/>
    <x v="249"/>
    <x v="1119"/>
    <x v="4"/>
    <x v="9"/>
    <x v="0"/>
    <x v="1"/>
    <x v="0"/>
    <x v="7"/>
    <x v="1"/>
    <x v="9"/>
    <x v="3"/>
    <x v="1"/>
    <x v="6"/>
  </r>
  <r>
    <x v="1"/>
    <x v="1"/>
    <x v="2"/>
    <x v="0"/>
    <x v="1"/>
    <x v="1"/>
    <x v="0"/>
    <x v="0"/>
    <x v="1"/>
    <x v="1"/>
    <n v="31"/>
    <n v="0"/>
    <x v="464"/>
    <x v="2"/>
    <x v="2"/>
    <x v="2"/>
    <x v="60"/>
    <x v="0"/>
    <x v="0"/>
    <x v="2"/>
    <x v="1065"/>
    <x v="1120"/>
    <x v="8"/>
    <x v="4"/>
    <x v="0"/>
    <x v="1"/>
    <x v="0"/>
    <x v="1"/>
    <x v="1"/>
    <x v="8"/>
    <x v="3"/>
    <x v="0"/>
    <x v="6"/>
  </r>
  <r>
    <x v="1"/>
    <x v="1"/>
    <x v="2"/>
    <x v="0"/>
    <x v="3"/>
    <x v="1"/>
    <x v="0"/>
    <x v="0"/>
    <x v="1"/>
    <x v="2"/>
    <n v="32"/>
    <n v="0"/>
    <x v="493"/>
    <x v="17"/>
    <x v="2"/>
    <x v="2"/>
    <x v="5"/>
    <x v="0"/>
    <x v="0"/>
    <x v="1"/>
    <x v="1066"/>
    <x v="1121"/>
    <x v="0"/>
    <x v="4"/>
    <x v="0"/>
    <x v="3"/>
    <x v="0"/>
    <x v="21"/>
    <x v="3"/>
    <x v="2"/>
    <x v="2"/>
    <x v="0"/>
    <x v="2"/>
  </r>
  <r>
    <x v="1"/>
    <x v="0"/>
    <x v="0"/>
    <x v="3"/>
    <x v="1"/>
    <x v="1"/>
    <x v="9"/>
    <x v="2"/>
    <x v="1"/>
    <x v="5"/>
    <n v="37"/>
    <n v="0"/>
    <x v="762"/>
    <x v="1"/>
    <x v="0"/>
    <x v="1"/>
    <x v="66"/>
    <x v="0"/>
    <x v="0"/>
    <x v="1"/>
    <x v="1067"/>
    <x v="1122"/>
    <x v="7"/>
    <x v="4"/>
    <x v="0"/>
    <x v="3"/>
    <x v="0"/>
    <x v="16"/>
    <x v="2"/>
    <x v="1"/>
    <x v="2"/>
    <x v="5"/>
    <x v="1"/>
  </r>
  <r>
    <x v="1"/>
    <x v="0"/>
    <x v="2"/>
    <x v="3"/>
    <x v="2"/>
    <x v="1"/>
    <x v="9"/>
    <x v="1"/>
    <x v="1"/>
    <x v="1"/>
    <n v="29"/>
    <n v="0"/>
    <x v="763"/>
    <x v="16"/>
    <x v="1"/>
    <x v="2"/>
    <x v="44"/>
    <x v="1"/>
    <x v="1"/>
    <x v="1"/>
    <x v="1068"/>
    <x v="1123"/>
    <x v="1"/>
    <x v="0"/>
    <x v="0"/>
    <x v="1"/>
    <x v="0"/>
    <x v="5"/>
    <x v="1"/>
    <x v="6"/>
    <x v="2"/>
    <x v="0"/>
    <x v="2"/>
  </r>
  <r>
    <x v="1"/>
    <x v="0"/>
    <x v="2"/>
    <x v="3"/>
    <x v="1"/>
    <x v="1"/>
    <x v="9"/>
    <x v="0"/>
    <x v="1"/>
    <x v="1"/>
    <n v="29"/>
    <n v="0"/>
    <x v="764"/>
    <x v="27"/>
    <x v="3"/>
    <x v="0"/>
    <x v="14"/>
    <x v="1"/>
    <x v="2"/>
    <x v="2"/>
    <x v="1069"/>
    <x v="1124"/>
    <x v="1"/>
    <x v="4"/>
    <x v="0"/>
    <x v="0"/>
    <x v="0"/>
    <x v="1"/>
    <x v="2"/>
    <x v="1"/>
    <x v="5"/>
    <x v="0"/>
    <x v="12"/>
  </r>
  <r>
    <x v="1"/>
    <x v="0"/>
    <x v="0"/>
    <x v="3"/>
    <x v="0"/>
    <x v="1"/>
    <x v="9"/>
    <x v="0"/>
    <x v="1"/>
    <x v="3"/>
    <n v="43"/>
    <n v="0"/>
    <x v="765"/>
    <x v="2"/>
    <x v="3"/>
    <x v="0"/>
    <x v="28"/>
    <x v="0"/>
    <x v="1"/>
    <x v="0"/>
    <x v="1070"/>
    <x v="1125"/>
    <x v="4"/>
    <x v="4"/>
    <x v="0"/>
    <x v="2"/>
    <x v="0"/>
    <x v="1"/>
    <x v="1"/>
    <x v="7"/>
    <x v="1"/>
    <x v="1"/>
    <x v="5"/>
  </r>
  <r>
    <x v="1"/>
    <x v="0"/>
    <x v="3"/>
    <x v="1"/>
    <x v="4"/>
    <x v="1"/>
    <x v="1"/>
    <x v="2"/>
    <x v="1"/>
    <x v="4"/>
    <n v="55"/>
    <n v="0"/>
    <x v="570"/>
    <x v="23"/>
    <x v="3"/>
    <x v="2"/>
    <x v="0"/>
    <x v="1"/>
    <x v="1"/>
    <x v="0"/>
    <x v="1071"/>
    <x v="1126"/>
    <x v="6"/>
    <x v="3"/>
    <x v="0"/>
    <x v="1"/>
    <x v="1"/>
    <x v="0"/>
    <x v="1"/>
    <x v="9"/>
    <x v="3"/>
    <x v="1"/>
    <x v="3"/>
  </r>
  <r>
    <x v="1"/>
    <x v="0"/>
    <x v="2"/>
    <x v="1"/>
    <x v="0"/>
    <x v="1"/>
    <x v="1"/>
    <x v="2"/>
    <x v="1"/>
    <x v="2"/>
    <n v="28"/>
    <n v="0"/>
    <x v="766"/>
    <x v="0"/>
    <x v="3"/>
    <x v="3"/>
    <x v="23"/>
    <x v="1"/>
    <x v="1"/>
    <x v="2"/>
    <x v="1072"/>
    <x v="1127"/>
    <x v="1"/>
    <x v="9"/>
    <x v="0"/>
    <x v="1"/>
    <x v="1"/>
    <x v="5"/>
    <x v="0"/>
    <x v="6"/>
    <x v="2"/>
    <x v="0"/>
    <x v="2"/>
  </r>
  <r>
    <x v="1"/>
    <x v="0"/>
    <x v="0"/>
    <x v="1"/>
    <x v="0"/>
    <x v="1"/>
    <x v="5"/>
    <x v="2"/>
    <x v="1"/>
    <x v="1"/>
    <n v="40"/>
    <n v="0"/>
    <x v="538"/>
    <x v="0"/>
    <x v="2"/>
    <x v="3"/>
    <x v="33"/>
    <x v="0"/>
    <x v="3"/>
    <x v="2"/>
    <x v="1073"/>
    <x v="1128"/>
    <x v="7"/>
    <x v="0"/>
    <x v="0"/>
    <x v="0"/>
    <x v="1"/>
    <x v="14"/>
    <x v="1"/>
    <x v="27"/>
    <x v="1"/>
    <x v="14"/>
    <x v="16"/>
  </r>
  <r>
    <x v="1"/>
    <x v="0"/>
    <x v="2"/>
    <x v="1"/>
    <x v="0"/>
    <x v="1"/>
    <x v="2"/>
    <x v="2"/>
    <x v="1"/>
    <x v="2"/>
    <n v="31"/>
    <n v="0"/>
    <x v="767"/>
    <x v="25"/>
    <x v="3"/>
    <x v="0"/>
    <x v="66"/>
    <x v="0"/>
    <x v="0"/>
    <x v="2"/>
    <x v="378"/>
    <x v="1129"/>
    <x v="1"/>
    <x v="0"/>
    <x v="0"/>
    <x v="0"/>
    <x v="1"/>
    <x v="1"/>
    <x v="1"/>
    <x v="1"/>
    <x v="6"/>
    <x v="0"/>
    <x v="3"/>
  </r>
  <r>
    <x v="1"/>
    <x v="0"/>
    <x v="0"/>
    <x v="1"/>
    <x v="2"/>
    <x v="1"/>
    <x v="2"/>
    <x v="2"/>
    <x v="1"/>
    <x v="1"/>
    <n v="39"/>
    <n v="0"/>
    <x v="768"/>
    <x v="3"/>
    <x v="0"/>
    <x v="1"/>
    <x v="43"/>
    <x v="1"/>
    <x v="0"/>
    <x v="2"/>
    <x v="1074"/>
    <x v="1130"/>
    <x v="4"/>
    <x v="2"/>
    <x v="0"/>
    <x v="1"/>
    <x v="1"/>
    <x v="27"/>
    <x v="1"/>
    <x v="1"/>
    <x v="6"/>
    <x v="0"/>
    <x v="1"/>
  </r>
  <r>
    <x v="1"/>
    <x v="0"/>
    <x v="0"/>
    <x v="1"/>
    <x v="2"/>
    <x v="1"/>
    <x v="1"/>
    <x v="2"/>
    <x v="1"/>
    <x v="1"/>
    <n v="40"/>
    <n v="0"/>
    <x v="199"/>
    <x v="2"/>
    <x v="3"/>
    <x v="1"/>
    <x v="67"/>
    <x v="0"/>
    <x v="1"/>
    <x v="2"/>
    <x v="1075"/>
    <x v="1131"/>
    <x v="7"/>
    <x v="9"/>
    <x v="0"/>
    <x v="3"/>
    <x v="1"/>
    <x v="0"/>
    <x v="3"/>
    <x v="11"/>
    <x v="10"/>
    <x v="1"/>
    <x v="3"/>
  </r>
  <r>
    <x v="1"/>
    <x v="0"/>
    <x v="1"/>
    <x v="1"/>
    <x v="0"/>
    <x v="1"/>
    <x v="4"/>
    <x v="2"/>
    <x v="1"/>
    <x v="5"/>
    <n v="46"/>
    <n v="0"/>
    <x v="769"/>
    <x v="2"/>
    <x v="0"/>
    <x v="2"/>
    <x v="19"/>
    <x v="0"/>
    <x v="2"/>
    <x v="0"/>
    <x v="1076"/>
    <x v="1132"/>
    <x v="9"/>
    <x v="9"/>
    <x v="0"/>
    <x v="3"/>
    <x v="1"/>
    <x v="4"/>
    <x v="2"/>
    <x v="7"/>
    <x v="6"/>
    <x v="5"/>
    <x v="1"/>
  </r>
  <r>
    <x v="1"/>
    <x v="0"/>
    <x v="0"/>
    <x v="1"/>
    <x v="4"/>
    <x v="1"/>
    <x v="2"/>
    <x v="2"/>
    <x v="1"/>
    <x v="0"/>
    <n v="43"/>
    <n v="0"/>
    <x v="744"/>
    <x v="6"/>
    <x v="3"/>
    <x v="2"/>
    <x v="44"/>
    <x v="2"/>
    <x v="1"/>
    <x v="0"/>
    <x v="204"/>
    <x v="1133"/>
    <x v="6"/>
    <x v="3"/>
    <x v="0"/>
    <x v="3"/>
    <x v="1"/>
    <x v="0"/>
    <x v="1"/>
    <x v="0"/>
    <x v="0"/>
    <x v="0"/>
    <x v="3"/>
  </r>
  <r>
    <x v="1"/>
    <x v="0"/>
    <x v="0"/>
    <x v="1"/>
    <x v="0"/>
    <x v="1"/>
    <x v="1"/>
    <x v="2"/>
    <x v="1"/>
    <x v="0"/>
    <n v="38"/>
    <n v="0"/>
    <x v="568"/>
    <x v="14"/>
    <x v="0"/>
    <x v="0"/>
    <x v="36"/>
    <x v="0"/>
    <x v="1"/>
    <x v="0"/>
    <x v="1077"/>
    <x v="1134"/>
    <x v="7"/>
    <x v="12"/>
    <x v="0"/>
    <x v="1"/>
    <x v="3"/>
    <x v="1"/>
    <x v="3"/>
    <x v="8"/>
    <x v="3"/>
    <x v="0"/>
    <x v="6"/>
  </r>
  <r>
    <x v="1"/>
    <x v="0"/>
    <x v="3"/>
    <x v="1"/>
    <x v="2"/>
    <x v="1"/>
    <x v="7"/>
    <x v="2"/>
    <x v="1"/>
    <x v="5"/>
    <n v="55"/>
    <n v="0"/>
    <x v="191"/>
    <x v="0"/>
    <x v="2"/>
    <x v="0"/>
    <x v="6"/>
    <x v="2"/>
    <x v="3"/>
    <x v="0"/>
    <x v="1078"/>
    <x v="1135"/>
    <x v="7"/>
    <x v="4"/>
    <x v="0"/>
    <x v="1"/>
    <x v="3"/>
    <x v="9"/>
    <x v="3"/>
    <x v="5"/>
    <x v="1"/>
    <x v="0"/>
    <x v="2"/>
  </r>
  <r>
    <x v="1"/>
    <x v="0"/>
    <x v="1"/>
    <x v="1"/>
    <x v="0"/>
    <x v="1"/>
    <x v="8"/>
    <x v="2"/>
    <x v="1"/>
    <x v="1"/>
    <n v="49"/>
    <n v="0"/>
    <x v="351"/>
    <x v="15"/>
    <x v="2"/>
    <x v="1"/>
    <x v="58"/>
    <x v="0"/>
    <x v="2"/>
    <x v="1"/>
    <x v="1079"/>
    <x v="1136"/>
    <x v="9"/>
    <x v="9"/>
    <x v="0"/>
    <x v="2"/>
    <x v="3"/>
    <x v="22"/>
    <x v="1"/>
    <x v="3"/>
    <x v="1"/>
    <x v="0"/>
    <x v="1"/>
  </r>
  <r>
    <x v="1"/>
    <x v="0"/>
    <x v="2"/>
    <x v="1"/>
    <x v="0"/>
    <x v="1"/>
    <x v="8"/>
    <x v="2"/>
    <x v="1"/>
    <x v="1"/>
    <n v="29"/>
    <n v="0"/>
    <x v="770"/>
    <x v="22"/>
    <x v="1"/>
    <x v="2"/>
    <x v="12"/>
    <x v="3"/>
    <x v="0"/>
    <x v="2"/>
    <x v="1080"/>
    <x v="1137"/>
    <x v="0"/>
    <x v="8"/>
    <x v="0"/>
    <x v="1"/>
    <x v="3"/>
    <x v="27"/>
    <x v="1"/>
    <x v="5"/>
    <x v="2"/>
    <x v="1"/>
    <x v="4"/>
  </r>
  <r>
    <x v="1"/>
    <x v="0"/>
    <x v="2"/>
    <x v="1"/>
    <x v="1"/>
    <x v="1"/>
    <x v="2"/>
    <x v="2"/>
    <x v="1"/>
    <x v="1"/>
    <n v="27"/>
    <n v="0"/>
    <x v="271"/>
    <x v="10"/>
    <x v="3"/>
    <x v="2"/>
    <x v="7"/>
    <x v="1"/>
    <x v="1"/>
    <x v="2"/>
    <x v="1081"/>
    <x v="1138"/>
    <x v="1"/>
    <x v="0"/>
    <x v="0"/>
    <x v="0"/>
    <x v="3"/>
    <x v="2"/>
    <x v="1"/>
    <x v="5"/>
    <x v="1"/>
    <x v="0"/>
    <x v="1"/>
  </r>
  <r>
    <x v="1"/>
    <x v="0"/>
    <x v="2"/>
    <x v="1"/>
    <x v="2"/>
    <x v="1"/>
    <x v="1"/>
    <x v="2"/>
    <x v="1"/>
    <x v="5"/>
    <n v="32"/>
    <n v="0"/>
    <x v="630"/>
    <x v="2"/>
    <x v="3"/>
    <x v="2"/>
    <x v="18"/>
    <x v="0"/>
    <x v="0"/>
    <x v="1"/>
    <x v="1082"/>
    <x v="1139"/>
    <x v="4"/>
    <x v="4"/>
    <x v="0"/>
    <x v="3"/>
    <x v="3"/>
    <x v="1"/>
    <x v="2"/>
    <x v="7"/>
    <x v="4"/>
    <x v="1"/>
    <x v="4"/>
  </r>
  <r>
    <x v="1"/>
    <x v="0"/>
    <x v="1"/>
    <x v="1"/>
    <x v="4"/>
    <x v="1"/>
    <x v="8"/>
    <x v="2"/>
    <x v="1"/>
    <x v="5"/>
    <n v="45"/>
    <n v="0"/>
    <x v="404"/>
    <x v="0"/>
    <x v="2"/>
    <x v="2"/>
    <x v="45"/>
    <x v="0"/>
    <x v="2"/>
    <x v="0"/>
    <x v="1083"/>
    <x v="1140"/>
    <x v="1"/>
    <x v="3"/>
    <x v="0"/>
    <x v="0"/>
    <x v="2"/>
    <x v="1"/>
    <x v="1"/>
    <x v="1"/>
    <x v="6"/>
    <x v="4"/>
    <x v="1"/>
  </r>
  <r>
    <x v="1"/>
    <x v="0"/>
    <x v="4"/>
    <x v="1"/>
    <x v="2"/>
    <x v="1"/>
    <x v="2"/>
    <x v="2"/>
    <x v="1"/>
    <x v="2"/>
    <n v="24"/>
    <n v="0"/>
    <x v="263"/>
    <x v="22"/>
    <x v="1"/>
    <x v="0"/>
    <x v="59"/>
    <x v="0"/>
    <x v="1"/>
    <x v="2"/>
    <x v="1084"/>
    <x v="1141"/>
    <x v="1"/>
    <x v="4"/>
    <x v="0"/>
    <x v="2"/>
    <x v="2"/>
    <x v="3"/>
    <x v="3"/>
    <x v="0"/>
    <x v="3"/>
    <x v="1"/>
    <x v="3"/>
  </r>
  <r>
    <x v="1"/>
    <x v="0"/>
    <x v="4"/>
    <x v="1"/>
    <x v="4"/>
    <x v="1"/>
    <x v="2"/>
    <x v="2"/>
    <x v="1"/>
    <x v="1"/>
    <n v="24"/>
    <n v="0"/>
    <x v="323"/>
    <x v="11"/>
    <x v="0"/>
    <x v="2"/>
    <x v="42"/>
    <x v="1"/>
    <x v="1"/>
    <x v="0"/>
    <x v="1085"/>
    <x v="1142"/>
    <x v="4"/>
    <x v="9"/>
    <x v="0"/>
    <x v="2"/>
    <x v="2"/>
    <x v="17"/>
    <x v="1"/>
    <x v="6"/>
    <x v="10"/>
    <x v="0"/>
    <x v="2"/>
  </r>
  <r>
    <x v="1"/>
    <x v="0"/>
    <x v="0"/>
    <x v="1"/>
    <x v="1"/>
    <x v="1"/>
    <x v="1"/>
    <x v="2"/>
    <x v="1"/>
    <x v="2"/>
    <n v="39"/>
    <n v="0"/>
    <x v="771"/>
    <x v="10"/>
    <x v="2"/>
    <x v="2"/>
    <x v="26"/>
    <x v="0"/>
    <x v="0"/>
    <x v="0"/>
    <x v="1086"/>
    <x v="1143"/>
    <x v="0"/>
    <x v="9"/>
    <x v="0"/>
    <x v="2"/>
    <x v="2"/>
    <x v="2"/>
    <x v="1"/>
    <x v="4"/>
    <x v="3"/>
    <x v="3"/>
    <x v="3"/>
  </r>
  <r>
    <x v="1"/>
    <x v="0"/>
    <x v="0"/>
    <x v="1"/>
    <x v="0"/>
    <x v="1"/>
    <x v="5"/>
    <x v="1"/>
    <x v="1"/>
    <x v="2"/>
    <n v="42"/>
    <n v="0"/>
    <x v="506"/>
    <x v="2"/>
    <x v="3"/>
    <x v="3"/>
    <x v="3"/>
    <x v="0"/>
    <x v="4"/>
    <x v="2"/>
    <x v="1087"/>
    <x v="1144"/>
    <x v="6"/>
    <x v="0"/>
    <x v="0"/>
    <x v="0"/>
    <x v="0"/>
    <x v="13"/>
    <x v="2"/>
    <x v="14"/>
    <x v="8"/>
    <x v="5"/>
    <x v="17"/>
  </r>
  <r>
    <x v="1"/>
    <x v="0"/>
    <x v="0"/>
    <x v="1"/>
    <x v="2"/>
    <x v="1"/>
    <x v="1"/>
    <x v="1"/>
    <x v="1"/>
    <x v="2"/>
    <n v="37"/>
    <n v="0"/>
    <x v="772"/>
    <x v="28"/>
    <x v="3"/>
    <x v="3"/>
    <x v="35"/>
    <x v="0"/>
    <x v="0"/>
    <x v="0"/>
    <x v="1088"/>
    <x v="1145"/>
    <x v="1"/>
    <x v="8"/>
    <x v="0"/>
    <x v="0"/>
    <x v="0"/>
    <x v="1"/>
    <x v="1"/>
    <x v="1"/>
    <x v="6"/>
    <x v="2"/>
    <x v="1"/>
  </r>
  <r>
    <x v="1"/>
    <x v="0"/>
    <x v="2"/>
    <x v="1"/>
    <x v="0"/>
    <x v="1"/>
    <x v="2"/>
    <x v="1"/>
    <x v="1"/>
    <x v="1"/>
    <n v="27"/>
    <n v="0"/>
    <x v="290"/>
    <x v="13"/>
    <x v="1"/>
    <x v="0"/>
    <x v="59"/>
    <x v="0"/>
    <x v="1"/>
    <x v="2"/>
    <x v="1089"/>
    <x v="1146"/>
    <x v="4"/>
    <x v="9"/>
    <x v="0"/>
    <x v="2"/>
    <x v="0"/>
    <x v="3"/>
    <x v="3"/>
    <x v="8"/>
    <x v="2"/>
    <x v="1"/>
    <x v="10"/>
  </r>
  <r>
    <x v="1"/>
    <x v="0"/>
    <x v="0"/>
    <x v="1"/>
    <x v="0"/>
    <x v="1"/>
    <x v="1"/>
    <x v="1"/>
    <x v="1"/>
    <x v="2"/>
    <n v="35"/>
    <n v="0"/>
    <x v="627"/>
    <x v="21"/>
    <x v="4"/>
    <x v="0"/>
    <x v="24"/>
    <x v="2"/>
    <x v="0"/>
    <x v="2"/>
    <x v="1090"/>
    <x v="1147"/>
    <x v="1"/>
    <x v="0"/>
    <x v="0"/>
    <x v="1"/>
    <x v="0"/>
    <x v="28"/>
    <x v="1"/>
    <x v="22"/>
    <x v="11"/>
    <x v="1"/>
    <x v="13"/>
  </r>
  <r>
    <x v="1"/>
    <x v="0"/>
    <x v="2"/>
    <x v="1"/>
    <x v="2"/>
    <x v="1"/>
    <x v="2"/>
    <x v="1"/>
    <x v="1"/>
    <x v="1"/>
    <n v="34"/>
    <n v="0"/>
    <x v="773"/>
    <x v="1"/>
    <x v="3"/>
    <x v="0"/>
    <x v="19"/>
    <x v="2"/>
    <x v="0"/>
    <x v="2"/>
    <x v="1091"/>
    <x v="1148"/>
    <x v="7"/>
    <x v="3"/>
    <x v="0"/>
    <x v="0"/>
    <x v="0"/>
    <x v="3"/>
    <x v="3"/>
    <x v="9"/>
    <x v="7"/>
    <x v="1"/>
    <x v="3"/>
  </r>
  <r>
    <x v="1"/>
    <x v="0"/>
    <x v="1"/>
    <x v="1"/>
    <x v="2"/>
    <x v="1"/>
    <x v="8"/>
    <x v="1"/>
    <x v="1"/>
    <x v="2"/>
    <n v="53"/>
    <n v="0"/>
    <x v="145"/>
    <x v="4"/>
    <x v="2"/>
    <x v="0"/>
    <x v="24"/>
    <x v="2"/>
    <x v="2"/>
    <x v="0"/>
    <x v="1092"/>
    <x v="1149"/>
    <x v="9"/>
    <x v="2"/>
    <x v="0"/>
    <x v="3"/>
    <x v="0"/>
    <x v="27"/>
    <x v="1"/>
    <x v="9"/>
    <x v="7"/>
    <x v="1"/>
    <x v="3"/>
  </r>
  <r>
    <x v="1"/>
    <x v="0"/>
    <x v="1"/>
    <x v="1"/>
    <x v="0"/>
    <x v="1"/>
    <x v="7"/>
    <x v="1"/>
    <x v="1"/>
    <x v="1"/>
    <n v="48"/>
    <n v="0"/>
    <x v="774"/>
    <x v="17"/>
    <x v="3"/>
    <x v="2"/>
    <x v="59"/>
    <x v="1"/>
    <x v="4"/>
    <x v="1"/>
    <x v="1093"/>
    <x v="1150"/>
    <x v="5"/>
    <x v="3"/>
    <x v="0"/>
    <x v="1"/>
    <x v="0"/>
    <x v="22"/>
    <x v="1"/>
    <x v="14"/>
    <x v="15"/>
    <x v="12"/>
    <x v="12"/>
  </r>
  <r>
    <x v="1"/>
    <x v="0"/>
    <x v="2"/>
    <x v="1"/>
    <x v="2"/>
    <x v="1"/>
    <x v="2"/>
    <x v="1"/>
    <x v="1"/>
    <x v="6"/>
    <n v="30"/>
    <n v="0"/>
    <x v="775"/>
    <x v="0"/>
    <x v="0"/>
    <x v="2"/>
    <x v="43"/>
    <x v="0"/>
    <x v="1"/>
    <x v="1"/>
    <x v="1094"/>
    <x v="1151"/>
    <x v="1"/>
    <x v="4"/>
    <x v="0"/>
    <x v="3"/>
    <x v="0"/>
    <x v="4"/>
    <x v="2"/>
    <x v="12"/>
    <x v="6"/>
    <x v="1"/>
    <x v="1"/>
  </r>
  <r>
    <x v="1"/>
    <x v="0"/>
    <x v="2"/>
    <x v="1"/>
    <x v="0"/>
    <x v="1"/>
    <x v="8"/>
    <x v="1"/>
    <x v="1"/>
    <x v="3"/>
    <n v="29"/>
    <n v="0"/>
    <x v="776"/>
    <x v="0"/>
    <x v="3"/>
    <x v="3"/>
    <x v="66"/>
    <x v="0"/>
    <x v="0"/>
    <x v="2"/>
    <x v="1095"/>
    <x v="1152"/>
    <x v="4"/>
    <x v="3"/>
    <x v="0"/>
    <x v="0"/>
    <x v="1"/>
    <x v="3"/>
    <x v="2"/>
    <x v="8"/>
    <x v="7"/>
    <x v="0"/>
    <x v="3"/>
  </r>
  <r>
    <x v="1"/>
    <x v="0"/>
    <x v="1"/>
    <x v="1"/>
    <x v="4"/>
    <x v="1"/>
    <x v="8"/>
    <x v="1"/>
    <x v="1"/>
    <x v="0"/>
    <n v="49"/>
    <n v="0"/>
    <x v="393"/>
    <x v="12"/>
    <x v="2"/>
    <x v="2"/>
    <x v="16"/>
    <x v="0"/>
    <x v="0"/>
    <x v="0"/>
    <x v="1096"/>
    <x v="932"/>
    <x v="7"/>
    <x v="9"/>
    <x v="0"/>
    <x v="2"/>
    <x v="1"/>
    <x v="26"/>
    <x v="2"/>
    <x v="11"/>
    <x v="3"/>
    <x v="1"/>
    <x v="3"/>
  </r>
  <r>
    <x v="1"/>
    <x v="0"/>
    <x v="0"/>
    <x v="1"/>
    <x v="0"/>
    <x v="1"/>
    <x v="8"/>
    <x v="1"/>
    <x v="1"/>
    <x v="4"/>
    <n v="43"/>
    <n v="0"/>
    <x v="756"/>
    <x v="13"/>
    <x v="3"/>
    <x v="3"/>
    <x v="37"/>
    <x v="0"/>
    <x v="2"/>
    <x v="2"/>
    <x v="1097"/>
    <x v="1153"/>
    <x v="1"/>
    <x v="8"/>
    <x v="0"/>
    <x v="2"/>
    <x v="1"/>
    <x v="1"/>
    <x v="1"/>
    <x v="1"/>
    <x v="5"/>
    <x v="0"/>
    <x v="12"/>
  </r>
  <r>
    <x v="1"/>
    <x v="0"/>
    <x v="2"/>
    <x v="1"/>
    <x v="4"/>
    <x v="1"/>
    <x v="2"/>
    <x v="1"/>
    <x v="1"/>
    <x v="2"/>
    <n v="25"/>
    <n v="0"/>
    <x v="777"/>
    <x v="0"/>
    <x v="3"/>
    <x v="2"/>
    <x v="6"/>
    <x v="0"/>
    <x v="1"/>
    <x v="0"/>
    <x v="1098"/>
    <x v="1154"/>
    <x v="5"/>
    <x v="0"/>
    <x v="0"/>
    <x v="2"/>
    <x v="1"/>
    <x v="2"/>
    <x v="2"/>
    <x v="11"/>
    <x v="3"/>
    <x v="0"/>
    <x v="3"/>
  </r>
  <r>
    <x v="1"/>
    <x v="0"/>
    <x v="1"/>
    <x v="1"/>
    <x v="4"/>
    <x v="1"/>
    <x v="1"/>
    <x v="1"/>
    <x v="1"/>
    <x v="2"/>
    <n v="47"/>
    <n v="0"/>
    <x v="159"/>
    <x v="0"/>
    <x v="3"/>
    <x v="2"/>
    <x v="69"/>
    <x v="0"/>
    <x v="1"/>
    <x v="0"/>
    <x v="1099"/>
    <x v="1155"/>
    <x v="8"/>
    <x v="3"/>
    <x v="0"/>
    <x v="3"/>
    <x v="1"/>
    <x v="6"/>
    <x v="2"/>
    <x v="0"/>
    <x v="4"/>
    <x v="1"/>
    <x v="3"/>
  </r>
  <r>
    <x v="1"/>
    <x v="0"/>
    <x v="0"/>
    <x v="1"/>
    <x v="2"/>
    <x v="1"/>
    <x v="2"/>
    <x v="1"/>
    <x v="1"/>
    <x v="2"/>
    <n v="35"/>
    <n v="0"/>
    <x v="285"/>
    <x v="5"/>
    <x v="2"/>
    <x v="0"/>
    <x v="59"/>
    <x v="3"/>
    <x v="1"/>
    <x v="2"/>
    <x v="1100"/>
    <x v="1156"/>
    <x v="4"/>
    <x v="10"/>
    <x v="0"/>
    <x v="2"/>
    <x v="1"/>
    <x v="3"/>
    <x v="3"/>
    <x v="8"/>
    <x v="0"/>
    <x v="0"/>
    <x v="6"/>
  </r>
  <r>
    <x v="1"/>
    <x v="0"/>
    <x v="2"/>
    <x v="1"/>
    <x v="2"/>
    <x v="1"/>
    <x v="1"/>
    <x v="1"/>
    <x v="1"/>
    <x v="1"/>
    <n v="30"/>
    <n v="0"/>
    <x v="778"/>
    <x v="15"/>
    <x v="3"/>
    <x v="0"/>
    <x v="24"/>
    <x v="1"/>
    <x v="1"/>
    <x v="1"/>
    <x v="1101"/>
    <x v="1157"/>
    <x v="1"/>
    <x v="3"/>
    <x v="0"/>
    <x v="2"/>
    <x v="1"/>
    <x v="3"/>
    <x v="2"/>
    <x v="0"/>
    <x v="0"/>
    <x v="1"/>
    <x v="9"/>
  </r>
  <r>
    <x v="1"/>
    <x v="0"/>
    <x v="2"/>
    <x v="1"/>
    <x v="2"/>
    <x v="1"/>
    <x v="2"/>
    <x v="1"/>
    <x v="1"/>
    <x v="1"/>
    <n v="34"/>
    <n v="0"/>
    <x v="161"/>
    <x v="12"/>
    <x v="0"/>
    <x v="0"/>
    <x v="42"/>
    <x v="1"/>
    <x v="0"/>
    <x v="0"/>
    <x v="1102"/>
    <x v="1158"/>
    <x v="1"/>
    <x v="9"/>
    <x v="0"/>
    <x v="3"/>
    <x v="1"/>
    <x v="20"/>
    <x v="3"/>
    <x v="15"/>
    <x v="15"/>
    <x v="5"/>
    <x v="15"/>
  </r>
  <r>
    <x v="1"/>
    <x v="0"/>
    <x v="2"/>
    <x v="1"/>
    <x v="4"/>
    <x v="1"/>
    <x v="1"/>
    <x v="1"/>
    <x v="1"/>
    <x v="1"/>
    <n v="27"/>
    <n v="0"/>
    <x v="114"/>
    <x v="2"/>
    <x v="2"/>
    <x v="2"/>
    <x v="26"/>
    <x v="0"/>
    <x v="1"/>
    <x v="0"/>
    <x v="1103"/>
    <x v="1159"/>
    <x v="1"/>
    <x v="0"/>
    <x v="0"/>
    <x v="3"/>
    <x v="1"/>
    <x v="3"/>
    <x v="2"/>
    <x v="8"/>
    <x v="7"/>
    <x v="1"/>
    <x v="3"/>
  </r>
  <r>
    <x v="1"/>
    <x v="0"/>
    <x v="2"/>
    <x v="1"/>
    <x v="0"/>
    <x v="1"/>
    <x v="2"/>
    <x v="1"/>
    <x v="1"/>
    <x v="2"/>
    <n v="31"/>
    <n v="0"/>
    <x v="779"/>
    <x v="2"/>
    <x v="2"/>
    <x v="0"/>
    <x v="68"/>
    <x v="0"/>
    <x v="1"/>
    <x v="2"/>
    <x v="1104"/>
    <x v="1160"/>
    <x v="1"/>
    <x v="9"/>
    <x v="0"/>
    <x v="1"/>
    <x v="1"/>
    <x v="3"/>
    <x v="3"/>
    <x v="8"/>
    <x v="3"/>
    <x v="0"/>
    <x v="6"/>
  </r>
  <r>
    <x v="1"/>
    <x v="0"/>
    <x v="2"/>
    <x v="1"/>
    <x v="0"/>
    <x v="1"/>
    <x v="1"/>
    <x v="1"/>
    <x v="1"/>
    <x v="2"/>
    <n v="30"/>
    <n v="0"/>
    <x v="611"/>
    <x v="7"/>
    <x v="1"/>
    <x v="0"/>
    <x v="30"/>
    <x v="0"/>
    <x v="1"/>
    <x v="0"/>
    <x v="1105"/>
    <x v="1161"/>
    <x v="1"/>
    <x v="3"/>
    <x v="0"/>
    <x v="2"/>
    <x v="1"/>
    <x v="1"/>
    <x v="2"/>
    <x v="1"/>
    <x v="2"/>
    <x v="0"/>
    <x v="5"/>
  </r>
  <r>
    <x v="1"/>
    <x v="0"/>
    <x v="2"/>
    <x v="1"/>
    <x v="0"/>
    <x v="1"/>
    <x v="1"/>
    <x v="1"/>
    <x v="1"/>
    <x v="1"/>
    <n v="34"/>
    <n v="0"/>
    <x v="780"/>
    <x v="0"/>
    <x v="2"/>
    <x v="0"/>
    <x v="18"/>
    <x v="0"/>
    <x v="0"/>
    <x v="0"/>
    <x v="299"/>
    <x v="684"/>
    <x v="3"/>
    <x v="8"/>
    <x v="0"/>
    <x v="2"/>
    <x v="1"/>
    <x v="15"/>
    <x v="2"/>
    <x v="4"/>
    <x v="3"/>
    <x v="3"/>
    <x v="9"/>
  </r>
  <r>
    <x v="1"/>
    <x v="0"/>
    <x v="0"/>
    <x v="1"/>
    <x v="0"/>
    <x v="1"/>
    <x v="8"/>
    <x v="1"/>
    <x v="1"/>
    <x v="3"/>
    <n v="44"/>
    <n v="0"/>
    <x v="768"/>
    <x v="0"/>
    <x v="2"/>
    <x v="0"/>
    <x v="17"/>
    <x v="2"/>
    <x v="0"/>
    <x v="2"/>
    <x v="1106"/>
    <x v="1162"/>
    <x v="7"/>
    <x v="2"/>
    <x v="0"/>
    <x v="1"/>
    <x v="1"/>
    <x v="1"/>
    <x v="1"/>
    <x v="4"/>
    <x v="2"/>
    <x v="3"/>
    <x v="3"/>
  </r>
  <r>
    <x v="1"/>
    <x v="0"/>
    <x v="0"/>
    <x v="1"/>
    <x v="2"/>
    <x v="1"/>
    <x v="2"/>
    <x v="1"/>
    <x v="1"/>
    <x v="1"/>
    <n v="42"/>
    <n v="0"/>
    <x v="239"/>
    <x v="2"/>
    <x v="3"/>
    <x v="1"/>
    <x v="67"/>
    <x v="1"/>
    <x v="1"/>
    <x v="1"/>
    <x v="1107"/>
    <x v="1163"/>
    <x v="5"/>
    <x v="9"/>
    <x v="0"/>
    <x v="2"/>
    <x v="1"/>
    <x v="21"/>
    <x v="1"/>
    <x v="6"/>
    <x v="2"/>
    <x v="0"/>
    <x v="2"/>
  </r>
  <r>
    <x v="1"/>
    <x v="0"/>
    <x v="0"/>
    <x v="1"/>
    <x v="0"/>
    <x v="1"/>
    <x v="2"/>
    <x v="1"/>
    <x v="1"/>
    <x v="3"/>
    <n v="35"/>
    <n v="0"/>
    <x v="359"/>
    <x v="15"/>
    <x v="0"/>
    <x v="1"/>
    <x v="52"/>
    <x v="1"/>
    <x v="1"/>
    <x v="0"/>
    <x v="1108"/>
    <x v="1164"/>
    <x v="1"/>
    <x v="11"/>
    <x v="0"/>
    <x v="1"/>
    <x v="1"/>
    <x v="5"/>
    <x v="2"/>
    <x v="6"/>
    <x v="2"/>
    <x v="0"/>
    <x v="9"/>
  </r>
  <r>
    <x v="1"/>
    <x v="0"/>
    <x v="0"/>
    <x v="1"/>
    <x v="2"/>
    <x v="1"/>
    <x v="7"/>
    <x v="1"/>
    <x v="1"/>
    <x v="1"/>
    <n v="42"/>
    <n v="0"/>
    <x v="203"/>
    <x v="16"/>
    <x v="3"/>
    <x v="1"/>
    <x v="21"/>
    <x v="0"/>
    <x v="2"/>
    <x v="2"/>
    <x v="1109"/>
    <x v="1165"/>
    <x v="3"/>
    <x v="4"/>
    <x v="0"/>
    <x v="2"/>
    <x v="1"/>
    <x v="33"/>
    <x v="3"/>
    <x v="20"/>
    <x v="1"/>
    <x v="8"/>
    <x v="1"/>
  </r>
  <r>
    <x v="1"/>
    <x v="0"/>
    <x v="2"/>
    <x v="1"/>
    <x v="0"/>
    <x v="1"/>
    <x v="1"/>
    <x v="1"/>
    <x v="1"/>
    <x v="6"/>
    <n v="28"/>
    <n v="0"/>
    <x v="144"/>
    <x v="0"/>
    <x v="3"/>
    <x v="1"/>
    <x v="19"/>
    <x v="0"/>
    <x v="1"/>
    <x v="0"/>
    <x v="633"/>
    <x v="1166"/>
    <x v="1"/>
    <x v="0"/>
    <x v="0"/>
    <x v="3"/>
    <x v="1"/>
    <x v="7"/>
    <x v="3"/>
    <x v="8"/>
    <x v="7"/>
    <x v="0"/>
    <x v="6"/>
  </r>
  <r>
    <x v="1"/>
    <x v="0"/>
    <x v="2"/>
    <x v="1"/>
    <x v="0"/>
    <x v="1"/>
    <x v="8"/>
    <x v="1"/>
    <x v="1"/>
    <x v="1"/>
    <n v="30"/>
    <n v="0"/>
    <x v="781"/>
    <x v="7"/>
    <x v="3"/>
    <x v="1"/>
    <x v="22"/>
    <x v="2"/>
    <x v="0"/>
    <x v="2"/>
    <x v="1110"/>
    <x v="1167"/>
    <x v="9"/>
    <x v="10"/>
    <x v="0"/>
    <x v="3"/>
    <x v="1"/>
    <x v="1"/>
    <x v="1"/>
    <x v="5"/>
    <x v="2"/>
    <x v="1"/>
    <x v="1"/>
  </r>
  <r>
    <x v="1"/>
    <x v="0"/>
    <x v="4"/>
    <x v="1"/>
    <x v="2"/>
    <x v="1"/>
    <x v="1"/>
    <x v="1"/>
    <x v="1"/>
    <x v="4"/>
    <n v="24"/>
    <n v="0"/>
    <x v="782"/>
    <x v="14"/>
    <x v="3"/>
    <x v="1"/>
    <x v="50"/>
    <x v="2"/>
    <x v="1"/>
    <x v="2"/>
    <x v="1111"/>
    <x v="1168"/>
    <x v="1"/>
    <x v="10"/>
    <x v="0"/>
    <x v="1"/>
    <x v="1"/>
    <x v="7"/>
    <x v="1"/>
    <x v="8"/>
    <x v="7"/>
    <x v="0"/>
    <x v="10"/>
  </r>
  <r>
    <x v="1"/>
    <x v="0"/>
    <x v="0"/>
    <x v="1"/>
    <x v="2"/>
    <x v="1"/>
    <x v="8"/>
    <x v="1"/>
    <x v="1"/>
    <x v="3"/>
    <n v="39"/>
    <n v="0"/>
    <x v="783"/>
    <x v="16"/>
    <x v="1"/>
    <x v="2"/>
    <x v="25"/>
    <x v="1"/>
    <x v="2"/>
    <x v="2"/>
    <x v="1112"/>
    <x v="1169"/>
    <x v="5"/>
    <x v="2"/>
    <x v="0"/>
    <x v="0"/>
    <x v="1"/>
    <x v="15"/>
    <x v="1"/>
    <x v="5"/>
    <x v="1"/>
    <x v="1"/>
    <x v="1"/>
  </r>
  <r>
    <x v="1"/>
    <x v="0"/>
    <x v="0"/>
    <x v="1"/>
    <x v="0"/>
    <x v="1"/>
    <x v="7"/>
    <x v="1"/>
    <x v="1"/>
    <x v="4"/>
    <n v="44"/>
    <n v="0"/>
    <x v="776"/>
    <x v="26"/>
    <x v="3"/>
    <x v="2"/>
    <x v="47"/>
    <x v="0"/>
    <x v="3"/>
    <x v="2"/>
    <x v="1113"/>
    <x v="936"/>
    <x v="9"/>
    <x v="4"/>
    <x v="0"/>
    <x v="3"/>
    <x v="1"/>
    <x v="13"/>
    <x v="3"/>
    <x v="23"/>
    <x v="8"/>
    <x v="15"/>
    <x v="8"/>
  </r>
  <r>
    <x v="1"/>
    <x v="0"/>
    <x v="0"/>
    <x v="1"/>
    <x v="0"/>
    <x v="1"/>
    <x v="4"/>
    <x v="1"/>
    <x v="1"/>
    <x v="1"/>
    <n v="35"/>
    <n v="0"/>
    <x v="784"/>
    <x v="6"/>
    <x v="2"/>
    <x v="2"/>
    <x v="10"/>
    <x v="0"/>
    <x v="0"/>
    <x v="2"/>
    <x v="1114"/>
    <x v="1170"/>
    <x v="7"/>
    <x v="10"/>
    <x v="0"/>
    <x v="2"/>
    <x v="1"/>
    <x v="6"/>
    <x v="1"/>
    <x v="5"/>
    <x v="1"/>
    <x v="0"/>
    <x v="1"/>
  </r>
  <r>
    <x v="1"/>
    <x v="0"/>
    <x v="2"/>
    <x v="1"/>
    <x v="0"/>
    <x v="1"/>
    <x v="1"/>
    <x v="1"/>
    <x v="1"/>
    <x v="4"/>
    <n v="33"/>
    <n v="0"/>
    <x v="542"/>
    <x v="1"/>
    <x v="2"/>
    <x v="2"/>
    <x v="62"/>
    <x v="2"/>
    <x v="1"/>
    <x v="2"/>
    <x v="1115"/>
    <x v="1171"/>
    <x v="2"/>
    <x v="12"/>
    <x v="0"/>
    <x v="2"/>
    <x v="1"/>
    <x v="19"/>
    <x v="1"/>
    <x v="1"/>
    <x v="6"/>
    <x v="4"/>
    <x v="4"/>
  </r>
  <r>
    <x v="1"/>
    <x v="0"/>
    <x v="4"/>
    <x v="1"/>
    <x v="4"/>
    <x v="1"/>
    <x v="1"/>
    <x v="1"/>
    <x v="1"/>
    <x v="2"/>
    <n v="23"/>
    <n v="0"/>
    <x v="630"/>
    <x v="17"/>
    <x v="3"/>
    <x v="2"/>
    <x v="18"/>
    <x v="2"/>
    <x v="1"/>
    <x v="0"/>
    <x v="97"/>
    <x v="1172"/>
    <x v="7"/>
    <x v="10"/>
    <x v="0"/>
    <x v="1"/>
    <x v="1"/>
    <x v="21"/>
    <x v="1"/>
    <x v="4"/>
    <x v="3"/>
    <x v="3"/>
    <x v="3"/>
  </r>
  <r>
    <x v="1"/>
    <x v="0"/>
    <x v="0"/>
    <x v="1"/>
    <x v="0"/>
    <x v="1"/>
    <x v="8"/>
    <x v="1"/>
    <x v="1"/>
    <x v="2"/>
    <n v="36"/>
    <n v="0"/>
    <x v="780"/>
    <x v="9"/>
    <x v="2"/>
    <x v="3"/>
    <x v="15"/>
    <x v="0"/>
    <x v="0"/>
    <x v="2"/>
    <x v="1116"/>
    <x v="1173"/>
    <x v="2"/>
    <x v="9"/>
    <x v="0"/>
    <x v="2"/>
    <x v="3"/>
    <x v="1"/>
    <x v="2"/>
    <x v="11"/>
    <x v="3"/>
    <x v="0"/>
    <x v="3"/>
  </r>
  <r>
    <x v="1"/>
    <x v="0"/>
    <x v="0"/>
    <x v="1"/>
    <x v="0"/>
    <x v="1"/>
    <x v="2"/>
    <x v="1"/>
    <x v="1"/>
    <x v="1"/>
    <n v="40"/>
    <n v="0"/>
    <x v="750"/>
    <x v="0"/>
    <x v="2"/>
    <x v="3"/>
    <x v="21"/>
    <x v="0"/>
    <x v="1"/>
    <x v="0"/>
    <x v="58"/>
    <x v="1174"/>
    <x v="0"/>
    <x v="12"/>
    <x v="0"/>
    <x v="3"/>
    <x v="3"/>
    <x v="0"/>
    <x v="2"/>
    <x v="6"/>
    <x v="2"/>
    <x v="0"/>
    <x v="2"/>
  </r>
  <r>
    <x v="1"/>
    <x v="0"/>
    <x v="0"/>
    <x v="1"/>
    <x v="2"/>
    <x v="1"/>
    <x v="8"/>
    <x v="1"/>
    <x v="1"/>
    <x v="2"/>
    <n v="42"/>
    <n v="0"/>
    <x v="785"/>
    <x v="28"/>
    <x v="3"/>
    <x v="0"/>
    <x v="41"/>
    <x v="2"/>
    <x v="0"/>
    <x v="2"/>
    <x v="1117"/>
    <x v="1175"/>
    <x v="6"/>
    <x v="11"/>
    <x v="0"/>
    <x v="3"/>
    <x v="3"/>
    <x v="1"/>
    <x v="2"/>
    <x v="2"/>
    <x v="2"/>
    <x v="0"/>
    <x v="2"/>
  </r>
  <r>
    <x v="1"/>
    <x v="0"/>
    <x v="0"/>
    <x v="1"/>
    <x v="0"/>
    <x v="1"/>
    <x v="2"/>
    <x v="1"/>
    <x v="1"/>
    <x v="1"/>
    <n v="35"/>
    <n v="0"/>
    <x v="119"/>
    <x v="26"/>
    <x v="3"/>
    <x v="0"/>
    <x v="55"/>
    <x v="2"/>
    <x v="0"/>
    <x v="2"/>
    <x v="21"/>
    <x v="1176"/>
    <x v="1"/>
    <x v="8"/>
    <x v="0"/>
    <x v="1"/>
    <x v="3"/>
    <x v="1"/>
    <x v="2"/>
    <x v="1"/>
    <x v="5"/>
    <x v="7"/>
    <x v="5"/>
  </r>
  <r>
    <x v="1"/>
    <x v="0"/>
    <x v="2"/>
    <x v="1"/>
    <x v="0"/>
    <x v="1"/>
    <x v="4"/>
    <x v="1"/>
    <x v="1"/>
    <x v="2"/>
    <n v="28"/>
    <n v="0"/>
    <x v="786"/>
    <x v="22"/>
    <x v="1"/>
    <x v="1"/>
    <x v="16"/>
    <x v="3"/>
    <x v="0"/>
    <x v="1"/>
    <x v="1118"/>
    <x v="1177"/>
    <x v="1"/>
    <x v="9"/>
    <x v="0"/>
    <x v="2"/>
    <x v="3"/>
    <x v="0"/>
    <x v="2"/>
    <x v="3"/>
    <x v="8"/>
    <x v="1"/>
    <x v="1"/>
  </r>
  <r>
    <x v="1"/>
    <x v="0"/>
    <x v="2"/>
    <x v="1"/>
    <x v="0"/>
    <x v="1"/>
    <x v="1"/>
    <x v="1"/>
    <x v="1"/>
    <x v="2"/>
    <n v="29"/>
    <n v="0"/>
    <x v="787"/>
    <x v="14"/>
    <x v="3"/>
    <x v="1"/>
    <x v="59"/>
    <x v="2"/>
    <x v="1"/>
    <x v="2"/>
    <x v="163"/>
    <x v="1178"/>
    <x v="2"/>
    <x v="11"/>
    <x v="0"/>
    <x v="0"/>
    <x v="3"/>
    <x v="7"/>
    <x v="2"/>
    <x v="6"/>
    <x v="2"/>
    <x v="0"/>
    <x v="2"/>
  </r>
  <r>
    <x v="1"/>
    <x v="0"/>
    <x v="0"/>
    <x v="1"/>
    <x v="2"/>
    <x v="1"/>
    <x v="4"/>
    <x v="1"/>
    <x v="1"/>
    <x v="1"/>
    <n v="39"/>
    <n v="0"/>
    <x v="788"/>
    <x v="17"/>
    <x v="4"/>
    <x v="0"/>
    <x v="43"/>
    <x v="0"/>
    <x v="0"/>
    <x v="3"/>
    <x v="1119"/>
    <x v="1179"/>
    <x v="7"/>
    <x v="4"/>
    <x v="0"/>
    <x v="1"/>
    <x v="2"/>
    <x v="1"/>
    <x v="1"/>
    <x v="5"/>
    <x v="1"/>
    <x v="4"/>
    <x v="1"/>
  </r>
  <r>
    <x v="1"/>
    <x v="0"/>
    <x v="2"/>
    <x v="1"/>
    <x v="2"/>
    <x v="1"/>
    <x v="2"/>
    <x v="1"/>
    <x v="1"/>
    <x v="6"/>
    <n v="33"/>
    <n v="0"/>
    <x v="375"/>
    <x v="11"/>
    <x v="3"/>
    <x v="0"/>
    <x v="5"/>
    <x v="2"/>
    <x v="1"/>
    <x v="1"/>
    <x v="14"/>
    <x v="1180"/>
    <x v="1"/>
    <x v="11"/>
    <x v="0"/>
    <x v="1"/>
    <x v="2"/>
    <x v="19"/>
    <x v="1"/>
    <x v="13"/>
    <x v="14"/>
    <x v="3"/>
    <x v="15"/>
  </r>
  <r>
    <x v="1"/>
    <x v="0"/>
    <x v="3"/>
    <x v="1"/>
    <x v="2"/>
    <x v="1"/>
    <x v="7"/>
    <x v="1"/>
    <x v="1"/>
    <x v="2"/>
    <n v="55"/>
    <n v="0"/>
    <x v="789"/>
    <x v="2"/>
    <x v="3"/>
    <x v="1"/>
    <x v="53"/>
    <x v="1"/>
    <x v="4"/>
    <x v="3"/>
    <x v="1120"/>
    <x v="1181"/>
    <x v="0"/>
    <x v="3"/>
    <x v="0"/>
    <x v="2"/>
    <x v="2"/>
    <x v="35"/>
    <x v="1"/>
    <x v="6"/>
    <x v="2"/>
    <x v="0"/>
    <x v="2"/>
  </r>
  <r>
    <x v="1"/>
    <x v="0"/>
    <x v="0"/>
    <x v="1"/>
    <x v="0"/>
    <x v="1"/>
    <x v="4"/>
    <x v="1"/>
    <x v="1"/>
    <x v="2"/>
    <n v="37"/>
    <n v="0"/>
    <x v="790"/>
    <x v="10"/>
    <x v="3"/>
    <x v="1"/>
    <x v="65"/>
    <x v="0"/>
    <x v="0"/>
    <x v="2"/>
    <x v="1121"/>
    <x v="1182"/>
    <x v="9"/>
    <x v="8"/>
    <x v="0"/>
    <x v="0"/>
    <x v="2"/>
    <x v="15"/>
    <x v="2"/>
    <x v="9"/>
    <x v="7"/>
    <x v="0"/>
    <x v="3"/>
  </r>
  <r>
    <x v="1"/>
    <x v="0"/>
    <x v="2"/>
    <x v="1"/>
    <x v="2"/>
    <x v="1"/>
    <x v="2"/>
    <x v="1"/>
    <x v="1"/>
    <x v="1"/>
    <n v="26"/>
    <n v="0"/>
    <x v="279"/>
    <x v="27"/>
    <x v="2"/>
    <x v="2"/>
    <x v="50"/>
    <x v="3"/>
    <x v="1"/>
    <x v="2"/>
    <x v="1122"/>
    <x v="1183"/>
    <x v="1"/>
    <x v="2"/>
    <x v="0"/>
    <x v="3"/>
    <x v="2"/>
    <x v="8"/>
    <x v="3"/>
    <x v="11"/>
    <x v="3"/>
    <x v="0"/>
    <x v="3"/>
  </r>
  <r>
    <x v="1"/>
    <x v="0"/>
    <x v="0"/>
    <x v="1"/>
    <x v="0"/>
    <x v="1"/>
    <x v="2"/>
    <x v="0"/>
    <x v="1"/>
    <x v="2"/>
    <n v="36"/>
    <n v="0"/>
    <x v="791"/>
    <x v="18"/>
    <x v="2"/>
    <x v="3"/>
    <x v="31"/>
    <x v="1"/>
    <x v="0"/>
    <x v="0"/>
    <x v="1123"/>
    <x v="1184"/>
    <x v="1"/>
    <x v="10"/>
    <x v="0"/>
    <x v="3"/>
    <x v="0"/>
    <x v="1"/>
    <x v="2"/>
    <x v="1"/>
    <x v="0"/>
    <x v="1"/>
    <x v="5"/>
  </r>
  <r>
    <x v="1"/>
    <x v="0"/>
    <x v="0"/>
    <x v="1"/>
    <x v="0"/>
    <x v="1"/>
    <x v="2"/>
    <x v="0"/>
    <x v="1"/>
    <x v="5"/>
    <n v="36"/>
    <n v="0"/>
    <x v="767"/>
    <x v="15"/>
    <x v="3"/>
    <x v="3"/>
    <x v="57"/>
    <x v="0"/>
    <x v="1"/>
    <x v="1"/>
    <x v="1124"/>
    <x v="1185"/>
    <x v="7"/>
    <x v="0"/>
    <x v="0"/>
    <x v="3"/>
    <x v="0"/>
    <x v="20"/>
    <x v="1"/>
    <x v="9"/>
    <x v="7"/>
    <x v="1"/>
    <x v="6"/>
  </r>
  <r>
    <x v="1"/>
    <x v="0"/>
    <x v="4"/>
    <x v="1"/>
    <x v="0"/>
    <x v="1"/>
    <x v="2"/>
    <x v="0"/>
    <x v="1"/>
    <x v="2"/>
    <n v="23"/>
    <n v="0"/>
    <x v="687"/>
    <x v="25"/>
    <x v="1"/>
    <x v="3"/>
    <x v="28"/>
    <x v="0"/>
    <x v="0"/>
    <x v="2"/>
    <x v="1125"/>
    <x v="1186"/>
    <x v="4"/>
    <x v="9"/>
    <x v="0"/>
    <x v="2"/>
    <x v="0"/>
    <x v="7"/>
    <x v="1"/>
    <x v="9"/>
    <x v="7"/>
    <x v="1"/>
    <x v="3"/>
  </r>
  <r>
    <x v="1"/>
    <x v="0"/>
    <x v="2"/>
    <x v="1"/>
    <x v="2"/>
    <x v="1"/>
    <x v="1"/>
    <x v="0"/>
    <x v="1"/>
    <x v="5"/>
    <n v="34"/>
    <n v="0"/>
    <x v="792"/>
    <x v="15"/>
    <x v="2"/>
    <x v="3"/>
    <x v="58"/>
    <x v="0"/>
    <x v="1"/>
    <x v="0"/>
    <x v="1126"/>
    <x v="1187"/>
    <x v="1"/>
    <x v="4"/>
    <x v="0"/>
    <x v="3"/>
    <x v="0"/>
    <x v="5"/>
    <x v="0"/>
    <x v="6"/>
    <x v="2"/>
    <x v="0"/>
    <x v="2"/>
  </r>
  <r>
    <x v="1"/>
    <x v="0"/>
    <x v="0"/>
    <x v="1"/>
    <x v="0"/>
    <x v="1"/>
    <x v="1"/>
    <x v="0"/>
    <x v="1"/>
    <x v="2"/>
    <n v="39"/>
    <n v="0"/>
    <x v="640"/>
    <x v="4"/>
    <x v="1"/>
    <x v="3"/>
    <x v="48"/>
    <x v="0"/>
    <x v="0"/>
    <x v="0"/>
    <x v="1127"/>
    <x v="1188"/>
    <x v="8"/>
    <x v="4"/>
    <x v="0"/>
    <x v="0"/>
    <x v="0"/>
    <x v="33"/>
    <x v="1"/>
    <x v="5"/>
    <x v="1"/>
    <x v="1"/>
    <x v="1"/>
  </r>
  <r>
    <x v="1"/>
    <x v="0"/>
    <x v="4"/>
    <x v="1"/>
    <x v="0"/>
    <x v="1"/>
    <x v="8"/>
    <x v="0"/>
    <x v="1"/>
    <x v="2"/>
    <n v="24"/>
    <n v="0"/>
    <x v="215"/>
    <x v="0"/>
    <x v="0"/>
    <x v="0"/>
    <x v="18"/>
    <x v="1"/>
    <x v="0"/>
    <x v="2"/>
    <x v="1128"/>
    <x v="1189"/>
    <x v="1"/>
    <x v="3"/>
    <x v="0"/>
    <x v="2"/>
    <x v="0"/>
    <x v="21"/>
    <x v="2"/>
    <x v="9"/>
    <x v="7"/>
    <x v="1"/>
    <x v="3"/>
  </r>
  <r>
    <x v="1"/>
    <x v="0"/>
    <x v="0"/>
    <x v="1"/>
    <x v="2"/>
    <x v="1"/>
    <x v="1"/>
    <x v="0"/>
    <x v="1"/>
    <x v="3"/>
    <n v="35"/>
    <n v="0"/>
    <x v="145"/>
    <x v="14"/>
    <x v="2"/>
    <x v="0"/>
    <x v="24"/>
    <x v="0"/>
    <x v="0"/>
    <x v="2"/>
    <x v="1129"/>
    <x v="1190"/>
    <x v="1"/>
    <x v="12"/>
    <x v="0"/>
    <x v="2"/>
    <x v="0"/>
    <x v="1"/>
    <x v="1"/>
    <x v="1"/>
    <x v="1"/>
    <x v="0"/>
    <x v="5"/>
  </r>
  <r>
    <x v="1"/>
    <x v="0"/>
    <x v="0"/>
    <x v="1"/>
    <x v="0"/>
    <x v="1"/>
    <x v="8"/>
    <x v="0"/>
    <x v="1"/>
    <x v="1"/>
    <n v="41"/>
    <n v="0"/>
    <x v="793"/>
    <x v="12"/>
    <x v="3"/>
    <x v="0"/>
    <x v="65"/>
    <x v="2"/>
    <x v="0"/>
    <x v="1"/>
    <x v="1130"/>
    <x v="1191"/>
    <x v="9"/>
    <x v="3"/>
    <x v="0"/>
    <x v="0"/>
    <x v="0"/>
    <x v="27"/>
    <x v="0"/>
    <x v="11"/>
    <x v="3"/>
    <x v="1"/>
    <x v="3"/>
  </r>
  <r>
    <x v="1"/>
    <x v="0"/>
    <x v="0"/>
    <x v="1"/>
    <x v="0"/>
    <x v="1"/>
    <x v="1"/>
    <x v="0"/>
    <x v="1"/>
    <x v="2"/>
    <n v="40"/>
    <n v="0"/>
    <x v="674"/>
    <x v="2"/>
    <x v="2"/>
    <x v="1"/>
    <x v="48"/>
    <x v="1"/>
    <x v="1"/>
    <x v="2"/>
    <x v="1131"/>
    <x v="1192"/>
    <x v="7"/>
    <x v="9"/>
    <x v="0"/>
    <x v="1"/>
    <x v="0"/>
    <x v="0"/>
    <x v="1"/>
    <x v="4"/>
    <x v="3"/>
    <x v="3"/>
    <x v="3"/>
  </r>
  <r>
    <x v="1"/>
    <x v="0"/>
    <x v="2"/>
    <x v="1"/>
    <x v="2"/>
    <x v="1"/>
    <x v="2"/>
    <x v="0"/>
    <x v="1"/>
    <x v="6"/>
    <n v="26"/>
    <n v="0"/>
    <x v="794"/>
    <x v="0"/>
    <x v="3"/>
    <x v="1"/>
    <x v="41"/>
    <x v="0"/>
    <x v="1"/>
    <x v="3"/>
    <x v="1132"/>
    <x v="1193"/>
    <x v="4"/>
    <x v="4"/>
    <x v="0"/>
    <x v="1"/>
    <x v="0"/>
    <x v="0"/>
    <x v="2"/>
    <x v="5"/>
    <x v="1"/>
    <x v="4"/>
    <x v="4"/>
  </r>
  <r>
    <x v="1"/>
    <x v="0"/>
    <x v="1"/>
    <x v="1"/>
    <x v="0"/>
    <x v="1"/>
    <x v="8"/>
    <x v="0"/>
    <x v="1"/>
    <x v="1"/>
    <n v="46"/>
    <n v="0"/>
    <x v="795"/>
    <x v="28"/>
    <x v="2"/>
    <x v="1"/>
    <x v="61"/>
    <x v="0"/>
    <x v="0"/>
    <x v="1"/>
    <x v="622"/>
    <x v="1194"/>
    <x v="2"/>
    <x v="9"/>
    <x v="0"/>
    <x v="1"/>
    <x v="0"/>
    <x v="16"/>
    <x v="1"/>
    <x v="1"/>
    <x v="1"/>
    <x v="0"/>
    <x v="12"/>
  </r>
  <r>
    <x v="1"/>
    <x v="0"/>
    <x v="1"/>
    <x v="1"/>
    <x v="0"/>
    <x v="1"/>
    <x v="5"/>
    <x v="0"/>
    <x v="1"/>
    <x v="2"/>
    <n v="49"/>
    <n v="0"/>
    <x v="10"/>
    <x v="0"/>
    <x v="3"/>
    <x v="1"/>
    <x v="34"/>
    <x v="0"/>
    <x v="3"/>
    <x v="2"/>
    <x v="1133"/>
    <x v="1195"/>
    <x v="5"/>
    <x v="9"/>
    <x v="0"/>
    <x v="0"/>
    <x v="0"/>
    <x v="18"/>
    <x v="1"/>
    <x v="3"/>
    <x v="1"/>
    <x v="0"/>
    <x v="2"/>
  </r>
  <r>
    <x v="1"/>
    <x v="0"/>
    <x v="4"/>
    <x v="1"/>
    <x v="2"/>
    <x v="1"/>
    <x v="1"/>
    <x v="0"/>
    <x v="1"/>
    <x v="2"/>
    <n v="21"/>
    <n v="0"/>
    <x v="533"/>
    <x v="12"/>
    <x v="1"/>
    <x v="1"/>
    <x v="28"/>
    <x v="0"/>
    <x v="1"/>
    <x v="0"/>
    <x v="1134"/>
    <x v="1196"/>
    <x v="1"/>
    <x v="11"/>
    <x v="0"/>
    <x v="3"/>
    <x v="0"/>
    <x v="8"/>
    <x v="1"/>
    <x v="4"/>
    <x v="3"/>
    <x v="3"/>
    <x v="3"/>
  </r>
  <r>
    <x v="1"/>
    <x v="0"/>
    <x v="2"/>
    <x v="1"/>
    <x v="1"/>
    <x v="1"/>
    <x v="2"/>
    <x v="0"/>
    <x v="1"/>
    <x v="2"/>
    <n v="26"/>
    <n v="0"/>
    <x v="796"/>
    <x v="15"/>
    <x v="3"/>
    <x v="1"/>
    <x v="54"/>
    <x v="2"/>
    <x v="1"/>
    <x v="3"/>
    <x v="1135"/>
    <x v="1197"/>
    <x v="4"/>
    <x v="3"/>
    <x v="0"/>
    <x v="1"/>
    <x v="0"/>
    <x v="0"/>
    <x v="1"/>
    <x v="5"/>
    <x v="1"/>
    <x v="0"/>
    <x v="1"/>
  </r>
  <r>
    <x v="1"/>
    <x v="0"/>
    <x v="0"/>
    <x v="1"/>
    <x v="2"/>
    <x v="1"/>
    <x v="2"/>
    <x v="0"/>
    <x v="1"/>
    <x v="1"/>
    <n v="35"/>
    <n v="0"/>
    <x v="200"/>
    <x v="0"/>
    <x v="3"/>
    <x v="2"/>
    <x v="67"/>
    <x v="1"/>
    <x v="1"/>
    <x v="3"/>
    <x v="533"/>
    <x v="1198"/>
    <x v="1"/>
    <x v="12"/>
    <x v="0"/>
    <x v="2"/>
    <x v="0"/>
    <x v="8"/>
    <x v="1"/>
    <x v="11"/>
    <x v="2"/>
    <x v="1"/>
    <x v="3"/>
  </r>
  <r>
    <x v="1"/>
    <x v="0"/>
    <x v="2"/>
    <x v="1"/>
    <x v="0"/>
    <x v="1"/>
    <x v="4"/>
    <x v="0"/>
    <x v="1"/>
    <x v="2"/>
    <n v="33"/>
    <n v="0"/>
    <x v="328"/>
    <x v="19"/>
    <x v="3"/>
    <x v="2"/>
    <x v="8"/>
    <x v="1"/>
    <x v="0"/>
    <x v="1"/>
    <x v="1136"/>
    <x v="1199"/>
    <x v="1"/>
    <x v="4"/>
    <x v="0"/>
    <x v="1"/>
    <x v="0"/>
    <x v="7"/>
    <x v="1"/>
    <x v="8"/>
    <x v="7"/>
    <x v="0"/>
    <x v="3"/>
  </r>
  <r>
    <x v="1"/>
    <x v="0"/>
    <x v="2"/>
    <x v="1"/>
    <x v="0"/>
    <x v="1"/>
    <x v="2"/>
    <x v="0"/>
    <x v="1"/>
    <x v="2"/>
    <n v="29"/>
    <n v="0"/>
    <x v="797"/>
    <x v="15"/>
    <x v="3"/>
    <x v="2"/>
    <x v="40"/>
    <x v="0"/>
    <x v="1"/>
    <x v="3"/>
    <x v="1137"/>
    <x v="1200"/>
    <x v="9"/>
    <x v="9"/>
    <x v="0"/>
    <x v="2"/>
    <x v="0"/>
    <x v="27"/>
    <x v="1"/>
    <x v="11"/>
    <x v="3"/>
    <x v="1"/>
    <x v="3"/>
  </r>
  <r>
    <x v="1"/>
    <x v="0"/>
    <x v="2"/>
    <x v="1"/>
    <x v="4"/>
    <x v="1"/>
    <x v="1"/>
    <x v="0"/>
    <x v="1"/>
    <x v="5"/>
    <n v="32"/>
    <n v="0"/>
    <x v="238"/>
    <x v="2"/>
    <x v="3"/>
    <x v="2"/>
    <x v="17"/>
    <x v="0"/>
    <x v="1"/>
    <x v="0"/>
    <x v="1138"/>
    <x v="1201"/>
    <x v="1"/>
    <x v="9"/>
    <x v="0"/>
    <x v="1"/>
    <x v="0"/>
    <x v="21"/>
    <x v="1"/>
    <x v="9"/>
    <x v="3"/>
    <x v="1"/>
    <x v="3"/>
  </r>
  <r>
    <x v="1"/>
    <x v="0"/>
    <x v="0"/>
    <x v="1"/>
    <x v="0"/>
    <x v="1"/>
    <x v="1"/>
    <x v="0"/>
    <x v="1"/>
    <x v="1"/>
    <n v="44"/>
    <n v="0"/>
    <x v="115"/>
    <x v="25"/>
    <x v="3"/>
    <x v="2"/>
    <x v="10"/>
    <x v="0"/>
    <x v="1"/>
    <x v="1"/>
    <x v="1099"/>
    <x v="1202"/>
    <x v="1"/>
    <x v="4"/>
    <x v="0"/>
    <x v="3"/>
    <x v="0"/>
    <x v="3"/>
    <x v="2"/>
    <x v="8"/>
    <x v="3"/>
    <x v="1"/>
    <x v="6"/>
  </r>
  <r>
    <x v="1"/>
    <x v="0"/>
    <x v="0"/>
    <x v="1"/>
    <x v="0"/>
    <x v="1"/>
    <x v="2"/>
    <x v="0"/>
    <x v="1"/>
    <x v="1"/>
    <n v="42"/>
    <n v="0"/>
    <x v="57"/>
    <x v="1"/>
    <x v="3"/>
    <x v="2"/>
    <x v="6"/>
    <x v="0"/>
    <x v="1"/>
    <x v="2"/>
    <x v="1139"/>
    <x v="1203"/>
    <x v="5"/>
    <x v="4"/>
    <x v="0"/>
    <x v="1"/>
    <x v="0"/>
    <x v="0"/>
    <x v="1"/>
    <x v="2"/>
    <x v="2"/>
    <x v="0"/>
    <x v="2"/>
  </r>
  <r>
    <x v="1"/>
    <x v="0"/>
    <x v="4"/>
    <x v="1"/>
    <x v="0"/>
    <x v="1"/>
    <x v="1"/>
    <x v="0"/>
    <x v="1"/>
    <x v="2"/>
    <n v="22"/>
    <n v="0"/>
    <x v="782"/>
    <x v="0"/>
    <x v="0"/>
    <x v="2"/>
    <x v="52"/>
    <x v="0"/>
    <x v="1"/>
    <x v="2"/>
    <x v="1140"/>
    <x v="1204"/>
    <x v="4"/>
    <x v="3"/>
    <x v="0"/>
    <x v="1"/>
    <x v="0"/>
    <x v="21"/>
    <x v="3"/>
    <x v="11"/>
    <x v="3"/>
    <x v="1"/>
    <x v="3"/>
  </r>
  <r>
    <x v="1"/>
    <x v="0"/>
    <x v="4"/>
    <x v="1"/>
    <x v="1"/>
    <x v="1"/>
    <x v="2"/>
    <x v="0"/>
    <x v="1"/>
    <x v="6"/>
    <n v="23"/>
    <n v="0"/>
    <x v="469"/>
    <x v="20"/>
    <x v="0"/>
    <x v="2"/>
    <x v="17"/>
    <x v="0"/>
    <x v="1"/>
    <x v="0"/>
    <x v="1141"/>
    <x v="1205"/>
    <x v="1"/>
    <x v="4"/>
    <x v="0"/>
    <x v="3"/>
    <x v="0"/>
    <x v="7"/>
    <x v="3"/>
    <x v="8"/>
    <x v="3"/>
    <x v="1"/>
    <x v="10"/>
  </r>
  <r>
    <x v="1"/>
    <x v="0"/>
    <x v="1"/>
    <x v="1"/>
    <x v="2"/>
    <x v="1"/>
    <x v="7"/>
    <x v="0"/>
    <x v="1"/>
    <x v="2"/>
    <n v="53"/>
    <n v="0"/>
    <x v="793"/>
    <x v="2"/>
    <x v="3"/>
    <x v="2"/>
    <x v="56"/>
    <x v="2"/>
    <x v="3"/>
    <x v="1"/>
    <x v="1142"/>
    <x v="1206"/>
    <x v="5"/>
    <x v="3"/>
    <x v="0"/>
    <x v="2"/>
    <x v="0"/>
    <x v="38"/>
    <x v="2"/>
    <x v="7"/>
    <x v="6"/>
    <x v="6"/>
    <x v="5"/>
  </r>
  <r>
    <x v="1"/>
    <x v="0"/>
    <x v="2"/>
    <x v="0"/>
    <x v="0"/>
    <x v="1"/>
    <x v="0"/>
    <x v="2"/>
    <x v="1"/>
    <x v="3"/>
    <n v="31"/>
    <n v="0"/>
    <x v="649"/>
    <x v="1"/>
    <x v="0"/>
    <x v="3"/>
    <x v="11"/>
    <x v="0"/>
    <x v="2"/>
    <x v="0"/>
    <x v="1143"/>
    <x v="1207"/>
    <x v="1"/>
    <x v="11"/>
    <x v="0"/>
    <x v="0"/>
    <x v="1"/>
    <x v="10"/>
    <x v="1"/>
    <x v="20"/>
    <x v="1"/>
    <x v="10"/>
    <x v="12"/>
  </r>
  <r>
    <x v="1"/>
    <x v="0"/>
    <x v="2"/>
    <x v="0"/>
    <x v="3"/>
    <x v="1"/>
    <x v="0"/>
    <x v="2"/>
    <x v="1"/>
    <x v="2"/>
    <n v="30"/>
    <n v="0"/>
    <x v="206"/>
    <x v="8"/>
    <x v="0"/>
    <x v="1"/>
    <x v="0"/>
    <x v="1"/>
    <x v="2"/>
    <x v="1"/>
    <x v="1144"/>
    <x v="1208"/>
    <x v="7"/>
    <x v="0"/>
    <x v="0"/>
    <x v="0"/>
    <x v="1"/>
    <x v="4"/>
    <x v="1"/>
    <x v="5"/>
    <x v="1"/>
    <x v="1"/>
    <x v="1"/>
  </r>
  <r>
    <x v="1"/>
    <x v="0"/>
    <x v="0"/>
    <x v="0"/>
    <x v="0"/>
    <x v="1"/>
    <x v="0"/>
    <x v="2"/>
    <x v="1"/>
    <x v="3"/>
    <n v="41"/>
    <n v="0"/>
    <x v="499"/>
    <x v="3"/>
    <x v="3"/>
    <x v="1"/>
    <x v="42"/>
    <x v="1"/>
    <x v="0"/>
    <x v="1"/>
    <x v="1145"/>
    <x v="1209"/>
    <x v="7"/>
    <x v="0"/>
    <x v="0"/>
    <x v="3"/>
    <x v="1"/>
    <x v="19"/>
    <x v="1"/>
    <x v="8"/>
    <x v="0"/>
    <x v="0"/>
    <x v="10"/>
  </r>
  <r>
    <x v="1"/>
    <x v="0"/>
    <x v="2"/>
    <x v="0"/>
    <x v="2"/>
    <x v="1"/>
    <x v="0"/>
    <x v="2"/>
    <x v="1"/>
    <x v="2"/>
    <n v="34"/>
    <n v="0"/>
    <x v="762"/>
    <x v="28"/>
    <x v="2"/>
    <x v="2"/>
    <x v="56"/>
    <x v="0"/>
    <x v="2"/>
    <x v="2"/>
    <x v="1146"/>
    <x v="1210"/>
    <x v="1"/>
    <x v="11"/>
    <x v="0"/>
    <x v="3"/>
    <x v="1"/>
    <x v="15"/>
    <x v="2"/>
    <x v="3"/>
    <x v="1"/>
    <x v="1"/>
    <x v="9"/>
  </r>
  <r>
    <x v="1"/>
    <x v="0"/>
    <x v="2"/>
    <x v="0"/>
    <x v="0"/>
    <x v="1"/>
    <x v="0"/>
    <x v="2"/>
    <x v="1"/>
    <x v="1"/>
    <n v="29"/>
    <n v="0"/>
    <x v="398"/>
    <x v="10"/>
    <x v="3"/>
    <x v="1"/>
    <x v="57"/>
    <x v="1"/>
    <x v="0"/>
    <x v="2"/>
    <x v="1147"/>
    <x v="1211"/>
    <x v="1"/>
    <x v="9"/>
    <x v="0"/>
    <x v="3"/>
    <x v="3"/>
    <x v="1"/>
    <x v="1"/>
    <x v="1"/>
    <x v="1"/>
    <x v="0"/>
    <x v="10"/>
  </r>
  <r>
    <x v="1"/>
    <x v="0"/>
    <x v="2"/>
    <x v="0"/>
    <x v="2"/>
    <x v="1"/>
    <x v="0"/>
    <x v="2"/>
    <x v="1"/>
    <x v="3"/>
    <n v="33"/>
    <n v="0"/>
    <x v="798"/>
    <x v="2"/>
    <x v="2"/>
    <x v="2"/>
    <x v="12"/>
    <x v="0"/>
    <x v="0"/>
    <x v="0"/>
    <x v="1148"/>
    <x v="1212"/>
    <x v="1"/>
    <x v="9"/>
    <x v="0"/>
    <x v="3"/>
    <x v="3"/>
    <x v="3"/>
    <x v="1"/>
    <x v="0"/>
    <x v="3"/>
    <x v="0"/>
    <x v="10"/>
  </r>
  <r>
    <x v="1"/>
    <x v="0"/>
    <x v="1"/>
    <x v="0"/>
    <x v="3"/>
    <x v="1"/>
    <x v="0"/>
    <x v="2"/>
    <x v="1"/>
    <x v="1"/>
    <n v="48"/>
    <n v="0"/>
    <x v="799"/>
    <x v="15"/>
    <x v="3"/>
    <x v="1"/>
    <x v="16"/>
    <x v="0"/>
    <x v="0"/>
    <x v="1"/>
    <x v="1149"/>
    <x v="1213"/>
    <x v="5"/>
    <x v="0"/>
    <x v="0"/>
    <x v="0"/>
    <x v="2"/>
    <x v="20"/>
    <x v="1"/>
    <x v="4"/>
    <x v="3"/>
    <x v="3"/>
    <x v="3"/>
  </r>
  <r>
    <x v="1"/>
    <x v="0"/>
    <x v="0"/>
    <x v="0"/>
    <x v="2"/>
    <x v="1"/>
    <x v="0"/>
    <x v="1"/>
    <x v="1"/>
    <x v="3"/>
    <n v="40"/>
    <n v="0"/>
    <x v="800"/>
    <x v="14"/>
    <x v="0"/>
    <x v="3"/>
    <x v="35"/>
    <x v="0"/>
    <x v="0"/>
    <x v="3"/>
    <x v="67"/>
    <x v="1214"/>
    <x v="4"/>
    <x v="3"/>
    <x v="0"/>
    <x v="1"/>
    <x v="0"/>
    <x v="15"/>
    <x v="3"/>
    <x v="3"/>
    <x v="0"/>
    <x v="4"/>
    <x v="9"/>
  </r>
  <r>
    <x v="1"/>
    <x v="0"/>
    <x v="2"/>
    <x v="0"/>
    <x v="0"/>
    <x v="1"/>
    <x v="0"/>
    <x v="1"/>
    <x v="1"/>
    <x v="6"/>
    <n v="33"/>
    <n v="0"/>
    <x v="197"/>
    <x v="1"/>
    <x v="2"/>
    <x v="3"/>
    <x v="55"/>
    <x v="0"/>
    <x v="0"/>
    <x v="3"/>
    <x v="1150"/>
    <x v="1215"/>
    <x v="7"/>
    <x v="4"/>
    <x v="0"/>
    <x v="1"/>
    <x v="1"/>
    <x v="0"/>
    <x v="0"/>
    <x v="4"/>
    <x v="3"/>
    <x v="3"/>
    <x v="3"/>
  </r>
  <r>
    <x v="1"/>
    <x v="0"/>
    <x v="2"/>
    <x v="0"/>
    <x v="0"/>
    <x v="1"/>
    <x v="6"/>
    <x v="1"/>
    <x v="1"/>
    <x v="4"/>
    <n v="31"/>
    <n v="0"/>
    <x v="801"/>
    <x v="2"/>
    <x v="0"/>
    <x v="3"/>
    <x v="60"/>
    <x v="0"/>
    <x v="1"/>
    <x v="2"/>
    <x v="1151"/>
    <x v="1216"/>
    <x v="4"/>
    <x v="12"/>
    <x v="0"/>
    <x v="3"/>
    <x v="1"/>
    <x v="8"/>
    <x v="1"/>
    <x v="4"/>
    <x v="3"/>
    <x v="1"/>
    <x v="3"/>
  </r>
  <r>
    <x v="1"/>
    <x v="0"/>
    <x v="2"/>
    <x v="0"/>
    <x v="4"/>
    <x v="1"/>
    <x v="0"/>
    <x v="1"/>
    <x v="1"/>
    <x v="1"/>
    <n v="31"/>
    <n v="0"/>
    <x v="594"/>
    <x v="12"/>
    <x v="3"/>
    <x v="2"/>
    <x v="14"/>
    <x v="0"/>
    <x v="0"/>
    <x v="0"/>
    <x v="1152"/>
    <x v="1217"/>
    <x v="1"/>
    <x v="12"/>
    <x v="0"/>
    <x v="3"/>
    <x v="1"/>
    <x v="3"/>
    <x v="1"/>
    <x v="8"/>
    <x v="3"/>
    <x v="0"/>
    <x v="3"/>
  </r>
  <r>
    <x v="1"/>
    <x v="0"/>
    <x v="2"/>
    <x v="0"/>
    <x v="2"/>
    <x v="1"/>
    <x v="6"/>
    <x v="1"/>
    <x v="1"/>
    <x v="2"/>
    <n v="32"/>
    <n v="0"/>
    <x v="802"/>
    <x v="0"/>
    <x v="2"/>
    <x v="0"/>
    <x v="67"/>
    <x v="1"/>
    <x v="1"/>
    <x v="1"/>
    <x v="47"/>
    <x v="1218"/>
    <x v="4"/>
    <x v="9"/>
    <x v="0"/>
    <x v="2"/>
    <x v="1"/>
    <x v="8"/>
    <x v="1"/>
    <x v="4"/>
    <x v="3"/>
    <x v="3"/>
    <x v="3"/>
  </r>
  <r>
    <x v="1"/>
    <x v="0"/>
    <x v="0"/>
    <x v="0"/>
    <x v="2"/>
    <x v="1"/>
    <x v="0"/>
    <x v="1"/>
    <x v="1"/>
    <x v="2"/>
    <n v="35"/>
    <n v="0"/>
    <x v="97"/>
    <x v="21"/>
    <x v="2"/>
    <x v="0"/>
    <x v="36"/>
    <x v="0"/>
    <x v="0"/>
    <x v="3"/>
    <x v="489"/>
    <x v="1219"/>
    <x v="4"/>
    <x v="10"/>
    <x v="0"/>
    <x v="1"/>
    <x v="1"/>
    <x v="3"/>
    <x v="0"/>
    <x v="8"/>
    <x v="7"/>
    <x v="0"/>
    <x v="10"/>
  </r>
  <r>
    <x v="1"/>
    <x v="0"/>
    <x v="2"/>
    <x v="0"/>
    <x v="4"/>
    <x v="1"/>
    <x v="0"/>
    <x v="1"/>
    <x v="1"/>
    <x v="1"/>
    <n v="30"/>
    <n v="0"/>
    <x v="803"/>
    <x v="22"/>
    <x v="2"/>
    <x v="2"/>
    <x v="30"/>
    <x v="0"/>
    <x v="2"/>
    <x v="0"/>
    <x v="1153"/>
    <x v="1220"/>
    <x v="9"/>
    <x v="3"/>
    <x v="0"/>
    <x v="2"/>
    <x v="1"/>
    <x v="15"/>
    <x v="1"/>
    <x v="9"/>
    <x v="3"/>
    <x v="1"/>
    <x v="6"/>
  </r>
  <r>
    <x v="1"/>
    <x v="0"/>
    <x v="0"/>
    <x v="0"/>
    <x v="0"/>
    <x v="1"/>
    <x v="0"/>
    <x v="1"/>
    <x v="1"/>
    <x v="1"/>
    <n v="38"/>
    <n v="0"/>
    <x v="395"/>
    <x v="24"/>
    <x v="3"/>
    <x v="1"/>
    <x v="15"/>
    <x v="0"/>
    <x v="0"/>
    <x v="1"/>
    <x v="1154"/>
    <x v="773"/>
    <x v="4"/>
    <x v="0"/>
    <x v="0"/>
    <x v="1"/>
    <x v="1"/>
    <x v="1"/>
    <x v="1"/>
    <x v="7"/>
    <x v="6"/>
    <x v="4"/>
    <x v="1"/>
  </r>
  <r>
    <x v="1"/>
    <x v="0"/>
    <x v="2"/>
    <x v="0"/>
    <x v="0"/>
    <x v="1"/>
    <x v="0"/>
    <x v="1"/>
    <x v="1"/>
    <x v="2"/>
    <n v="32"/>
    <n v="0"/>
    <x v="19"/>
    <x v="10"/>
    <x v="3"/>
    <x v="2"/>
    <x v="15"/>
    <x v="3"/>
    <x v="2"/>
    <x v="2"/>
    <x v="1155"/>
    <x v="1221"/>
    <x v="9"/>
    <x v="4"/>
    <x v="0"/>
    <x v="3"/>
    <x v="1"/>
    <x v="1"/>
    <x v="0"/>
    <x v="9"/>
    <x v="7"/>
    <x v="0"/>
    <x v="3"/>
  </r>
  <r>
    <x v="1"/>
    <x v="0"/>
    <x v="0"/>
    <x v="0"/>
    <x v="0"/>
    <x v="1"/>
    <x v="6"/>
    <x v="1"/>
    <x v="1"/>
    <x v="1"/>
    <n v="35"/>
    <n v="0"/>
    <x v="588"/>
    <x v="15"/>
    <x v="1"/>
    <x v="2"/>
    <x v="43"/>
    <x v="0"/>
    <x v="1"/>
    <x v="2"/>
    <x v="639"/>
    <x v="1222"/>
    <x v="1"/>
    <x v="4"/>
    <x v="0"/>
    <x v="0"/>
    <x v="1"/>
    <x v="5"/>
    <x v="1"/>
    <x v="6"/>
    <x v="2"/>
    <x v="0"/>
    <x v="2"/>
  </r>
  <r>
    <x v="1"/>
    <x v="0"/>
    <x v="2"/>
    <x v="0"/>
    <x v="3"/>
    <x v="1"/>
    <x v="0"/>
    <x v="1"/>
    <x v="1"/>
    <x v="1"/>
    <n v="32"/>
    <n v="0"/>
    <x v="688"/>
    <x v="15"/>
    <x v="4"/>
    <x v="2"/>
    <x v="28"/>
    <x v="0"/>
    <x v="0"/>
    <x v="1"/>
    <x v="1156"/>
    <x v="1223"/>
    <x v="5"/>
    <x v="3"/>
    <x v="0"/>
    <x v="3"/>
    <x v="1"/>
    <x v="2"/>
    <x v="2"/>
    <x v="9"/>
    <x v="7"/>
    <x v="0"/>
    <x v="6"/>
  </r>
  <r>
    <x v="1"/>
    <x v="0"/>
    <x v="0"/>
    <x v="0"/>
    <x v="2"/>
    <x v="1"/>
    <x v="0"/>
    <x v="1"/>
    <x v="1"/>
    <x v="1"/>
    <n v="39"/>
    <n v="0"/>
    <x v="725"/>
    <x v="16"/>
    <x v="3"/>
    <x v="2"/>
    <x v="70"/>
    <x v="2"/>
    <x v="2"/>
    <x v="2"/>
    <x v="1157"/>
    <x v="733"/>
    <x v="7"/>
    <x v="0"/>
    <x v="0"/>
    <x v="0"/>
    <x v="1"/>
    <x v="27"/>
    <x v="1"/>
    <x v="5"/>
    <x v="8"/>
    <x v="4"/>
    <x v="4"/>
  </r>
  <r>
    <x v="1"/>
    <x v="0"/>
    <x v="0"/>
    <x v="0"/>
    <x v="3"/>
    <x v="1"/>
    <x v="0"/>
    <x v="1"/>
    <x v="1"/>
    <x v="2"/>
    <n v="37"/>
    <n v="0"/>
    <x v="490"/>
    <x v="14"/>
    <x v="0"/>
    <x v="0"/>
    <x v="55"/>
    <x v="1"/>
    <x v="0"/>
    <x v="1"/>
    <x v="1158"/>
    <x v="1224"/>
    <x v="1"/>
    <x v="9"/>
    <x v="0"/>
    <x v="0"/>
    <x v="3"/>
    <x v="7"/>
    <x v="1"/>
    <x v="8"/>
    <x v="3"/>
    <x v="0"/>
    <x v="6"/>
  </r>
  <r>
    <x v="1"/>
    <x v="0"/>
    <x v="0"/>
    <x v="0"/>
    <x v="3"/>
    <x v="1"/>
    <x v="0"/>
    <x v="1"/>
    <x v="1"/>
    <x v="4"/>
    <n v="36"/>
    <n v="0"/>
    <x v="557"/>
    <x v="27"/>
    <x v="0"/>
    <x v="1"/>
    <x v="30"/>
    <x v="1"/>
    <x v="0"/>
    <x v="1"/>
    <x v="1159"/>
    <x v="1225"/>
    <x v="7"/>
    <x v="10"/>
    <x v="0"/>
    <x v="3"/>
    <x v="3"/>
    <x v="4"/>
    <x v="0"/>
    <x v="9"/>
    <x v="3"/>
    <x v="1"/>
    <x v="6"/>
  </r>
  <r>
    <x v="1"/>
    <x v="0"/>
    <x v="0"/>
    <x v="0"/>
    <x v="0"/>
    <x v="1"/>
    <x v="0"/>
    <x v="1"/>
    <x v="1"/>
    <x v="1"/>
    <n v="38"/>
    <n v="0"/>
    <x v="804"/>
    <x v="0"/>
    <x v="2"/>
    <x v="2"/>
    <x v="27"/>
    <x v="0"/>
    <x v="0"/>
    <x v="1"/>
    <x v="1160"/>
    <x v="1226"/>
    <x v="4"/>
    <x v="2"/>
    <x v="0"/>
    <x v="0"/>
    <x v="3"/>
    <x v="28"/>
    <x v="1"/>
    <x v="15"/>
    <x v="9"/>
    <x v="8"/>
    <x v="5"/>
  </r>
  <r>
    <x v="1"/>
    <x v="0"/>
    <x v="2"/>
    <x v="0"/>
    <x v="0"/>
    <x v="1"/>
    <x v="0"/>
    <x v="1"/>
    <x v="1"/>
    <x v="2"/>
    <n v="30"/>
    <n v="0"/>
    <x v="7"/>
    <x v="7"/>
    <x v="1"/>
    <x v="2"/>
    <x v="16"/>
    <x v="0"/>
    <x v="0"/>
    <x v="2"/>
    <x v="1161"/>
    <x v="1227"/>
    <x v="0"/>
    <x v="2"/>
    <x v="0"/>
    <x v="3"/>
    <x v="3"/>
    <x v="21"/>
    <x v="2"/>
    <x v="4"/>
    <x v="10"/>
    <x v="3"/>
    <x v="3"/>
  </r>
  <r>
    <x v="1"/>
    <x v="0"/>
    <x v="0"/>
    <x v="0"/>
    <x v="0"/>
    <x v="1"/>
    <x v="6"/>
    <x v="0"/>
    <x v="1"/>
    <x v="1"/>
    <n v="38"/>
    <n v="0"/>
    <x v="548"/>
    <x v="0"/>
    <x v="3"/>
    <x v="3"/>
    <x v="40"/>
    <x v="1"/>
    <x v="1"/>
    <x v="3"/>
    <x v="1162"/>
    <x v="1228"/>
    <x v="5"/>
    <x v="9"/>
    <x v="0"/>
    <x v="0"/>
    <x v="0"/>
    <x v="26"/>
    <x v="2"/>
    <x v="6"/>
    <x v="2"/>
    <x v="0"/>
    <x v="2"/>
  </r>
  <r>
    <x v="1"/>
    <x v="0"/>
    <x v="0"/>
    <x v="0"/>
    <x v="3"/>
    <x v="1"/>
    <x v="0"/>
    <x v="0"/>
    <x v="1"/>
    <x v="1"/>
    <n v="39"/>
    <n v="0"/>
    <x v="205"/>
    <x v="8"/>
    <x v="2"/>
    <x v="0"/>
    <x v="57"/>
    <x v="0"/>
    <x v="3"/>
    <x v="3"/>
    <x v="1163"/>
    <x v="1229"/>
    <x v="4"/>
    <x v="3"/>
    <x v="0"/>
    <x v="0"/>
    <x v="0"/>
    <x v="24"/>
    <x v="1"/>
    <x v="23"/>
    <x v="6"/>
    <x v="14"/>
    <x v="13"/>
  </r>
  <r>
    <x v="1"/>
    <x v="0"/>
    <x v="0"/>
    <x v="0"/>
    <x v="2"/>
    <x v="1"/>
    <x v="5"/>
    <x v="0"/>
    <x v="1"/>
    <x v="1"/>
    <n v="40"/>
    <n v="0"/>
    <x v="805"/>
    <x v="15"/>
    <x v="2"/>
    <x v="0"/>
    <x v="64"/>
    <x v="0"/>
    <x v="4"/>
    <x v="1"/>
    <x v="1164"/>
    <x v="1230"/>
    <x v="1"/>
    <x v="9"/>
    <x v="0"/>
    <x v="2"/>
    <x v="0"/>
    <x v="24"/>
    <x v="2"/>
    <x v="17"/>
    <x v="6"/>
    <x v="12"/>
    <x v="5"/>
  </r>
  <r>
    <x v="1"/>
    <x v="0"/>
    <x v="2"/>
    <x v="0"/>
    <x v="3"/>
    <x v="1"/>
    <x v="0"/>
    <x v="0"/>
    <x v="1"/>
    <x v="2"/>
    <n v="33"/>
    <n v="0"/>
    <x v="446"/>
    <x v="17"/>
    <x v="2"/>
    <x v="0"/>
    <x v="38"/>
    <x v="0"/>
    <x v="0"/>
    <x v="3"/>
    <x v="1165"/>
    <x v="1231"/>
    <x v="1"/>
    <x v="9"/>
    <x v="0"/>
    <x v="2"/>
    <x v="0"/>
    <x v="1"/>
    <x v="2"/>
    <x v="1"/>
    <x v="0"/>
    <x v="0"/>
    <x v="12"/>
  </r>
  <r>
    <x v="1"/>
    <x v="0"/>
    <x v="2"/>
    <x v="0"/>
    <x v="2"/>
    <x v="1"/>
    <x v="0"/>
    <x v="0"/>
    <x v="1"/>
    <x v="2"/>
    <n v="29"/>
    <n v="0"/>
    <x v="601"/>
    <x v="17"/>
    <x v="3"/>
    <x v="1"/>
    <x v="25"/>
    <x v="1"/>
    <x v="0"/>
    <x v="2"/>
    <x v="1166"/>
    <x v="1232"/>
    <x v="3"/>
    <x v="0"/>
    <x v="0"/>
    <x v="3"/>
    <x v="0"/>
    <x v="0"/>
    <x v="1"/>
    <x v="8"/>
    <x v="3"/>
    <x v="1"/>
    <x v="10"/>
  </r>
  <r>
    <x v="1"/>
    <x v="0"/>
    <x v="2"/>
    <x v="0"/>
    <x v="2"/>
    <x v="1"/>
    <x v="0"/>
    <x v="0"/>
    <x v="1"/>
    <x v="5"/>
    <n v="26"/>
    <n v="0"/>
    <x v="806"/>
    <x v="17"/>
    <x v="3"/>
    <x v="1"/>
    <x v="55"/>
    <x v="0"/>
    <x v="0"/>
    <x v="0"/>
    <x v="1167"/>
    <x v="1233"/>
    <x v="1"/>
    <x v="4"/>
    <x v="0"/>
    <x v="0"/>
    <x v="0"/>
    <x v="7"/>
    <x v="1"/>
    <x v="8"/>
    <x v="7"/>
    <x v="1"/>
    <x v="3"/>
  </r>
  <r>
    <x v="1"/>
    <x v="0"/>
    <x v="2"/>
    <x v="0"/>
    <x v="1"/>
    <x v="1"/>
    <x v="0"/>
    <x v="0"/>
    <x v="1"/>
    <x v="2"/>
    <n v="34"/>
    <n v="0"/>
    <x v="807"/>
    <x v="3"/>
    <x v="3"/>
    <x v="2"/>
    <x v="6"/>
    <x v="3"/>
    <x v="0"/>
    <x v="3"/>
    <x v="1168"/>
    <x v="962"/>
    <x v="9"/>
    <x v="11"/>
    <x v="0"/>
    <x v="1"/>
    <x v="0"/>
    <x v="20"/>
    <x v="1"/>
    <x v="20"/>
    <x v="5"/>
    <x v="2"/>
    <x v="11"/>
  </r>
  <r>
    <x v="1"/>
    <x v="0"/>
    <x v="4"/>
    <x v="0"/>
    <x v="0"/>
    <x v="1"/>
    <x v="6"/>
    <x v="0"/>
    <x v="1"/>
    <x v="1"/>
    <n v="20"/>
    <n v="0"/>
    <x v="425"/>
    <x v="14"/>
    <x v="1"/>
    <x v="2"/>
    <x v="60"/>
    <x v="0"/>
    <x v="1"/>
    <x v="3"/>
    <x v="1169"/>
    <x v="1234"/>
    <x v="1"/>
    <x v="0"/>
    <x v="0"/>
    <x v="0"/>
    <x v="0"/>
    <x v="17"/>
    <x v="1"/>
    <x v="4"/>
    <x v="3"/>
    <x v="0"/>
    <x v="3"/>
  </r>
  <r>
    <x v="1"/>
    <x v="0"/>
    <x v="2"/>
    <x v="0"/>
    <x v="2"/>
    <x v="1"/>
    <x v="0"/>
    <x v="0"/>
    <x v="1"/>
    <x v="5"/>
    <n v="28"/>
    <n v="0"/>
    <x v="808"/>
    <x v="12"/>
    <x v="3"/>
    <x v="2"/>
    <x v="9"/>
    <x v="0"/>
    <x v="0"/>
    <x v="3"/>
    <x v="1170"/>
    <x v="1235"/>
    <x v="4"/>
    <x v="11"/>
    <x v="0"/>
    <x v="1"/>
    <x v="0"/>
    <x v="3"/>
    <x v="1"/>
    <x v="8"/>
    <x v="0"/>
    <x v="1"/>
    <x v="6"/>
  </r>
  <r>
    <x v="1"/>
    <x v="0"/>
    <x v="0"/>
    <x v="0"/>
    <x v="3"/>
    <x v="1"/>
    <x v="0"/>
    <x v="0"/>
    <x v="1"/>
    <x v="1"/>
    <n v="41"/>
    <n v="0"/>
    <x v="809"/>
    <x v="16"/>
    <x v="3"/>
    <x v="2"/>
    <x v="58"/>
    <x v="0"/>
    <x v="2"/>
    <x v="3"/>
    <x v="1171"/>
    <x v="1236"/>
    <x v="1"/>
    <x v="3"/>
    <x v="0"/>
    <x v="2"/>
    <x v="0"/>
    <x v="1"/>
    <x v="1"/>
    <x v="1"/>
    <x v="6"/>
    <x v="6"/>
    <x v="1"/>
  </r>
  <r>
    <x v="1"/>
    <x v="0"/>
    <x v="2"/>
    <x v="0"/>
    <x v="3"/>
    <x v="1"/>
    <x v="0"/>
    <x v="0"/>
    <x v="1"/>
    <x v="3"/>
    <n v="27"/>
    <n v="0"/>
    <x v="460"/>
    <x v="14"/>
    <x v="3"/>
    <x v="2"/>
    <x v="8"/>
    <x v="0"/>
    <x v="0"/>
    <x v="3"/>
    <x v="1172"/>
    <x v="1237"/>
    <x v="1"/>
    <x v="9"/>
    <x v="0"/>
    <x v="0"/>
    <x v="0"/>
    <x v="2"/>
    <x v="1"/>
    <x v="5"/>
    <x v="1"/>
    <x v="0"/>
    <x v="1"/>
  </r>
  <r>
    <x v="1"/>
    <x v="0"/>
    <x v="1"/>
    <x v="0"/>
    <x v="0"/>
    <x v="1"/>
    <x v="5"/>
    <x v="0"/>
    <x v="1"/>
    <x v="3"/>
    <n v="46"/>
    <n v="0"/>
    <x v="810"/>
    <x v="0"/>
    <x v="2"/>
    <x v="2"/>
    <x v="3"/>
    <x v="2"/>
    <x v="3"/>
    <x v="3"/>
    <x v="1173"/>
    <x v="1238"/>
    <x v="1"/>
    <x v="2"/>
    <x v="0"/>
    <x v="2"/>
    <x v="0"/>
    <x v="39"/>
    <x v="0"/>
    <x v="34"/>
    <x v="2"/>
    <x v="0"/>
    <x v="11"/>
  </r>
  <r>
    <x v="1"/>
    <x v="2"/>
    <x v="4"/>
    <x v="1"/>
    <x v="1"/>
    <x v="0"/>
    <x v="1"/>
    <x v="1"/>
    <x v="0"/>
    <x v="2"/>
    <n v="22"/>
    <n v="0"/>
    <x v="811"/>
    <x v="9"/>
    <x v="0"/>
    <x v="0"/>
    <x v="65"/>
    <x v="1"/>
    <x v="1"/>
    <x v="2"/>
    <x v="1174"/>
    <x v="1239"/>
    <x v="1"/>
    <x v="9"/>
    <x v="0"/>
    <x v="2"/>
    <x v="0"/>
    <x v="21"/>
    <x v="2"/>
    <x v="9"/>
    <x v="3"/>
    <x v="1"/>
    <x v="6"/>
  </r>
  <r>
    <x v="1"/>
    <x v="1"/>
    <x v="0"/>
    <x v="1"/>
    <x v="2"/>
    <x v="0"/>
    <x v="1"/>
    <x v="2"/>
    <x v="0"/>
    <x v="1"/>
    <n v="38"/>
    <n v="0"/>
    <x v="812"/>
    <x v="1"/>
    <x v="3"/>
    <x v="2"/>
    <x v="22"/>
    <x v="1"/>
    <x v="0"/>
    <x v="1"/>
    <x v="1175"/>
    <x v="1240"/>
    <x v="1"/>
    <x v="10"/>
    <x v="0"/>
    <x v="3"/>
    <x v="1"/>
    <x v="26"/>
    <x v="1"/>
    <x v="23"/>
    <x v="14"/>
    <x v="0"/>
    <x v="1"/>
  </r>
  <r>
    <x v="1"/>
    <x v="1"/>
    <x v="4"/>
    <x v="1"/>
    <x v="4"/>
    <x v="0"/>
    <x v="1"/>
    <x v="0"/>
    <x v="0"/>
    <x v="2"/>
    <n v="24"/>
    <n v="0"/>
    <x v="813"/>
    <x v="2"/>
    <x v="1"/>
    <x v="2"/>
    <x v="47"/>
    <x v="0"/>
    <x v="1"/>
    <x v="0"/>
    <x v="841"/>
    <x v="1241"/>
    <x v="1"/>
    <x v="4"/>
    <x v="0"/>
    <x v="3"/>
    <x v="0"/>
    <x v="3"/>
    <x v="1"/>
    <x v="0"/>
    <x v="7"/>
    <x v="1"/>
    <x v="6"/>
  </r>
  <r>
    <x v="1"/>
    <x v="1"/>
    <x v="2"/>
    <x v="1"/>
    <x v="0"/>
    <x v="0"/>
    <x v="2"/>
    <x v="0"/>
    <x v="0"/>
    <x v="1"/>
    <n v="27"/>
    <n v="0"/>
    <x v="758"/>
    <x v="12"/>
    <x v="0"/>
    <x v="2"/>
    <x v="20"/>
    <x v="0"/>
    <x v="1"/>
    <x v="0"/>
    <x v="1176"/>
    <x v="1242"/>
    <x v="4"/>
    <x v="9"/>
    <x v="0"/>
    <x v="3"/>
    <x v="0"/>
    <x v="3"/>
    <x v="2"/>
    <x v="8"/>
    <x v="0"/>
    <x v="0"/>
    <x v="3"/>
  </r>
  <r>
    <x v="1"/>
    <x v="0"/>
    <x v="0"/>
    <x v="3"/>
    <x v="0"/>
    <x v="0"/>
    <x v="9"/>
    <x v="2"/>
    <x v="0"/>
    <x v="2"/>
    <n v="44"/>
    <n v="0"/>
    <x v="125"/>
    <x v="0"/>
    <x v="3"/>
    <x v="1"/>
    <x v="8"/>
    <x v="0"/>
    <x v="1"/>
    <x v="0"/>
    <x v="1177"/>
    <x v="1243"/>
    <x v="5"/>
    <x v="11"/>
    <x v="0"/>
    <x v="0"/>
    <x v="2"/>
    <x v="0"/>
    <x v="1"/>
    <x v="4"/>
    <x v="3"/>
    <x v="3"/>
    <x v="3"/>
  </r>
  <r>
    <x v="1"/>
    <x v="0"/>
    <x v="0"/>
    <x v="3"/>
    <x v="0"/>
    <x v="0"/>
    <x v="9"/>
    <x v="0"/>
    <x v="0"/>
    <x v="2"/>
    <n v="35"/>
    <n v="0"/>
    <x v="466"/>
    <x v="9"/>
    <x v="2"/>
    <x v="1"/>
    <x v="11"/>
    <x v="0"/>
    <x v="2"/>
    <x v="0"/>
    <x v="1178"/>
    <x v="1244"/>
    <x v="1"/>
    <x v="10"/>
    <x v="0"/>
    <x v="3"/>
    <x v="0"/>
    <x v="15"/>
    <x v="1"/>
    <x v="7"/>
    <x v="2"/>
    <x v="1"/>
    <x v="1"/>
  </r>
  <r>
    <x v="1"/>
    <x v="0"/>
    <x v="0"/>
    <x v="1"/>
    <x v="2"/>
    <x v="0"/>
    <x v="7"/>
    <x v="2"/>
    <x v="0"/>
    <x v="5"/>
    <n v="44"/>
    <n v="0"/>
    <x v="740"/>
    <x v="15"/>
    <x v="3"/>
    <x v="0"/>
    <x v="11"/>
    <x v="0"/>
    <x v="4"/>
    <x v="0"/>
    <x v="1179"/>
    <x v="1245"/>
    <x v="4"/>
    <x v="9"/>
    <x v="0"/>
    <x v="1"/>
    <x v="1"/>
    <x v="18"/>
    <x v="2"/>
    <x v="14"/>
    <x v="1"/>
    <x v="1"/>
    <x v="13"/>
  </r>
  <r>
    <x v="1"/>
    <x v="0"/>
    <x v="1"/>
    <x v="1"/>
    <x v="0"/>
    <x v="0"/>
    <x v="4"/>
    <x v="2"/>
    <x v="0"/>
    <x v="5"/>
    <n v="47"/>
    <n v="0"/>
    <x v="301"/>
    <x v="18"/>
    <x v="3"/>
    <x v="1"/>
    <x v="2"/>
    <x v="1"/>
    <x v="2"/>
    <x v="1"/>
    <x v="1180"/>
    <x v="1246"/>
    <x v="0"/>
    <x v="3"/>
    <x v="0"/>
    <x v="3"/>
    <x v="1"/>
    <x v="23"/>
    <x v="1"/>
    <x v="14"/>
    <x v="14"/>
    <x v="15"/>
    <x v="13"/>
  </r>
  <r>
    <x v="1"/>
    <x v="0"/>
    <x v="1"/>
    <x v="1"/>
    <x v="2"/>
    <x v="0"/>
    <x v="2"/>
    <x v="2"/>
    <x v="0"/>
    <x v="2"/>
    <n v="49"/>
    <n v="0"/>
    <x v="40"/>
    <x v="7"/>
    <x v="3"/>
    <x v="2"/>
    <x v="69"/>
    <x v="0"/>
    <x v="1"/>
    <x v="3"/>
    <x v="1181"/>
    <x v="1247"/>
    <x v="5"/>
    <x v="10"/>
    <x v="0"/>
    <x v="2"/>
    <x v="1"/>
    <x v="6"/>
    <x v="2"/>
    <x v="4"/>
    <x v="3"/>
    <x v="3"/>
    <x v="3"/>
  </r>
  <r>
    <x v="1"/>
    <x v="0"/>
    <x v="2"/>
    <x v="1"/>
    <x v="2"/>
    <x v="0"/>
    <x v="2"/>
    <x v="2"/>
    <x v="0"/>
    <x v="5"/>
    <n v="31"/>
    <n v="0"/>
    <x v="371"/>
    <x v="2"/>
    <x v="1"/>
    <x v="2"/>
    <x v="40"/>
    <x v="3"/>
    <x v="1"/>
    <x v="0"/>
    <x v="1182"/>
    <x v="1248"/>
    <x v="1"/>
    <x v="0"/>
    <x v="0"/>
    <x v="3"/>
    <x v="2"/>
    <x v="5"/>
    <x v="1"/>
    <x v="6"/>
    <x v="2"/>
    <x v="0"/>
    <x v="2"/>
  </r>
  <r>
    <x v="1"/>
    <x v="0"/>
    <x v="0"/>
    <x v="1"/>
    <x v="1"/>
    <x v="0"/>
    <x v="4"/>
    <x v="1"/>
    <x v="0"/>
    <x v="2"/>
    <n v="35"/>
    <n v="0"/>
    <x v="814"/>
    <x v="7"/>
    <x v="0"/>
    <x v="2"/>
    <x v="8"/>
    <x v="1"/>
    <x v="0"/>
    <x v="1"/>
    <x v="1183"/>
    <x v="1249"/>
    <x v="4"/>
    <x v="0"/>
    <x v="0"/>
    <x v="1"/>
    <x v="0"/>
    <x v="21"/>
    <x v="1"/>
    <x v="11"/>
    <x v="3"/>
    <x v="0"/>
    <x v="3"/>
  </r>
  <r>
    <x v="1"/>
    <x v="0"/>
    <x v="2"/>
    <x v="1"/>
    <x v="0"/>
    <x v="0"/>
    <x v="1"/>
    <x v="1"/>
    <x v="0"/>
    <x v="1"/>
    <n v="26"/>
    <n v="0"/>
    <x v="421"/>
    <x v="0"/>
    <x v="0"/>
    <x v="0"/>
    <x v="62"/>
    <x v="1"/>
    <x v="1"/>
    <x v="2"/>
    <x v="1184"/>
    <x v="1250"/>
    <x v="1"/>
    <x v="4"/>
    <x v="0"/>
    <x v="3"/>
    <x v="1"/>
    <x v="5"/>
    <x v="2"/>
    <x v="6"/>
    <x v="2"/>
    <x v="1"/>
    <x v="2"/>
  </r>
  <r>
    <x v="1"/>
    <x v="0"/>
    <x v="0"/>
    <x v="1"/>
    <x v="0"/>
    <x v="0"/>
    <x v="4"/>
    <x v="1"/>
    <x v="0"/>
    <x v="1"/>
    <n v="40"/>
    <n v="0"/>
    <x v="815"/>
    <x v="1"/>
    <x v="0"/>
    <x v="0"/>
    <x v="2"/>
    <x v="0"/>
    <x v="0"/>
    <x v="3"/>
    <x v="1185"/>
    <x v="1251"/>
    <x v="7"/>
    <x v="10"/>
    <x v="0"/>
    <x v="2"/>
    <x v="1"/>
    <x v="33"/>
    <x v="1"/>
    <x v="6"/>
    <x v="2"/>
    <x v="0"/>
    <x v="2"/>
  </r>
  <r>
    <x v="1"/>
    <x v="0"/>
    <x v="2"/>
    <x v="1"/>
    <x v="2"/>
    <x v="0"/>
    <x v="8"/>
    <x v="1"/>
    <x v="0"/>
    <x v="6"/>
    <n v="33"/>
    <n v="0"/>
    <x v="447"/>
    <x v="8"/>
    <x v="0"/>
    <x v="0"/>
    <x v="41"/>
    <x v="0"/>
    <x v="0"/>
    <x v="0"/>
    <x v="1186"/>
    <x v="1252"/>
    <x v="4"/>
    <x v="4"/>
    <x v="0"/>
    <x v="0"/>
    <x v="1"/>
    <x v="1"/>
    <x v="1"/>
    <x v="7"/>
    <x v="1"/>
    <x v="6"/>
    <x v="9"/>
  </r>
  <r>
    <x v="1"/>
    <x v="0"/>
    <x v="1"/>
    <x v="1"/>
    <x v="0"/>
    <x v="0"/>
    <x v="8"/>
    <x v="1"/>
    <x v="0"/>
    <x v="1"/>
    <n v="49"/>
    <n v="0"/>
    <x v="159"/>
    <x v="16"/>
    <x v="1"/>
    <x v="1"/>
    <x v="26"/>
    <x v="1"/>
    <x v="3"/>
    <x v="2"/>
    <x v="1187"/>
    <x v="257"/>
    <x v="7"/>
    <x v="12"/>
    <x v="0"/>
    <x v="2"/>
    <x v="1"/>
    <x v="31"/>
    <x v="1"/>
    <x v="15"/>
    <x v="14"/>
    <x v="3"/>
    <x v="11"/>
  </r>
  <r>
    <x v="1"/>
    <x v="0"/>
    <x v="0"/>
    <x v="1"/>
    <x v="0"/>
    <x v="0"/>
    <x v="8"/>
    <x v="1"/>
    <x v="0"/>
    <x v="2"/>
    <n v="44"/>
    <n v="0"/>
    <x v="324"/>
    <x v="2"/>
    <x v="3"/>
    <x v="1"/>
    <x v="16"/>
    <x v="2"/>
    <x v="2"/>
    <x v="0"/>
    <x v="1188"/>
    <x v="1253"/>
    <x v="1"/>
    <x v="12"/>
    <x v="0"/>
    <x v="2"/>
    <x v="1"/>
    <x v="15"/>
    <x v="1"/>
    <x v="3"/>
    <x v="1"/>
    <x v="7"/>
    <x v="1"/>
  </r>
  <r>
    <x v="1"/>
    <x v="0"/>
    <x v="0"/>
    <x v="1"/>
    <x v="2"/>
    <x v="0"/>
    <x v="4"/>
    <x v="1"/>
    <x v="0"/>
    <x v="6"/>
    <n v="38"/>
    <n v="0"/>
    <x v="78"/>
    <x v="2"/>
    <x v="0"/>
    <x v="2"/>
    <x v="60"/>
    <x v="1"/>
    <x v="2"/>
    <x v="2"/>
    <x v="751"/>
    <x v="1254"/>
    <x v="9"/>
    <x v="12"/>
    <x v="0"/>
    <x v="1"/>
    <x v="1"/>
    <x v="1"/>
    <x v="3"/>
    <x v="8"/>
    <x v="0"/>
    <x v="0"/>
    <x v="3"/>
  </r>
  <r>
    <x v="1"/>
    <x v="0"/>
    <x v="0"/>
    <x v="1"/>
    <x v="0"/>
    <x v="0"/>
    <x v="4"/>
    <x v="1"/>
    <x v="0"/>
    <x v="2"/>
    <n v="36"/>
    <n v="0"/>
    <x v="298"/>
    <x v="20"/>
    <x v="2"/>
    <x v="1"/>
    <x v="43"/>
    <x v="0"/>
    <x v="0"/>
    <x v="2"/>
    <x v="1189"/>
    <x v="1255"/>
    <x v="3"/>
    <x v="3"/>
    <x v="0"/>
    <x v="2"/>
    <x v="3"/>
    <x v="2"/>
    <x v="1"/>
    <x v="11"/>
    <x v="3"/>
    <x v="1"/>
    <x v="9"/>
  </r>
  <r>
    <x v="1"/>
    <x v="0"/>
    <x v="0"/>
    <x v="1"/>
    <x v="2"/>
    <x v="0"/>
    <x v="8"/>
    <x v="0"/>
    <x v="0"/>
    <x v="5"/>
    <n v="35"/>
    <n v="0"/>
    <x v="12"/>
    <x v="17"/>
    <x v="2"/>
    <x v="3"/>
    <x v="14"/>
    <x v="0"/>
    <x v="0"/>
    <x v="2"/>
    <x v="528"/>
    <x v="848"/>
    <x v="9"/>
    <x v="10"/>
    <x v="0"/>
    <x v="3"/>
    <x v="0"/>
    <x v="1"/>
    <x v="1"/>
    <x v="8"/>
    <x v="3"/>
    <x v="0"/>
    <x v="10"/>
  </r>
  <r>
    <x v="1"/>
    <x v="0"/>
    <x v="1"/>
    <x v="1"/>
    <x v="2"/>
    <x v="0"/>
    <x v="2"/>
    <x v="0"/>
    <x v="0"/>
    <x v="1"/>
    <n v="45"/>
    <n v="0"/>
    <x v="816"/>
    <x v="12"/>
    <x v="4"/>
    <x v="1"/>
    <x v="13"/>
    <x v="3"/>
    <x v="0"/>
    <x v="3"/>
    <x v="939"/>
    <x v="1256"/>
    <x v="1"/>
    <x v="9"/>
    <x v="0"/>
    <x v="0"/>
    <x v="0"/>
    <x v="1"/>
    <x v="1"/>
    <x v="1"/>
    <x v="1"/>
    <x v="1"/>
    <x v="10"/>
  </r>
  <r>
    <x v="1"/>
    <x v="0"/>
    <x v="1"/>
    <x v="1"/>
    <x v="2"/>
    <x v="0"/>
    <x v="4"/>
    <x v="0"/>
    <x v="0"/>
    <x v="1"/>
    <n v="54"/>
    <n v="0"/>
    <x v="794"/>
    <x v="17"/>
    <x v="3"/>
    <x v="1"/>
    <x v="57"/>
    <x v="0"/>
    <x v="0"/>
    <x v="3"/>
    <x v="1160"/>
    <x v="1257"/>
    <x v="2"/>
    <x v="12"/>
    <x v="0"/>
    <x v="1"/>
    <x v="0"/>
    <x v="15"/>
    <x v="1"/>
    <x v="8"/>
    <x v="3"/>
    <x v="1"/>
    <x v="10"/>
  </r>
  <r>
    <x v="1"/>
    <x v="0"/>
    <x v="0"/>
    <x v="1"/>
    <x v="0"/>
    <x v="0"/>
    <x v="4"/>
    <x v="0"/>
    <x v="0"/>
    <x v="2"/>
    <n v="40"/>
    <n v="0"/>
    <x v="401"/>
    <x v="7"/>
    <x v="3"/>
    <x v="1"/>
    <x v="9"/>
    <x v="0"/>
    <x v="2"/>
    <x v="0"/>
    <x v="1190"/>
    <x v="1258"/>
    <x v="2"/>
    <x v="2"/>
    <x v="0"/>
    <x v="1"/>
    <x v="0"/>
    <x v="33"/>
    <x v="2"/>
    <x v="9"/>
    <x v="3"/>
    <x v="2"/>
    <x v="6"/>
  </r>
  <r>
    <x v="1"/>
    <x v="0"/>
    <x v="0"/>
    <x v="0"/>
    <x v="3"/>
    <x v="0"/>
    <x v="0"/>
    <x v="2"/>
    <x v="0"/>
    <x v="1"/>
    <n v="41"/>
    <n v="0"/>
    <x v="591"/>
    <x v="18"/>
    <x v="1"/>
    <x v="1"/>
    <x v="6"/>
    <x v="0"/>
    <x v="2"/>
    <x v="3"/>
    <x v="1191"/>
    <x v="1259"/>
    <x v="4"/>
    <x v="4"/>
    <x v="0"/>
    <x v="1"/>
    <x v="1"/>
    <x v="18"/>
    <x v="3"/>
    <x v="14"/>
    <x v="12"/>
    <x v="11"/>
    <x v="0"/>
  </r>
  <r>
    <x v="1"/>
    <x v="0"/>
    <x v="2"/>
    <x v="0"/>
    <x v="2"/>
    <x v="0"/>
    <x v="0"/>
    <x v="2"/>
    <x v="0"/>
    <x v="2"/>
    <n v="31"/>
    <n v="0"/>
    <x v="817"/>
    <x v="17"/>
    <x v="0"/>
    <x v="1"/>
    <x v="27"/>
    <x v="0"/>
    <x v="0"/>
    <x v="0"/>
    <x v="1192"/>
    <x v="1260"/>
    <x v="7"/>
    <x v="0"/>
    <x v="0"/>
    <x v="1"/>
    <x v="1"/>
    <x v="0"/>
    <x v="1"/>
    <x v="8"/>
    <x v="3"/>
    <x v="1"/>
    <x v="10"/>
  </r>
  <r>
    <x v="1"/>
    <x v="0"/>
    <x v="0"/>
    <x v="0"/>
    <x v="0"/>
    <x v="0"/>
    <x v="0"/>
    <x v="1"/>
    <x v="0"/>
    <x v="2"/>
    <n v="35"/>
    <n v="0"/>
    <x v="774"/>
    <x v="15"/>
    <x v="2"/>
    <x v="1"/>
    <x v="46"/>
    <x v="0"/>
    <x v="0"/>
    <x v="0"/>
    <x v="626"/>
    <x v="1261"/>
    <x v="1"/>
    <x v="0"/>
    <x v="0"/>
    <x v="1"/>
    <x v="0"/>
    <x v="1"/>
    <x v="1"/>
    <x v="1"/>
    <x v="6"/>
    <x v="0"/>
    <x v="12"/>
  </r>
  <r>
    <x v="1"/>
    <x v="0"/>
    <x v="2"/>
    <x v="0"/>
    <x v="2"/>
    <x v="0"/>
    <x v="0"/>
    <x v="1"/>
    <x v="0"/>
    <x v="1"/>
    <n v="34"/>
    <n v="0"/>
    <x v="663"/>
    <x v="3"/>
    <x v="1"/>
    <x v="2"/>
    <x v="29"/>
    <x v="1"/>
    <x v="0"/>
    <x v="0"/>
    <x v="1193"/>
    <x v="1262"/>
    <x v="9"/>
    <x v="3"/>
    <x v="0"/>
    <x v="3"/>
    <x v="0"/>
    <x v="15"/>
    <x v="2"/>
    <x v="9"/>
    <x v="3"/>
    <x v="0"/>
    <x v="9"/>
  </r>
  <r>
    <x v="1"/>
    <x v="0"/>
    <x v="0"/>
    <x v="0"/>
    <x v="4"/>
    <x v="0"/>
    <x v="0"/>
    <x v="1"/>
    <x v="0"/>
    <x v="5"/>
    <n v="36"/>
    <n v="0"/>
    <x v="818"/>
    <x v="17"/>
    <x v="2"/>
    <x v="2"/>
    <x v="52"/>
    <x v="1"/>
    <x v="0"/>
    <x v="0"/>
    <x v="1194"/>
    <x v="1263"/>
    <x v="1"/>
    <x v="4"/>
    <x v="0"/>
    <x v="0"/>
    <x v="1"/>
    <x v="1"/>
    <x v="1"/>
    <x v="1"/>
    <x v="5"/>
    <x v="1"/>
    <x v="1"/>
  </r>
  <r>
    <x v="1"/>
    <x v="0"/>
    <x v="1"/>
    <x v="0"/>
    <x v="2"/>
    <x v="0"/>
    <x v="0"/>
    <x v="1"/>
    <x v="0"/>
    <x v="5"/>
    <n v="47"/>
    <n v="0"/>
    <x v="469"/>
    <x v="24"/>
    <x v="3"/>
    <x v="1"/>
    <x v="17"/>
    <x v="0"/>
    <x v="0"/>
    <x v="2"/>
    <x v="1195"/>
    <x v="1264"/>
    <x v="9"/>
    <x v="8"/>
    <x v="0"/>
    <x v="3"/>
    <x v="1"/>
    <x v="27"/>
    <x v="2"/>
    <x v="8"/>
    <x v="0"/>
    <x v="1"/>
    <x v="3"/>
  </r>
  <r>
    <x v="1"/>
    <x v="0"/>
    <x v="3"/>
    <x v="0"/>
    <x v="0"/>
    <x v="0"/>
    <x v="5"/>
    <x v="1"/>
    <x v="0"/>
    <x v="2"/>
    <n v="58"/>
    <n v="0"/>
    <x v="819"/>
    <x v="11"/>
    <x v="3"/>
    <x v="2"/>
    <x v="23"/>
    <x v="0"/>
    <x v="3"/>
    <x v="0"/>
    <x v="1196"/>
    <x v="1265"/>
    <x v="5"/>
    <x v="4"/>
    <x v="0"/>
    <x v="3"/>
    <x v="1"/>
    <x v="22"/>
    <x v="2"/>
    <x v="6"/>
    <x v="2"/>
    <x v="0"/>
    <x v="2"/>
  </r>
  <r>
    <x v="1"/>
    <x v="0"/>
    <x v="4"/>
    <x v="0"/>
    <x v="2"/>
    <x v="0"/>
    <x v="0"/>
    <x v="1"/>
    <x v="0"/>
    <x v="1"/>
    <n v="24"/>
    <n v="0"/>
    <x v="273"/>
    <x v="18"/>
    <x v="1"/>
    <x v="2"/>
    <x v="25"/>
    <x v="0"/>
    <x v="0"/>
    <x v="2"/>
    <x v="1197"/>
    <x v="1266"/>
    <x v="1"/>
    <x v="3"/>
    <x v="0"/>
    <x v="3"/>
    <x v="3"/>
    <x v="7"/>
    <x v="1"/>
    <x v="8"/>
    <x v="0"/>
    <x v="0"/>
    <x v="6"/>
  </r>
  <r>
    <x v="1"/>
    <x v="0"/>
    <x v="0"/>
    <x v="0"/>
    <x v="3"/>
    <x v="0"/>
    <x v="0"/>
    <x v="0"/>
    <x v="0"/>
    <x v="1"/>
    <n v="36"/>
    <n v="0"/>
    <x v="820"/>
    <x v="3"/>
    <x v="2"/>
    <x v="3"/>
    <x v="39"/>
    <x v="0"/>
    <x v="0"/>
    <x v="3"/>
    <x v="1198"/>
    <x v="1267"/>
    <x v="9"/>
    <x v="10"/>
    <x v="0"/>
    <x v="1"/>
    <x v="0"/>
    <x v="20"/>
    <x v="1"/>
    <x v="8"/>
    <x v="0"/>
    <x v="0"/>
    <x v="9"/>
  </r>
  <r>
    <x v="1"/>
    <x v="2"/>
    <x v="0"/>
    <x v="1"/>
    <x v="0"/>
    <x v="1"/>
    <x v="8"/>
    <x v="2"/>
    <x v="0"/>
    <x v="2"/>
    <n v="40"/>
    <n v="0"/>
    <x v="57"/>
    <x v="1"/>
    <x v="0"/>
    <x v="2"/>
    <x v="23"/>
    <x v="0"/>
    <x v="0"/>
    <x v="0"/>
    <x v="1199"/>
    <x v="1268"/>
    <x v="9"/>
    <x v="11"/>
    <x v="0"/>
    <x v="3"/>
    <x v="0"/>
    <x v="0"/>
    <x v="1"/>
    <x v="4"/>
    <x v="3"/>
    <x v="3"/>
    <x v="3"/>
  </r>
  <r>
    <x v="1"/>
    <x v="2"/>
    <x v="2"/>
    <x v="1"/>
    <x v="2"/>
    <x v="1"/>
    <x v="1"/>
    <x v="2"/>
    <x v="0"/>
    <x v="1"/>
    <n v="31"/>
    <n v="0"/>
    <x v="218"/>
    <x v="3"/>
    <x v="0"/>
    <x v="1"/>
    <x v="24"/>
    <x v="0"/>
    <x v="1"/>
    <x v="3"/>
    <x v="1200"/>
    <x v="1269"/>
    <x v="1"/>
    <x v="4"/>
    <x v="0"/>
    <x v="1"/>
    <x v="1"/>
    <x v="21"/>
    <x v="3"/>
    <x v="9"/>
    <x v="3"/>
    <x v="3"/>
    <x v="6"/>
  </r>
  <r>
    <x v="1"/>
    <x v="2"/>
    <x v="0"/>
    <x v="1"/>
    <x v="0"/>
    <x v="1"/>
    <x v="2"/>
    <x v="1"/>
    <x v="0"/>
    <x v="2"/>
    <n v="39"/>
    <n v="0"/>
    <x v="821"/>
    <x v="0"/>
    <x v="3"/>
    <x v="2"/>
    <x v="57"/>
    <x v="0"/>
    <x v="0"/>
    <x v="0"/>
    <x v="1201"/>
    <x v="1270"/>
    <x v="1"/>
    <x v="2"/>
    <x v="0"/>
    <x v="1"/>
    <x v="1"/>
    <x v="15"/>
    <x v="1"/>
    <x v="7"/>
    <x v="6"/>
    <x v="8"/>
    <x v="5"/>
  </r>
  <r>
    <x v="1"/>
    <x v="2"/>
    <x v="2"/>
    <x v="0"/>
    <x v="0"/>
    <x v="1"/>
    <x v="0"/>
    <x v="2"/>
    <x v="0"/>
    <x v="1"/>
    <n v="34"/>
    <n v="0"/>
    <x v="822"/>
    <x v="17"/>
    <x v="3"/>
    <x v="2"/>
    <x v="44"/>
    <x v="0"/>
    <x v="0"/>
    <x v="2"/>
    <x v="1202"/>
    <x v="1271"/>
    <x v="1"/>
    <x v="9"/>
    <x v="0"/>
    <x v="3"/>
    <x v="1"/>
    <x v="20"/>
    <x v="1"/>
    <x v="15"/>
    <x v="12"/>
    <x v="0"/>
    <x v="1"/>
  </r>
  <r>
    <x v="1"/>
    <x v="1"/>
    <x v="0"/>
    <x v="3"/>
    <x v="5"/>
    <x v="1"/>
    <x v="9"/>
    <x v="1"/>
    <x v="0"/>
    <x v="1"/>
    <n v="44"/>
    <n v="0"/>
    <x v="162"/>
    <x v="0"/>
    <x v="4"/>
    <x v="3"/>
    <x v="31"/>
    <x v="0"/>
    <x v="0"/>
    <x v="0"/>
    <x v="1203"/>
    <x v="1272"/>
    <x v="5"/>
    <x v="0"/>
    <x v="0"/>
    <x v="3"/>
    <x v="0"/>
    <x v="19"/>
    <x v="1"/>
    <x v="1"/>
    <x v="1"/>
    <x v="0"/>
    <x v="3"/>
  </r>
  <r>
    <x v="1"/>
    <x v="1"/>
    <x v="0"/>
    <x v="3"/>
    <x v="1"/>
    <x v="1"/>
    <x v="9"/>
    <x v="1"/>
    <x v="0"/>
    <x v="2"/>
    <n v="38"/>
    <n v="0"/>
    <x v="823"/>
    <x v="0"/>
    <x v="2"/>
    <x v="2"/>
    <x v="64"/>
    <x v="0"/>
    <x v="1"/>
    <x v="1"/>
    <x v="1204"/>
    <x v="1273"/>
    <x v="4"/>
    <x v="0"/>
    <x v="0"/>
    <x v="2"/>
    <x v="1"/>
    <x v="2"/>
    <x v="1"/>
    <x v="0"/>
    <x v="3"/>
    <x v="1"/>
    <x v="3"/>
  </r>
  <r>
    <x v="1"/>
    <x v="1"/>
    <x v="3"/>
    <x v="1"/>
    <x v="0"/>
    <x v="1"/>
    <x v="7"/>
    <x v="1"/>
    <x v="0"/>
    <x v="1"/>
    <n v="58"/>
    <n v="0"/>
    <x v="414"/>
    <x v="8"/>
    <x v="2"/>
    <x v="3"/>
    <x v="44"/>
    <x v="0"/>
    <x v="3"/>
    <x v="2"/>
    <x v="1205"/>
    <x v="1274"/>
    <x v="7"/>
    <x v="9"/>
    <x v="0"/>
    <x v="2"/>
    <x v="0"/>
    <x v="18"/>
    <x v="1"/>
    <x v="4"/>
    <x v="3"/>
    <x v="3"/>
    <x v="3"/>
  </r>
  <r>
    <x v="1"/>
    <x v="1"/>
    <x v="2"/>
    <x v="1"/>
    <x v="1"/>
    <x v="1"/>
    <x v="1"/>
    <x v="1"/>
    <x v="0"/>
    <x v="1"/>
    <n v="34"/>
    <n v="0"/>
    <x v="663"/>
    <x v="23"/>
    <x v="2"/>
    <x v="1"/>
    <x v="27"/>
    <x v="1"/>
    <x v="0"/>
    <x v="0"/>
    <x v="1206"/>
    <x v="1275"/>
    <x v="1"/>
    <x v="2"/>
    <x v="0"/>
    <x v="2"/>
    <x v="0"/>
    <x v="28"/>
    <x v="1"/>
    <x v="15"/>
    <x v="15"/>
    <x v="7"/>
    <x v="7"/>
  </r>
  <r>
    <x v="1"/>
    <x v="1"/>
    <x v="0"/>
    <x v="1"/>
    <x v="0"/>
    <x v="1"/>
    <x v="2"/>
    <x v="1"/>
    <x v="0"/>
    <x v="1"/>
    <n v="36"/>
    <n v="0"/>
    <x v="271"/>
    <x v="16"/>
    <x v="2"/>
    <x v="3"/>
    <x v="15"/>
    <x v="2"/>
    <x v="0"/>
    <x v="3"/>
    <x v="622"/>
    <x v="1276"/>
    <x v="9"/>
    <x v="4"/>
    <x v="0"/>
    <x v="1"/>
    <x v="1"/>
    <x v="15"/>
    <x v="1"/>
    <x v="11"/>
    <x v="3"/>
    <x v="0"/>
    <x v="3"/>
  </r>
  <r>
    <x v="1"/>
    <x v="1"/>
    <x v="1"/>
    <x v="1"/>
    <x v="2"/>
    <x v="1"/>
    <x v="8"/>
    <x v="1"/>
    <x v="0"/>
    <x v="1"/>
    <n v="50"/>
    <n v="0"/>
    <x v="583"/>
    <x v="25"/>
    <x v="4"/>
    <x v="0"/>
    <x v="26"/>
    <x v="0"/>
    <x v="3"/>
    <x v="2"/>
    <x v="1207"/>
    <x v="1277"/>
    <x v="7"/>
    <x v="2"/>
    <x v="0"/>
    <x v="3"/>
    <x v="1"/>
    <x v="36"/>
    <x v="1"/>
    <x v="35"/>
    <x v="6"/>
    <x v="12"/>
    <x v="15"/>
  </r>
  <r>
    <x v="1"/>
    <x v="1"/>
    <x v="0"/>
    <x v="1"/>
    <x v="0"/>
    <x v="1"/>
    <x v="8"/>
    <x v="1"/>
    <x v="0"/>
    <x v="1"/>
    <n v="42"/>
    <n v="0"/>
    <x v="87"/>
    <x v="2"/>
    <x v="3"/>
    <x v="2"/>
    <x v="4"/>
    <x v="0"/>
    <x v="2"/>
    <x v="0"/>
    <x v="1208"/>
    <x v="1278"/>
    <x v="7"/>
    <x v="9"/>
    <x v="0"/>
    <x v="3"/>
    <x v="1"/>
    <x v="13"/>
    <x v="0"/>
    <x v="23"/>
    <x v="6"/>
    <x v="11"/>
    <x v="12"/>
  </r>
  <r>
    <x v="1"/>
    <x v="1"/>
    <x v="0"/>
    <x v="1"/>
    <x v="0"/>
    <x v="1"/>
    <x v="8"/>
    <x v="1"/>
    <x v="0"/>
    <x v="2"/>
    <n v="35"/>
    <n v="0"/>
    <x v="225"/>
    <x v="21"/>
    <x v="2"/>
    <x v="1"/>
    <x v="15"/>
    <x v="0"/>
    <x v="0"/>
    <x v="2"/>
    <x v="1209"/>
    <x v="1279"/>
    <x v="1"/>
    <x v="9"/>
    <x v="0"/>
    <x v="1"/>
    <x v="3"/>
    <x v="1"/>
    <x v="3"/>
    <x v="1"/>
    <x v="3"/>
    <x v="0"/>
    <x v="3"/>
  </r>
  <r>
    <x v="1"/>
    <x v="1"/>
    <x v="0"/>
    <x v="1"/>
    <x v="2"/>
    <x v="1"/>
    <x v="1"/>
    <x v="0"/>
    <x v="0"/>
    <x v="2"/>
    <n v="35"/>
    <n v="0"/>
    <x v="824"/>
    <x v="2"/>
    <x v="2"/>
    <x v="3"/>
    <x v="5"/>
    <x v="1"/>
    <x v="1"/>
    <x v="0"/>
    <x v="1210"/>
    <x v="1280"/>
    <x v="4"/>
    <x v="9"/>
    <x v="0"/>
    <x v="3"/>
    <x v="0"/>
    <x v="3"/>
    <x v="3"/>
    <x v="8"/>
    <x v="0"/>
    <x v="1"/>
    <x v="10"/>
  </r>
  <r>
    <x v="1"/>
    <x v="1"/>
    <x v="0"/>
    <x v="1"/>
    <x v="2"/>
    <x v="1"/>
    <x v="4"/>
    <x v="0"/>
    <x v="0"/>
    <x v="2"/>
    <n v="44"/>
    <n v="0"/>
    <x v="825"/>
    <x v="2"/>
    <x v="1"/>
    <x v="0"/>
    <x v="27"/>
    <x v="0"/>
    <x v="2"/>
    <x v="2"/>
    <x v="1211"/>
    <x v="1281"/>
    <x v="6"/>
    <x v="11"/>
    <x v="0"/>
    <x v="2"/>
    <x v="0"/>
    <x v="28"/>
    <x v="2"/>
    <x v="4"/>
    <x v="3"/>
    <x v="3"/>
    <x v="3"/>
  </r>
  <r>
    <x v="1"/>
    <x v="1"/>
    <x v="1"/>
    <x v="1"/>
    <x v="2"/>
    <x v="1"/>
    <x v="7"/>
    <x v="0"/>
    <x v="0"/>
    <x v="2"/>
    <n v="50"/>
    <n v="0"/>
    <x v="826"/>
    <x v="23"/>
    <x v="4"/>
    <x v="1"/>
    <x v="64"/>
    <x v="3"/>
    <x v="3"/>
    <x v="0"/>
    <x v="1212"/>
    <x v="1282"/>
    <x v="1"/>
    <x v="4"/>
    <x v="0"/>
    <x v="1"/>
    <x v="0"/>
    <x v="36"/>
    <x v="1"/>
    <x v="32"/>
    <x v="8"/>
    <x v="11"/>
    <x v="12"/>
  </r>
  <r>
    <x v="1"/>
    <x v="1"/>
    <x v="2"/>
    <x v="1"/>
    <x v="0"/>
    <x v="1"/>
    <x v="8"/>
    <x v="0"/>
    <x v="0"/>
    <x v="3"/>
    <n v="29"/>
    <n v="0"/>
    <x v="559"/>
    <x v="0"/>
    <x v="3"/>
    <x v="2"/>
    <x v="49"/>
    <x v="2"/>
    <x v="0"/>
    <x v="2"/>
    <x v="1213"/>
    <x v="1283"/>
    <x v="0"/>
    <x v="3"/>
    <x v="0"/>
    <x v="1"/>
    <x v="0"/>
    <x v="1"/>
    <x v="3"/>
    <x v="11"/>
    <x v="3"/>
    <x v="0"/>
    <x v="3"/>
  </r>
  <r>
    <x v="1"/>
    <x v="1"/>
    <x v="2"/>
    <x v="0"/>
    <x v="0"/>
    <x v="1"/>
    <x v="0"/>
    <x v="1"/>
    <x v="0"/>
    <x v="2"/>
    <n v="28"/>
    <n v="0"/>
    <x v="827"/>
    <x v="0"/>
    <x v="0"/>
    <x v="1"/>
    <x v="25"/>
    <x v="1"/>
    <x v="0"/>
    <x v="0"/>
    <x v="1214"/>
    <x v="1284"/>
    <x v="1"/>
    <x v="3"/>
    <x v="0"/>
    <x v="3"/>
    <x v="1"/>
    <x v="2"/>
    <x v="1"/>
    <x v="5"/>
    <x v="1"/>
    <x v="0"/>
    <x v="1"/>
  </r>
  <r>
    <x v="1"/>
    <x v="0"/>
    <x v="3"/>
    <x v="3"/>
    <x v="5"/>
    <x v="1"/>
    <x v="5"/>
    <x v="1"/>
    <x v="0"/>
    <x v="0"/>
    <n v="55"/>
    <n v="0"/>
    <x v="828"/>
    <x v="9"/>
    <x v="2"/>
    <x v="1"/>
    <x v="36"/>
    <x v="2"/>
    <x v="4"/>
    <x v="1"/>
    <x v="1215"/>
    <x v="1285"/>
    <x v="5"/>
    <x v="11"/>
    <x v="0"/>
    <x v="0"/>
    <x v="1"/>
    <x v="38"/>
    <x v="1"/>
    <x v="1"/>
    <x v="5"/>
    <x v="1"/>
    <x v="10"/>
  </r>
  <r>
    <x v="1"/>
    <x v="0"/>
    <x v="1"/>
    <x v="1"/>
    <x v="2"/>
    <x v="1"/>
    <x v="8"/>
    <x v="2"/>
    <x v="0"/>
    <x v="2"/>
    <n v="45"/>
    <n v="0"/>
    <x v="582"/>
    <x v="25"/>
    <x v="3"/>
    <x v="0"/>
    <x v="41"/>
    <x v="3"/>
    <x v="2"/>
    <x v="3"/>
    <x v="1216"/>
    <x v="1286"/>
    <x v="7"/>
    <x v="11"/>
    <x v="0"/>
    <x v="2"/>
    <x v="1"/>
    <x v="13"/>
    <x v="1"/>
    <x v="5"/>
    <x v="1"/>
    <x v="0"/>
    <x v="1"/>
  </r>
  <r>
    <x v="1"/>
    <x v="0"/>
    <x v="1"/>
    <x v="1"/>
    <x v="2"/>
    <x v="1"/>
    <x v="7"/>
    <x v="2"/>
    <x v="0"/>
    <x v="1"/>
    <n v="46"/>
    <n v="0"/>
    <x v="829"/>
    <x v="2"/>
    <x v="2"/>
    <x v="1"/>
    <x v="55"/>
    <x v="0"/>
    <x v="4"/>
    <x v="0"/>
    <x v="1217"/>
    <x v="1287"/>
    <x v="8"/>
    <x v="8"/>
    <x v="0"/>
    <x v="3"/>
    <x v="1"/>
    <x v="13"/>
    <x v="1"/>
    <x v="4"/>
    <x v="10"/>
    <x v="3"/>
    <x v="3"/>
  </r>
  <r>
    <x v="1"/>
    <x v="0"/>
    <x v="0"/>
    <x v="1"/>
    <x v="0"/>
    <x v="1"/>
    <x v="1"/>
    <x v="2"/>
    <x v="0"/>
    <x v="1"/>
    <n v="42"/>
    <n v="0"/>
    <x v="736"/>
    <x v="21"/>
    <x v="2"/>
    <x v="2"/>
    <x v="58"/>
    <x v="0"/>
    <x v="0"/>
    <x v="3"/>
    <x v="874"/>
    <x v="1288"/>
    <x v="2"/>
    <x v="8"/>
    <x v="0"/>
    <x v="3"/>
    <x v="1"/>
    <x v="15"/>
    <x v="2"/>
    <x v="9"/>
    <x v="7"/>
    <x v="1"/>
    <x v="3"/>
  </r>
  <r>
    <x v="1"/>
    <x v="0"/>
    <x v="2"/>
    <x v="1"/>
    <x v="1"/>
    <x v="1"/>
    <x v="2"/>
    <x v="2"/>
    <x v="0"/>
    <x v="2"/>
    <n v="25"/>
    <n v="0"/>
    <x v="630"/>
    <x v="2"/>
    <x v="1"/>
    <x v="2"/>
    <x v="42"/>
    <x v="0"/>
    <x v="1"/>
    <x v="2"/>
    <x v="1218"/>
    <x v="1289"/>
    <x v="2"/>
    <x v="12"/>
    <x v="0"/>
    <x v="3"/>
    <x v="1"/>
    <x v="2"/>
    <x v="2"/>
    <x v="4"/>
    <x v="3"/>
    <x v="0"/>
    <x v="3"/>
  </r>
  <r>
    <x v="1"/>
    <x v="0"/>
    <x v="0"/>
    <x v="1"/>
    <x v="2"/>
    <x v="1"/>
    <x v="1"/>
    <x v="1"/>
    <x v="0"/>
    <x v="3"/>
    <n v="41"/>
    <n v="0"/>
    <x v="330"/>
    <x v="12"/>
    <x v="4"/>
    <x v="0"/>
    <x v="62"/>
    <x v="2"/>
    <x v="1"/>
    <x v="2"/>
    <x v="459"/>
    <x v="1290"/>
    <x v="7"/>
    <x v="3"/>
    <x v="0"/>
    <x v="0"/>
    <x v="0"/>
    <x v="2"/>
    <x v="2"/>
    <x v="9"/>
    <x v="3"/>
    <x v="0"/>
    <x v="6"/>
  </r>
  <r>
    <x v="1"/>
    <x v="0"/>
    <x v="3"/>
    <x v="1"/>
    <x v="0"/>
    <x v="1"/>
    <x v="8"/>
    <x v="1"/>
    <x v="0"/>
    <x v="2"/>
    <n v="55"/>
    <n v="0"/>
    <x v="49"/>
    <x v="18"/>
    <x v="2"/>
    <x v="2"/>
    <x v="37"/>
    <x v="0"/>
    <x v="0"/>
    <x v="2"/>
    <x v="1219"/>
    <x v="1291"/>
    <x v="4"/>
    <x v="10"/>
    <x v="0"/>
    <x v="2"/>
    <x v="0"/>
    <x v="21"/>
    <x v="1"/>
    <x v="11"/>
    <x v="3"/>
    <x v="1"/>
    <x v="3"/>
  </r>
  <r>
    <x v="1"/>
    <x v="0"/>
    <x v="0"/>
    <x v="1"/>
    <x v="2"/>
    <x v="1"/>
    <x v="8"/>
    <x v="1"/>
    <x v="0"/>
    <x v="2"/>
    <n v="38"/>
    <n v="0"/>
    <x v="233"/>
    <x v="21"/>
    <x v="3"/>
    <x v="0"/>
    <x v="53"/>
    <x v="3"/>
    <x v="0"/>
    <x v="0"/>
    <x v="1220"/>
    <x v="1292"/>
    <x v="9"/>
    <x v="10"/>
    <x v="0"/>
    <x v="3"/>
    <x v="1"/>
    <x v="20"/>
    <x v="1"/>
    <x v="6"/>
    <x v="2"/>
    <x v="1"/>
    <x v="2"/>
  </r>
  <r>
    <x v="1"/>
    <x v="0"/>
    <x v="2"/>
    <x v="1"/>
    <x v="0"/>
    <x v="1"/>
    <x v="2"/>
    <x v="1"/>
    <x v="0"/>
    <x v="1"/>
    <n v="33"/>
    <n v="0"/>
    <x v="490"/>
    <x v="26"/>
    <x v="2"/>
    <x v="0"/>
    <x v="5"/>
    <x v="0"/>
    <x v="0"/>
    <x v="2"/>
    <x v="1221"/>
    <x v="1293"/>
    <x v="1"/>
    <x v="3"/>
    <x v="0"/>
    <x v="2"/>
    <x v="1"/>
    <x v="20"/>
    <x v="1"/>
    <x v="15"/>
    <x v="12"/>
    <x v="8"/>
    <x v="1"/>
  </r>
  <r>
    <x v="1"/>
    <x v="0"/>
    <x v="2"/>
    <x v="1"/>
    <x v="1"/>
    <x v="1"/>
    <x v="2"/>
    <x v="1"/>
    <x v="0"/>
    <x v="2"/>
    <n v="29"/>
    <n v="0"/>
    <x v="830"/>
    <x v="28"/>
    <x v="0"/>
    <x v="2"/>
    <x v="55"/>
    <x v="1"/>
    <x v="0"/>
    <x v="1"/>
    <x v="717"/>
    <x v="1294"/>
    <x v="5"/>
    <x v="4"/>
    <x v="0"/>
    <x v="0"/>
    <x v="1"/>
    <x v="1"/>
    <x v="1"/>
    <x v="9"/>
    <x v="7"/>
    <x v="0"/>
    <x v="6"/>
  </r>
  <r>
    <x v="1"/>
    <x v="0"/>
    <x v="0"/>
    <x v="1"/>
    <x v="0"/>
    <x v="1"/>
    <x v="8"/>
    <x v="1"/>
    <x v="0"/>
    <x v="4"/>
    <n v="36"/>
    <n v="0"/>
    <x v="519"/>
    <x v="17"/>
    <x v="3"/>
    <x v="2"/>
    <x v="62"/>
    <x v="0"/>
    <x v="2"/>
    <x v="3"/>
    <x v="1222"/>
    <x v="1295"/>
    <x v="8"/>
    <x v="4"/>
    <x v="0"/>
    <x v="1"/>
    <x v="1"/>
    <x v="20"/>
    <x v="1"/>
    <x v="12"/>
    <x v="6"/>
    <x v="8"/>
    <x v="1"/>
  </r>
  <r>
    <x v="1"/>
    <x v="0"/>
    <x v="0"/>
    <x v="1"/>
    <x v="2"/>
    <x v="1"/>
    <x v="2"/>
    <x v="1"/>
    <x v="0"/>
    <x v="1"/>
    <n v="35"/>
    <n v="0"/>
    <x v="351"/>
    <x v="13"/>
    <x v="2"/>
    <x v="2"/>
    <x v="38"/>
    <x v="0"/>
    <x v="1"/>
    <x v="2"/>
    <x v="1223"/>
    <x v="1296"/>
    <x v="8"/>
    <x v="0"/>
    <x v="0"/>
    <x v="3"/>
    <x v="1"/>
    <x v="7"/>
    <x v="1"/>
    <x v="4"/>
    <x v="3"/>
    <x v="3"/>
    <x v="3"/>
  </r>
  <r>
    <x v="1"/>
    <x v="0"/>
    <x v="1"/>
    <x v="1"/>
    <x v="4"/>
    <x v="1"/>
    <x v="4"/>
    <x v="1"/>
    <x v="0"/>
    <x v="5"/>
    <n v="45"/>
    <n v="0"/>
    <x v="356"/>
    <x v="22"/>
    <x v="3"/>
    <x v="2"/>
    <x v="46"/>
    <x v="0"/>
    <x v="2"/>
    <x v="0"/>
    <x v="1224"/>
    <x v="1297"/>
    <x v="5"/>
    <x v="11"/>
    <x v="0"/>
    <x v="1"/>
    <x v="3"/>
    <x v="1"/>
    <x v="3"/>
    <x v="11"/>
    <x v="10"/>
    <x v="1"/>
    <x v="3"/>
  </r>
  <r>
    <x v="1"/>
    <x v="0"/>
    <x v="2"/>
    <x v="1"/>
    <x v="2"/>
    <x v="1"/>
    <x v="1"/>
    <x v="1"/>
    <x v="0"/>
    <x v="1"/>
    <n v="34"/>
    <n v="0"/>
    <x v="831"/>
    <x v="2"/>
    <x v="2"/>
    <x v="2"/>
    <x v="28"/>
    <x v="2"/>
    <x v="1"/>
    <x v="0"/>
    <x v="1225"/>
    <x v="1298"/>
    <x v="4"/>
    <x v="9"/>
    <x v="0"/>
    <x v="0"/>
    <x v="2"/>
    <x v="3"/>
    <x v="1"/>
    <x v="8"/>
    <x v="2"/>
    <x v="1"/>
    <x v="3"/>
  </r>
  <r>
    <x v="1"/>
    <x v="0"/>
    <x v="2"/>
    <x v="1"/>
    <x v="2"/>
    <x v="1"/>
    <x v="2"/>
    <x v="0"/>
    <x v="0"/>
    <x v="1"/>
    <n v="29"/>
    <n v="0"/>
    <x v="784"/>
    <x v="3"/>
    <x v="1"/>
    <x v="0"/>
    <x v="44"/>
    <x v="0"/>
    <x v="1"/>
    <x v="3"/>
    <x v="1226"/>
    <x v="1299"/>
    <x v="1"/>
    <x v="11"/>
    <x v="0"/>
    <x v="1"/>
    <x v="0"/>
    <x v="1"/>
    <x v="1"/>
    <x v="1"/>
    <x v="5"/>
    <x v="1"/>
    <x v="0"/>
  </r>
  <r>
    <x v="1"/>
    <x v="0"/>
    <x v="0"/>
    <x v="1"/>
    <x v="2"/>
    <x v="1"/>
    <x v="1"/>
    <x v="0"/>
    <x v="0"/>
    <x v="2"/>
    <n v="44"/>
    <n v="0"/>
    <x v="832"/>
    <x v="0"/>
    <x v="3"/>
    <x v="0"/>
    <x v="25"/>
    <x v="0"/>
    <x v="1"/>
    <x v="0"/>
    <x v="230"/>
    <x v="1300"/>
    <x v="2"/>
    <x v="3"/>
    <x v="0"/>
    <x v="3"/>
    <x v="0"/>
    <x v="3"/>
    <x v="1"/>
    <x v="9"/>
    <x v="7"/>
    <x v="1"/>
    <x v="3"/>
  </r>
  <r>
    <x v="1"/>
    <x v="0"/>
    <x v="2"/>
    <x v="1"/>
    <x v="0"/>
    <x v="1"/>
    <x v="8"/>
    <x v="0"/>
    <x v="0"/>
    <x v="6"/>
    <n v="33"/>
    <n v="0"/>
    <x v="833"/>
    <x v="1"/>
    <x v="4"/>
    <x v="2"/>
    <x v="68"/>
    <x v="0"/>
    <x v="0"/>
    <x v="2"/>
    <x v="1227"/>
    <x v="1301"/>
    <x v="7"/>
    <x v="8"/>
    <x v="0"/>
    <x v="0"/>
    <x v="0"/>
    <x v="19"/>
    <x v="1"/>
    <x v="2"/>
    <x v="2"/>
    <x v="0"/>
    <x v="2"/>
  </r>
  <r>
    <x v="1"/>
    <x v="0"/>
    <x v="2"/>
    <x v="0"/>
    <x v="2"/>
    <x v="1"/>
    <x v="0"/>
    <x v="2"/>
    <x v="0"/>
    <x v="1"/>
    <n v="29"/>
    <n v="0"/>
    <x v="420"/>
    <x v="12"/>
    <x v="3"/>
    <x v="3"/>
    <x v="38"/>
    <x v="1"/>
    <x v="0"/>
    <x v="1"/>
    <x v="1228"/>
    <x v="1302"/>
    <x v="1"/>
    <x v="4"/>
    <x v="0"/>
    <x v="2"/>
    <x v="1"/>
    <x v="1"/>
    <x v="2"/>
    <x v="1"/>
    <x v="2"/>
    <x v="0"/>
    <x v="12"/>
  </r>
  <r>
    <x v="1"/>
    <x v="0"/>
    <x v="1"/>
    <x v="0"/>
    <x v="0"/>
    <x v="1"/>
    <x v="0"/>
    <x v="2"/>
    <x v="0"/>
    <x v="3"/>
    <n v="46"/>
    <n v="0"/>
    <x v="368"/>
    <x v="2"/>
    <x v="3"/>
    <x v="1"/>
    <x v="69"/>
    <x v="0"/>
    <x v="2"/>
    <x v="0"/>
    <x v="1229"/>
    <x v="1303"/>
    <x v="5"/>
    <x v="3"/>
    <x v="0"/>
    <x v="2"/>
    <x v="1"/>
    <x v="10"/>
    <x v="2"/>
    <x v="1"/>
    <x v="8"/>
    <x v="0"/>
    <x v="6"/>
  </r>
  <r>
    <x v="1"/>
    <x v="0"/>
    <x v="0"/>
    <x v="0"/>
    <x v="3"/>
    <x v="1"/>
    <x v="0"/>
    <x v="2"/>
    <x v="0"/>
    <x v="5"/>
    <n v="42"/>
    <n v="0"/>
    <x v="22"/>
    <x v="20"/>
    <x v="2"/>
    <x v="0"/>
    <x v="57"/>
    <x v="0"/>
    <x v="0"/>
    <x v="3"/>
    <x v="1230"/>
    <x v="1304"/>
    <x v="9"/>
    <x v="3"/>
    <x v="0"/>
    <x v="3"/>
    <x v="3"/>
    <x v="19"/>
    <x v="1"/>
    <x v="2"/>
    <x v="2"/>
    <x v="0"/>
    <x v="2"/>
  </r>
  <r>
    <x v="1"/>
    <x v="0"/>
    <x v="2"/>
    <x v="0"/>
    <x v="4"/>
    <x v="1"/>
    <x v="0"/>
    <x v="1"/>
    <x v="0"/>
    <x v="1"/>
    <n v="34"/>
    <n v="0"/>
    <x v="730"/>
    <x v="0"/>
    <x v="3"/>
    <x v="2"/>
    <x v="51"/>
    <x v="1"/>
    <x v="2"/>
    <x v="0"/>
    <x v="1231"/>
    <x v="1305"/>
    <x v="1"/>
    <x v="9"/>
    <x v="0"/>
    <x v="1"/>
    <x v="0"/>
    <x v="1"/>
    <x v="1"/>
    <x v="1"/>
    <x v="5"/>
    <x v="6"/>
    <x v="4"/>
  </r>
  <r>
    <x v="1"/>
    <x v="0"/>
    <x v="1"/>
    <x v="0"/>
    <x v="3"/>
    <x v="1"/>
    <x v="5"/>
    <x v="1"/>
    <x v="0"/>
    <x v="2"/>
    <n v="50"/>
    <n v="0"/>
    <x v="834"/>
    <x v="14"/>
    <x v="3"/>
    <x v="1"/>
    <x v="40"/>
    <x v="0"/>
    <x v="4"/>
    <x v="3"/>
    <x v="1232"/>
    <x v="1306"/>
    <x v="5"/>
    <x v="10"/>
    <x v="0"/>
    <x v="3"/>
    <x v="1"/>
    <x v="39"/>
    <x v="1"/>
    <x v="6"/>
    <x v="2"/>
    <x v="0"/>
    <x v="2"/>
  </r>
  <r>
    <x v="1"/>
    <x v="0"/>
    <x v="0"/>
    <x v="0"/>
    <x v="2"/>
    <x v="1"/>
    <x v="0"/>
    <x v="1"/>
    <x v="0"/>
    <x v="1"/>
    <n v="43"/>
    <n v="0"/>
    <x v="439"/>
    <x v="2"/>
    <x v="3"/>
    <x v="2"/>
    <x v="32"/>
    <x v="0"/>
    <x v="0"/>
    <x v="0"/>
    <x v="1233"/>
    <x v="352"/>
    <x v="1"/>
    <x v="8"/>
    <x v="0"/>
    <x v="0"/>
    <x v="1"/>
    <x v="1"/>
    <x v="1"/>
    <x v="1"/>
    <x v="5"/>
    <x v="6"/>
    <x v="5"/>
  </r>
  <r>
    <x v="1"/>
    <x v="0"/>
    <x v="2"/>
    <x v="0"/>
    <x v="0"/>
    <x v="1"/>
    <x v="0"/>
    <x v="1"/>
    <x v="0"/>
    <x v="1"/>
    <n v="34"/>
    <n v="0"/>
    <x v="163"/>
    <x v="18"/>
    <x v="3"/>
    <x v="1"/>
    <x v="51"/>
    <x v="0"/>
    <x v="2"/>
    <x v="0"/>
    <x v="1234"/>
    <x v="493"/>
    <x v="7"/>
    <x v="4"/>
    <x v="0"/>
    <x v="1"/>
    <x v="2"/>
    <x v="15"/>
    <x v="1"/>
    <x v="8"/>
    <x v="7"/>
    <x v="1"/>
    <x v="2"/>
  </r>
  <r>
    <x v="1"/>
    <x v="0"/>
    <x v="4"/>
    <x v="0"/>
    <x v="2"/>
    <x v="1"/>
    <x v="6"/>
    <x v="0"/>
    <x v="0"/>
    <x v="6"/>
    <n v="21"/>
    <n v="0"/>
    <x v="447"/>
    <x v="12"/>
    <x v="1"/>
    <x v="1"/>
    <x v="22"/>
    <x v="0"/>
    <x v="1"/>
    <x v="3"/>
    <x v="631"/>
    <x v="1307"/>
    <x v="1"/>
    <x v="0"/>
    <x v="0"/>
    <x v="1"/>
    <x v="0"/>
    <x v="17"/>
    <x v="1"/>
    <x v="4"/>
    <x v="3"/>
    <x v="1"/>
    <x v="3"/>
  </r>
  <r>
    <x v="1"/>
    <x v="0"/>
    <x v="0"/>
    <x v="0"/>
    <x v="0"/>
    <x v="1"/>
    <x v="0"/>
    <x v="0"/>
    <x v="0"/>
    <x v="2"/>
    <n v="41"/>
    <n v="0"/>
    <x v="568"/>
    <x v="5"/>
    <x v="0"/>
    <x v="2"/>
    <x v="15"/>
    <x v="0"/>
    <x v="2"/>
    <x v="2"/>
    <x v="1235"/>
    <x v="871"/>
    <x v="9"/>
    <x v="10"/>
    <x v="0"/>
    <x v="1"/>
    <x v="0"/>
    <x v="24"/>
    <x v="1"/>
    <x v="4"/>
    <x v="2"/>
    <x v="0"/>
    <x v="3"/>
  </r>
  <r>
    <x v="1"/>
    <x v="2"/>
    <x v="2"/>
    <x v="1"/>
    <x v="2"/>
    <x v="0"/>
    <x v="7"/>
    <x v="1"/>
    <x v="1"/>
    <x v="2"/>
    <n v="31"/>
    <n v="0"/>
    <x v="602"/>
    <x v="17"/>
    <x v="3"/>
    <x v="1"/>
    <x v="4"/>
    <x v="0"/>
    <x v="2"/>
    <x v="2"/>
    <x v="1236"/>
    <x v="1308"/>
    <x v="5"/>
    <x v="5"/>
    <x v="1"/>
    <x v="3"/>
    <x v="1"/>
    <x v="10"/>
    <x v="3"/>
    <x v="19"/>
    <x v="1"/>
    <x v="5"/>
    <x v="5"/>
  </r>
  <r>
    <x v="1"/>
    <x v="2"/>
    <x v="1"/>
    <x v="0"/>
    <x v="0"/>
    <x v="0"/>
    <x v="0"/>
    <x v="1"/>
    <x v="1"/>
    <x v="1"/>
    <n v="45"/>
    <n v="0"/>
    <x v="490"/>
    <x v="2"/>
    <x v="2"/>
    <x v="1"/>
    <x v="7"/>
    <x v="0"/>
    <x v="0"/>
    <x v="2"/>
    <x v="1237"/>
    <x v="1309"/>
    <x v="5"/>
    <x v="6"/>
    <x v="1"/>
    <x v="2"/>
    <x v="3"/>
    <x v="1"/>
    <x v="3"/>
    <x v="3"/>
    <x v="1"/>
    <x v="8"/>
    <x v="1"/>
  </r>
  <r>
    <x v="1"/>
    <x v="1"/>
    <x v="1"/>
    <x v="1"/>
    <x v="2"/>
    <x v="0"/>
    <x v="5"/>
    <x v="2"/>
    <x v="1"/>
    <x v="2"/>
    <n v="54"/>
    <n v="0"/>
    <x v="604"/>
    <x v="13"/>
    <x v="2"/>
    <x v="0"/>
    <x v="44"/>
    <x v="0"/>
    <x v="3"/>
    <x v="0"/>
    <x v="1238"/>
    <x v="1310"/>
    <x v="9"/>
    <x v="5"/>
    <x v="1"/>
    <x v="0"/>
    <x v="1"/>
    <x v="12"/>
    <x v="1"/>
    <x v="13"/>
    <x v="5"/>
    <x v="1"/>
    <x v="11"/>
  </r>
  <r>
    <x v="1"/>
    <x v="1"/>
    <x v="0"/>
    <x v="1"/>
    <x v="2"/>
    <x v="0"/>
    <x v="2"/>
    <x v="0"/>
    <x v="1"/>
    <x v="1"/>
    <n v="38"/>
    <n v="0"/>
    <x v="835"/>
    <x v="2"/>
    <x v="3"/>
    <x v="2"/>
    <x v="25"/>
    <x v="1"/>
    <x v="1"/>
    <x v="1"/>
    <x v="1239"/>
    <x v="1311"/>
    <x v="1"/>
    <x v="6"/>
    <x v="1"/>
    <x v="2"/>
    <x v="0"/>
    <x v="21"/>
    <x v="1"/>
    <x v="9"/>
    <x v="7"/>
    <x v="2"/>
    <x v="6"/>
  </r>
  <r>
    <x v="1"/>
    <x v="1"/>
    <x v="2"/>
    <x v="1"/>
    <x v="4"/>
    <x v="0"/>
    <x v="4"/>
    <x v="0"/>
    <x v="1"/>
    <x v="1"/>
    <n v="31"/>
    <n v="0"/>
    <x v="374"/>
    <x v="4"/>
    <x v="1"/>
    <x v="2"/>
    <x v="37"/>
    <x v="0"/>
    <x v="0"/>
    <x v="0"/>
    <x v="319"/>
    <x v="30"/>
    <x v="7"/>
    <x v="5"/>
    <x v="1"/>
    <x v="1"/>
    <x v="0"/>
    <x v="15"/>
    <x v="2"/>
    <x v="8"/>
    <x v="0"/>
    <x v="1"/>
    <x v="10"/>
  </r>
  <r>
    <x v="1"/>
    <x v="0"/>
    <x v="1"/>
    <x v="3"/>
    <x v="0"/>
    <x v="0"/>
    <x v="9"/>
    <x v="1"/>
    <x v="1"/>
    <x v="2"/>
    <n v="45"/>
    <n v="0"/>
    <x v="836"/>
    <x v="18"/>
    <x v="3"/>
    <x v="1"/>
    <x v="3"/>
    <x v="3"/>
    <x v="2"/>
    <x v="2"/>
    <x v="1240"/>
    <x v="1312"/>
    <x v="5"/>
    <x v="7"/>
    <x v="1"/>
    <x v="3"/>
    <x v="3"/>
    <x v="15"/>
    <x v="3"/>
    <x v="8"/>
    <x v="2"/>
    <x v="0"/>
    <x v="6"/>
  </r>
  <r>
    <x v="1"/>
    <x v="0"/>
    <x v="2"/>
    <x v="1"/>
    <x v="2"/>
    <x v="0"/>
    <x v="4"/>
    <x v="2"/>
    <x v="1"/>
    <x v="3"/>
    <n v="28"/>
    <n v="0"/>
    <x v="437"/>
    <x v="6"/>
    <x v="3"/>
    <x v="0"/>
    <x v="56"/>
    <x v="3"/>
    <x v="0"/>
    <x v="3"/>
    <x v="1241"/>
    <x v="1313"/>
    <x v="4"/>
    <x v="7"/>
    <x v="1"/>
    <x v="2"/>
    <x v="1"/>
    <x v="3"/>
    <x v="2"/>
    <x v="8"/>
    <x v="7"/>
    <x v="0"/>
    <x v="2"/>
  </r>
  <r>
    <x v="1"/>
    <x v="0"/>
    <x v="2"/>
    <x v="1"/>
    <x v="0"/>
    <x v="0"/>
    <x v="1"/>
    <x v="1"/>
    <x v="1"/>
    <x v="3"/>
    <n v="26"/>
    <n v="0"/>
    <x v="837"/>
    <x v="3"/>
    <x v="3"/>
    <x v="3"/>
    <x v="66"/>
    <x v="0"/>
    <x v="1"/>
    <x v="0"/>
    <x v="1242"/>
    <x v="1314"/>
    <x v="1"/>
    <x v="7"/>
    <x v="1"/>
    <x v="0"/>
    <x v="0"/>
    <x v="5"/>
    <x v="1"/>
    <x v="6"/>
    <x v="2"/>
    <x v="0"/>
    <x v="2"/>
  </r>
  <r>
    <x v="1"/>
    <x v="0"/>
    <x v="0"/>
    <x v="1"/>
    <x v="0"/>
    <x v="0"/>
    <x v="4"/>
    <x v="1"/>
    <x v="1"/>
    <x v="1"/>
    <n v="41"/>
    <n v="0"/>
    <x v="838"/>
    <x v="26"/>
    <x v="2"/>
    <x v="3"/>
    <x v="53"/>
    <x v="1"/>
    <x v="3"/>
    <x v="1"/>
    <x v="1243"/>
    <x v="1315"/>
    <x v="4"/>
    <x v="1"/>
    <x v="1"/>
    <x v="3"/>
    <x v="1"/>
    <x v="24"/>
    <x v="1"/>
    <x v="23"/>
    <x v="1"/>
    <x v="0"/>
    <x v="13"/>
  </r>
  <r>
    <x v="1"/>
    <x v="0"/>
    <x v="3"/>
    <x v="1"/>
    <x v="0"/>
    <x v="0"/>
    <x v="1"/>
    <x v="1"/>
    <x v="1"/>
    <x v="1"/>
    <n v="56"/>
    <n v="0"/>
    <x v="839"/>
    <x v="0"/>
    <x v="0"/>
    <x v="3"/>
    <x v="62"/>
    <x v="0"/>
    <x v="1"/>
    <x v="3"/>
    <x v="1244"/>
    <x v="1076"/>
    <x v="7"/>
    <x v="6"/>
    <x v="1"/>
    <x v="1"/>
    <x v="1"/>
    <x v="7"/>
    <x v="3"/>
    <x v="11"/>
    <x v="3"/>
    <x v="1"/>
    <x v="2"/>
  </r>
  <r>
    <x v="1"/>
    <x v="0"/>
    <x v="1"/>
    <x v="1"/>
    <x v="2"/>
    <x v="0"/>
    <x v="5"/>
    <x v="1"/>
    <x v="1"/>
    <x v="6"/>
    <n v="54"/>
    <n v="0"/>
    <x v="840"/>
    <x v="23"/>
    <x v="4"/>
    <x v="0"/>
    <x v="59"/>
    <x v="0"/>
    <x v="3"/>
    <x v="2"/>
    <x v="1245"/>
    <x v="1316"/>
    <x v="9"/>
    <x v="14"/>
    <x v="1"/>
    <x v="3"/>
    <x v="1"/>
    <x v="34"/>
    <x v="1"/>
    <x v="1"/>
    <x v="6"/>
    <x v="5"/>
    <x v="1"/>
  </r>
  <r>
    <x v="1"/>
    <x v="0"/>
    <x v="1"/>
    <x v="1"/>
    <x v="2"/>
    <x v="0"/>
    <x v="2"/>
    <x v="1"/>
    <x v="1"/>
    <x v="1"/>
    <n v="49"/>
    <n v="0"/>
    <x v="841"/>
    <x v="3"/>
    <x v="0"/>
    <x v="1"/>
    <x v="38"/>
    <x v="1"/>
    <x v="0"/>
    <x v="3"/>
    <x v="1246"/>
    <x v="1317"/>
    <x v="5"/>
    <x v="14"/>
    <x v="1"/>
    <x v="0"/>
    <x v="1"/>
    <x v="1"/>
    <x v="1"/>
    <x v="11"/>
    <x v="3"/>
    <x v="1"/>
    <x v="3"/>
  </r>
  <r>
    <x v="1"/>
    <x v="0"/>
    <x v="2"/>
    <x v="1"/>
    <x v="2"/>
    <x v="0"/>
    <x v="1"/>
    <x v="1"/>
    <x v="1"/>
    <x v="1"/>
    <n v="28"/>
    <n v="0"/>
    <x v="94"/>
    <x v="0"/>
    <x v="3"/>
    <x v="1"/>
    <x v="7"/>
    <x v="0"/>
    <x v="1"/>
    <x v="3"/>
    <x v="1247"/>
    <x v="1318"/>
    <x v="1"/>
    <x v="14"/>
    <x v="1"/>
    <x v="3"/>
    <x v="1"/>
    <x v="8"/>
    <x v="1"/>
    <x v="11"/>
    <x v="3"/>
    <x v="1"/>
    <x v="3"/>
  </r>
  <r>
    <x v="1"/>
    <x v="0"/>
    <x v="2"/>
    <x v="0"/>
    <x v="2"/>
    <x v="0"/>
    <x v="6"/>
    <x v="1"/>
    <x v="1"/>
    <x v="3"/>
    <n v="27"/>
    <n v="0"/>
    <x v="249"/>
    <x v="5"/>
    <x v="1"/>
    <x v="0"/>
    <x v="34"/>
    <x v="1"/>
    <x v="0"/>
    <x v="2"/>
    <x v="1248"/>
    <x v="1319"/>
    <x v="1"/>
    <x v="7"/>
    <x v="1"/>
    <x v="1"/>
    <x v="1"/>
    <x v="15"/>
    <x v="1"/>
    <x v="7"/>
    <x v="6"/>
    <x v="8"/>
    <x v="5"/>
  </r>
  <r>
    <x v="1"/>
    <x v="0"/>
    <x v="0"/>
    <x v="0"/>
    <x v="3"/>
    <x v="0"/>
    <x v="0"/>
    <x v="1"/>
    <x v="1"/>
    <x v="1"/>
    <n v="41"/>
    <n v="0"/>
    <x v="842"/>
    <x v="1"/>
    <x v="3"/>
    <x v="1"/>
    <x v="60"/>
    <x v="0"/>
    <x v="0"/>
    <x v="3"/>
    <x v="1249"/>
    <x v="1320"/>
    <x v="6"/>
    <x v="7"/>
    <x v="1"/>
    <x v="3"/>
    <x v="1"/>
    <x v="19"/>
    <x v="1"/>
    <x v="8"/>
    <x v="0"/>
    <x v="1"/>
    <x v="10"/>
  </r>
  <r>
    <x v="1"/>
    <x v="0"/>
    <x v="0"/>
    <x v="0"/>
    <x v="0"/>
    <x v="0"/>
    <x v="6"/>
    <x v="1"/>
    <x v="1"/>
    <x v="3"/>
    <n v="35"/>
    <n v="0"/>
    <x v="632"/>
    <x v="26"/>
    <x v="2"/>
    <x v="0"/>
    <x v="33"/>
    <x v="1"/>
    <x v="1"/>
    <x v="2"/>
    <x v="1250"/>
    <x v="1321"/>
    <x v="4"/>
    <x v="1"/>
    <x v="1"/>
    <x v="0"/>
    <x v="3"/>
    <x v="3"/>
    <x v="1"/>
    <x v="8"/>
    <x v="7"/>
    <x v="5"/>
    <x v="3"/>
  </r>
  <r>
    <x v="1"/>
    <x v="0"/>
    <x v="2"/>
    <x v="0"/>
    <x v="3"/>
    <x v="0"/>
    <x v="0"/>
    <x v="1"/>
    <x v="1"/>
    <x v="2"/>
    <n v="34"/>
    <n v="0"/>
    <x v="843"/>
    <x v="26"/>
    <x v="3"/>
    <x v="2"/>
    <x v="41"/>
    <x v="1"/>
    <x v="0"/>
    <x v="3"/>
    <x v="1251"/>
    <x v="1322"/>
    <x v="1"/>
    <x v="7"/>
    <x v="1"/>
    <x v="1"/>
    <x v="3"/>
    <x v="0"/>
    <x v="1"/>
    <x v="3"/>
    <x v="1"/>
    <x v="1"/>
    <x v="1"/>
  </r>
  <r>
    <x v="1"/>
    <x v="2"/>
    <x v="3"/>
    <x v="1"/>
    <x v="0"/>
    <x v="1"/>
    <x v="8"/>
    <x v="2"/>
    <x v="1"/>
    <x v="2"/>
    <n v="56"/>
    <n v="0"/>
    <x v="844"/>
    <x v="0"/>
    <x v="2"/>
    <x v="1"/>
    <x v="42"/>
    <x v="0"/>
    <x v="0"/>
    <x v="2"/>
    <x v="1252"/>
    <x v="1323"/>
    <x v="1"/>
    <x v="7"/>
    <x v="1"/>
    <x v="0"/>
    <x v="1"/>
    <x v="10"/>
    <x v="2"/>
    <x v="20"/>
    <x v="16"/>
    <x v="1"/>
    <x v="12"/>
  </r>
  <r>
    <x v="1"/>
    <x v="2"/>
    <x v="0"/>
    <x v="1"/>
    <x v="0"/>
    <x v="1"/>
    <x v="2"/>
    <x v="1"/>
    <x v="1"/>
    <x v="1"/>
    <n v="36"/>
    <n v="0"/>
    <x v="780"/>
    <x v="14"/>
    <x v="2"/>
    <x v="3"/>
    <x v="45"/>
    <x v="2"/>
    <x v="1"/>
    <x v="1"/>
    <x v="1253"/>
    <x v="1324"/>
    <x v="1"/>
    <x v="6"/>
    <x v="1"/>
    <x v="2"/>
    <x v="0"/>
    <x v="7"/>
    <x v="1"/>
    <x v="8"/>
    <x v="0"/>
    <x v="0"/>
    <x v="3"/>
  </r>
  <r>
    <x v="1"/>
    <x v="2"/>
    <x v="1"/>
    <x v="1"/>
    <x v="0"/>
    <x v="1"/>
    <x v="8"/>
    <x v="1"/>
    <x v="1"/>
    <x v="1"/>
    <n v="45"/>
    <n v="0"/>
    <x v="845"/>
    <x v="0"/>
    <x v="1"/>
    <x v="1"/>
    <x v="69"/>
    <x v="1"/>
    <x v="2"/>
    <x v="2"/>
    <x v="1254"/>
    <x v="1325"/>
    <x v="9"/>
    <x v="1"/>
    <x v="1"/>
    <x v="1"/>
    <x v="1"/>
    <x v="25"/>
    <x v="2"/>
    <x v="36"/>
    <x v="11"/>
    <x v="15"/>
    <x v="10"/>
  </r>
  <r>
    <x v="1"/>
    <x v="2"/>
    <x v="0"/>
    <x v="1"/>
    <x v="4"/>
    <x v="1"/>
    <x v="1"/>
    <x v="1"/>
    <x v="1"/>
    <x v="4"/>
    <n v="42"/>
    <n v="0"/>
    <x v="846"/>
    <x v="17"/>
    <x v="2"/>
    <x v="2"/>
    <x v="70"/>
    <x v="0"/>
    <x v="1"/>
    <x v="0"/>
    <x v="808"/>
    <x v="1326"/>
    <x v="9"/>
    <x v="6"/>
    <x v="1"/>
    <x v="2"/>
    <x v="3"/>
    <x v="1"/>
    <x v="2"/>
    <x v="0"/>
    <x v="7"/>
    <x v="2"/>
    <x v="6"/>
  </r>
  <r>
    <x v="1"/>
    <x v="2"/>
    <x v="2"/>
    <x v="1"/>
    <x v="2"/>
    <x v="1"/>
    <x v="2"/>
    <x v="0"/>
    <x v="1"/>
    <x v="3"/>
    <n v="26"/>
    <n v="0"/>
    <x v="847"/>
    <x v="15"/>
    <x v="3"/>
    <x v="2"/>
    <x v="43"/>
    <x v="0"/>
    <x v="1"/>
    <x v="0"/>
    <x v="1255"/>
    <x v="1327"/>
    <x v="1"/>
    <x v="5"/>
    <x v="1"/>
    <x v="3"/>
    <x v="0"/>
    <x v="2"/>
    <x v="1"/>
    <x v="5"/>
    <x v="1"/>
    <x v="8"/>
    <x v="1"/>
  </r>
  <r>
    <x v="1"/>
    <x v="2"/>
    <x v="3"/>
    <x v="0"/>
    <x v="2"/>
    <x v="1"/>
    <x v="5"/>
    <x v="2"/>
    <x v="1"/>
    <x v="0"/>
    <n v="58"/>
    <n v="0"/>
    <x v="323"/>
    <x v="2"/>
    <x v="3"/>
    <x v="0"/>
    <x v="48"/>
    <x v="0"/>
    <x v="3"/>
    <x v="1"/>
    <x v="1256"/>
    <x v="1328"/>
    <x v="5"/>
    <x v="6"/>
    <x v="1"/>
    <x v="1"/>
    <x v="1"/>
    <x v="29"/>
    <x v="2"/>
    <x v="22"/>
    <x v="5"/>
    <x v="15"/>
    <x v="17"/>
  </r>
  <r>
    <x v="1"/>
    <x v="2"/>
    <x v="0"/>
    <x v="0"/>
    <x v="3"/>
    <x v="1"/>
    <x v="0"/>
    <x v="2"/>
    <x v="1"/>
    <x v="5"/>
    <n v="36"/>
    <n v="0"/>
    <x v="722"/>
    <x v="8"/>
    <x v="2"/>
    <x v="2"/>
    <x v="64"/>
    <x v="3"/>
    <x v="0"/>
    <x v="3"/>
    <x v="1257"/>
    <x v="1329"/>
    <x v="1"/>
    <x v="13"/>
    <x v="1"/>
    <x v="0"/>
    <x v="1"/>
    <x v="20"/>
    <x v="2"/>
    <x v="15"/>
    <x v="16"/>
    <x v="14"/>
    <x v="7"/>
  </r>
  <r>
    <x v="1"/>
    <x v="1"/>
    <x v="0"/>
    <x v="3"/>
    <x v="5"/>
    <x v="1"/>
    <x v="9"/>
    <x v="0"/>
    <x v="1"/>
    <x v="2"/>
    <n v="36"/>
    <n v="0"/>
    <x v="848"/>
    <x v="2"/>
    <x v="1"/>
    <x v="0"/>
    <x v="0"/>
    <x v="1"/>
    <x v="0"/>
    <x v="0"/>
    <x v="1258"/>
    <x v="848"/>
    <x v="1"/>
    <x v="7"/>
    <x v="1"/>
    <x v="1"/>
    <x v="0"/>
    <x v="1"/>
    <x v="2"/>
    <x v="1"/>
    <x v="10"/>
    <x v="0"/>
    <x v="5"/>
  </r>
  <r>
    <x v="1"/>
    <x v="1"/>
    <x v="2"/>
    <x v="1"/>
    <x v="0"/>
    <x v="1"/>
    <x v="8"/>
    <x v="2"/>
    <x v="1"/>
    <x v="2"/>
    <n v="33"/>
    <n v="0"/>
    <x v="366"/>
    <x v="15"/>
    <x v="0"/>
    <x v="2"/>
    <x v="34"/>
    <x v="0"/>
    <x v="0"/>
    <x v="2"/>
    <x v="1259"/>
    <x v="1330"/>
    <x v="1"/>
    <x v="5"/>
    <x v="1"/>
    <x v="3"/>
    <x v="2"/>
    <x v="15"/>
    <x v="1"/>
    <x v="7"/>
    <x v="1"/>
    <x v="3"/>
    <x v="5"/>
  </r>
  <r>
    <x v="1"/>
    <x v="1"/>
    <x v="2"/>
    <x v="1"/>
    <x v="0"/>
    <x v="1"/>
    <x v="1"/>
    <x v="1"/>
    <x v="1"/>
    <x v="6"/>
    <n v="31"/>
    <n v="0"/>
    <x v="26"/>
    <x v="0"/>
    <x v="3"/>
    <x v="2"/>
    <x v="24"/>
    <x v="3"/>
    <x v="0"/>
    <x v="3"/>
    <x v="701"/>
    <x v="1331"/>
    <x v="1"/>
    <x v="7"/>
    <x v="1"/>
    <x v="2"/>
    <x v="0"/>
    <x v="1"/>
    <x v="1"/>
    <x v="1"/>
    <x v="6"/>
    <x v="6"/>
    <x v="1"/>
  </r>
  <r>
    <x v="1"/>
    <x v="1"/>
    <x v="1"/>
    <x v="1"/>
    <x v="2"/>
    <x v="1"/>
    <x v="5"/>
    <x v="1"/>
    <x v="1"/>
    <x v="1"/>
    <n v="48"/>
    <n v="0"/>
    <x v="849"/>
    <x v="18"/>
    <x v="4"/>
    <x v="1"/>
    <x v="66"/>
    <x v="1"/>
    <x v="3"/>
    <x v="0"/>
    <x v="1260"/>
    <x v="1332"/>
    <x v="7"/>
    <x v="14"/>
    <x v="1"/>
    <x v="2"/>
    <x v="1"/>
    <x v="18"/>
    <x v="1"/>
    <x v="4"/>
    <x v="3"/>
    <x v="3"/>
    <x v="3"/>
  </r>
  <r>
    <x v="1"/>
    <x v="1"/>
    <x v="0"/>
    <x v="0"/>
    <x v="0"/>
    <x v="1"/>
    <x v="0"/>
    <x v="1"/>
    <x v="1"/>
    <x v="3"/>
    <n v="43"/>
    <n v="0"/>
    <x v="850"/>
    <x v="2"/>
    <x v="2"/>
    <x v="3"/>
    <x v="2"/>
    <x v="0"/>
    <x v="0"/>
    <x v="0"/>
    <x v="1261"/>
    <x v="1333"/>
    <x v="1"/>
    <x v="5"/>
    <x v="1"/>
    <x v="3"/>
    <x v="1"/>
    <x v="2"/>
    <x v="1"/>
    <x v="5"/>
    <x v="1"/>
    <x v="4"/>
    <x v="1"/>
  </r>
  <r>
    <x v="1"/>
    <x v="0"/>
    <x v="2"/>
    <x v="3"/>
    <x v="0"/>
    <x v="1"/>
    <x v="9"/>
    <x v="2"/>
    <x v="1"/>
    <x v="1"/>
    <n v="30"/>
    <n v="0"/>
    <x v="596"/>
    <x v="0"/>
    <x v="3"/>
    <x v="1"/>
    <x v="55"/>
    <x v="0"/>
    <x v="1"/>
    <x v="2"/>
    <x v="1262"/>
    <x v="1334"/>
    <x v="4"/>
    <x v="7"/>
    <x v="1"/>
    <x v="0"/>
    <x v="1"/>
    <x v="3"/>
    <x v="3"/>
    <x v="8"/>
    <x v="7"/>
    <x v="1"/>
    <x v="6"/>
  </r>
  <r>
    <x v="1"/>
    <x v="0"/>
    <x v="3"/>
    <x v="1"/>
    <x v="2"/>
    <x v="1"/>
    <x v="8"/>
    <x v="2"/>
    <x v="1"/>
    <x v="2"/>
    <n v="60"/>
    <n v="0"/>
    <x v="851"/>
    <x v="0"/>
    <x v="2"/>
    <x v="1"/>
    <x v="2"/>
    <x v="3"/>
    <x v="2"/>
    <x v="0"/>
    <x v="1263"/>
    <x v="1335"/>
    <x v="9"/>
    <x v="5"/>
    <x v="1"/>
    <x v="3"/>
    <x v="1"/>
    <x v="16"/>
    <x v="3"/>
    <x v="6"/>
    <x v="2"/>
    <x v="0"/>
    <x v="2"/>
  </r>
  <r>
    <x v="1"/>
    <x v="0"/>
    <x v="0"/>
    <x v="1"/>
    <x v="0"/>
    <x v="1"/>
    <x v="8"/>
    <x v="2"/>
    <x v="1"/>
    <x v="1"/>
    <n v="36"/>
    <n v="0"/>
    <x v="103"/>
    <x v="3"/>
    <x v="0"/>
    <x v="2"/>
    <x v="5"/>
    <x v="2"/>
    <x v="0"/>
    <x v="3"/>
    <x v="1264"/>
    <x v="1336"/>
    <x v="2"/>
    <x v="5"/>
    <x v="1"/>
    <x v="0"/>
    <x v="1"/>
    <x v="10"/>
    <x v="1"/>
    <x v="8"/>
    <x v="0"/>
    <x v="0"/>
    <x v="10"/>
  </r>
  <r>
    <x v="1"/>
    <x v="0"/>
    <x v="0"/>
    <x v="1"/>
    <x v="0"/>
    <x v="1"/>
    <x v="2"/>
    <x v="2"/>
    <x v="1"/>
    <x v="2"/>
    <n v="41"/>
    <n v="0"/>
    <x v="73"/>
    <x v="14"/>
    <x v="2"/>
    <x v="1"/>
    <x v="0"/>
    <x v="0"/>
    <x v="1"/>
    <x v="3"/>
    <x v="1265"/>
    <x v="1337"/>
    <x v="1"/>
    <x v="5"/>
    <x v="1"/>
    <x v="2"/>
    <x v="3"/>
    <x v="7"/>
    <x v="1"/>
    <x v="8"/>
    <x v="7"/>
    <x v="0"/>
    <x v="10"/>
  </r>
  <r>
    <x v="1"/>
    <x v="0"/>
    <x v="0"/>
    <x v="1"/>
    <x v="2"/>
    <x v="1"/>
    <x v="2"/>
    <x v="2"/>
    <x v="1"/>
    <x v="6"/>
    <n v="42"/>
    <n v="0"/>
    <x v="689"/>
    <x v="20"/>
    <x v="3"/>
    <x v="0"/>
    <x v="42"/>
    <x v="0"/>
    <x v="1"/>
    <x v="1"/>
    <x v="1266"/>
    <x v="1022"/>
    <x v="0"/>
    <x v="6"/>
    <x v="1"/>
    <x v="2"/>
    <x v="2"/>
    <x v="2"/>
    <x v="2"/>
    <x v="8"/>
    <x v="7"/>
    <x v="0"/>
    <x v="10"/>
  </r>
  <r>
    <x v="1"/>
    <x v="0"/>
    <x v="0"/>
    <x v="1"/>
    <x v="2"/>
    <x v="1"/>
    <x v="4"/>
    <x v="1"/>
    <x v="1"/>
    <x v="1"/>
    <n v="39"/>
    <n v="0"/>
    <x v="731"/>
    <x v="20"/>
    <x v="3"/>
    <x v="2"/>
    <x v="45"/>
    <x v="0"/>
    <x v="0"/>
    <x v="1"/>
    <x v="1267"/>
    <x v="1338"/>
    <x v="5"/>
    <x v="7"/>
    <x v="1"/>
    <x v="3"/>
    <x v="0"/>
    <x v="2"/>
    <x v="1"/>
    <x v="8"/>
    <x v="0"/>
    <x v="1"/>
    <x v="2"/>
  </r>
  <r>
    <x v="1"/>
    <x v="0"/>
    <x v="0"/>
    <x v="1"/>
    <x v="2"/>
    <x v="1"/>
    <x v="4"/>
    <x v="1"/>
    <x v="1"/>
    <x v="1"/>
    <n v="39"/>
    <n v="0"/>
    <x v="542"/>
    <x v="14"/>
    <x v="0"/>
    <x v="3"/>
    <x v="44"/>
    <x v="0"/>
    <x v="0"/>
    <x v="3"/>
    <x v="1268"/>
    <x v="1339"/>
    <x v="1"/>
    <x v="14"/>
    <x v="1"/>
    <x v="1"/>
    <x v="1"/>
    <x v="1"/>
    <x v="1"/>
    <x v="1"/>
    <x v="2"/>
    <x v="4"/>
    <x v="12"/>
  </r>
  <r>
    <x v="1"/>
    <x v="0"/>
    <x v="3"/>
    <x v="1"/>
    <x v="4"/>
    <x v="1"/>
    <x v="1"/>
    <x v="1"/>
    <x v="1"/>
    <x v="2"/>
    <n v="55"/>
    <n v="0"/>
    <x v="65"/>
    <x v="2"/>
    <x v="2"/>
    <x v="2"/>
    <x v="33"/>
    <x v="1"/>
    <x v="1"/>
    <x v="0"/>
    <x v="1269"/>
    <x v="1340"/>
    <x v="0"/>
    <x v="5"/>
    <x v="1"/>
    <x v="2"/>
    <x v="1"/>
    <x v="16"/>
    <x v="3"/>
    <x v="8"/>
    <x v="3"/>
    <x v="0"/>
    <x v="10"/>
  </r>
  <r>
    <x v="1"/>
    <x v="0"/>
    <x v="3"/>
    <x v="1"/>
    <x v="0"/>
    <x v="1"/>
    <x v="1"/>
    <x v="1"/>
    <x v="1"/>
    <x v="2"/>
    <n v="57"/>
    <n v="0"/>
    <x v="852"/>
    <x v="0"/>
    <x v="0"/>
    <x v="0"/>
    <x v="12"/>
    <x v="2"/>
    <x v="0"/>
    <x v="2"/>
    <x v="1270"/>
    <x v="1341"/>
    <x v="4"/>
    <x v="13"/>
    <x v="1"/>
    <x v="0"/>
    <x v="1"/>
    <x v="10"/>
    <x v="2"/>
    <x v="12"/>
    <x v="5"/>
    <x v="3"/>
    <x v="5"/>
  </r>
  <r>
    <x v="1"/>
    <x v="0"/>
    <x v="0"/>
    <x v="1"/>
    <x v="0"/>
    <x v="1"/>
    <x v="7"/>
    <x v="1"/>
    <x v="1"/>
    <x v="1"/>
    <n v="43"/>
    <n v="0"/>
    <x v="690"/>
    <x v="8"/>
    <x v="0"/>
    <x v="1"/>
    <x v="63"/>
    <x v="1"/>
    <x v="3"/>
    <x v="2"/>
    <x v="1271"/>
    <x v="1342"/>
    <x v="1"/>
    <x v="13"/>
    <x v="1"/>
    <x v="0"/>
    <x v="1"/>
    <x v="19"/>
    <x v="1"/>
    <x v="13"/>
    <x v="15"/>
    <x v="7"/>
    <x v="7"/>
  </r>
  <r>
    <x v="1"/>
    <x v="0"/>
    <x v="0"/>
    <x v="1"/>
    <x v="0"/>
    <x v="1"/>
    <x v="1"/>
    <x v="1"/>
    <x v="1"/>
    <x v="1"/>
    <n v="41"/>
    <n v="0"/>
    <x v="853"/>
    <x v="0"/>
    <x v="3"/>
    <x v="2"/>
    <x v="43"/>
    <x v="0"/>
    <x v="1"/>
    <x v="0"/>
    <x v="553"/>
    <x v="1343"/>
    <x v="9"/>
    <x v="6"/>
    <x v="1"/>
    <x v="0"/>
    <x v="1"/>
    <x v="4"/>
    <x v="1"/>
    <x v="8"/>
    <x v="7"/>
    <x v="1"/>
    <x v="2"/>
  </r>
  <r>
    <x v="1"/>
    <x v="0"/>
    <x v="1"/>
    <x v="1"/>
    <x v="4"/>
    <x v="1"/>
    <x v="1"/>
    <x v="1"/>
    <x v="1"/>
    <x v="1"/>
    <n v="45"/>
    <n v="0"/>
    <x v="265"/>
    <x v="26"/>
    <x v="3"/>
    <x v="2"/>
    <x v="28"/>
    <x v="0"/>
    <x v="1"/>
    <x v="0"/>
    <x v="685"/>
    <x v="1344"/>
    <x v="5"/>
    <x v="5"/>
    <x v="1"/>
    <x v="1"/>
    <x v="1"/>
    <x v="0"/>
    <x v="1"/>
    <x v="8"/>
    <x v="0"/>
    <x v="0"/>
    <x v="6"/>
  </r>
  <r>
    <x v="1"/>
    <x v="0"/>
    <x v="1"/>
    <x v="1"/>
    <x v="2"/>
    <x v="1"/>
    <x v="8"/>
    <x v="0"/>
    <x v="1"/>
    <x v="1"/>
    <n v="47"/>
    <n v="0"/>
    <x v="189"/>
    <x v="19"/>
    <x v="3"/>
    <x v="3"/>
    <x v="9"/>
    <x v="0"/>
    <x v="2"/>
    <x v="2"/>
    <x v="1272"/>
    <x v="1345"/>
    <x v="7"/>
    <x v="1"/>
    <x v="1"/>
    <x v="2"/>
    <x v="0"/>
    <x v="25"/>
    <x v="1"/>
    <x v="18"/>
    <x v="12"/>
    <x v="12"/>
    <x v="7"/>
  </r>
  <r>
    <x v="1"/>
    <x v="0"/>
    <x v="0"/>
    <x v="1"/>
    <x v="2"/>
    <x v="1"/>
    <x v="7"/>
    <x v="0"/>
    <x v="1"/>
    <x v="1"/>
    <n v="39"/>
    <n v="0"/>
    <x v="854"/>
    <x v="17"/>
    <x v="1"/>
    <x v="1"/>
    <x v="63"/>
    <x v="0"/>
    <x v="2"/>
    <x v="2"/>
    <x v="1273"/>
    <x v="1346"/>
    <x v="8"/>
    <x v="7"/>
    <x v="1"/>
    <x v="3"/>
    <x v="0"/>
    <x v="15"/>
    <x v="1"/>
    <x v="9"/>
    <x v="7"/>
    <x v="3"/>
    <x v="3"/>
  </r>
  <r>
    <x v="1"/>
    <x v="0"/>
    <x v="2"/>
    <x v="1"/>
    <x v="2"/>
    <x v="1"/>
    <x v="5"/>
    <x v="0"/>
    <x v="1"/>
    <x v="3"/>
    <n v="32"/>
    <n v="0"/>
    <x v="682"/>
    <x v="17"/>
    <x v="3"/>
    <x v="1"/>
    <x v="51"/>
    <x v="0"/>
    <x v="2"/>
    <x v="0"/>
    <x v="1274"/>
    <x v="1347"/>
    <x v="7"/>
    <x v="14"/>
    <x v="1"/>
    <x v="2"/>
    <x v="0"/>
    <x v="1"/>
    <x v="3"/>
    <x v="8"/>
    <x v="3"/>
    <x v="0"/>
    <x v="2"/>
  </r>
  <r>
    <x v="1"/>
    <x v="0"/>
    <x v="2"/>
    <x v="1"/>
    <x v="0"/>
    <x v="1"/>
    <x v="4"/>
    <x v="0"/>
    <x v="1"/>
    <x v="4"/>
    <n v="32"/>
    <n v="0"/>
    <x v="2"/>
    <x v="12"/>
    <x v="2"/>
    <x v="2"/>
    <x v="3"/>
    <x v="1"/>
    <x v="0"/>
    <x v="0"/>
    <x v="1275"/>
    <x v="1348"/>
    <x v="0"/>
    <x v="13"/>
    <x v="1"/>
    <x v="2"/>
    <x v="0"/>
    <x v="0"/>
    <x v="1"/>
    <x v="6"/>
    <x v="2"/>
    <x v="0"/>
    <x v="2"/>
  </r>
  <r>
    <x v="1"/>
    <x v="0"/>
    <x v="0"/>
    <x v="1"/>
    <x v="1"/>
    <x v="1"/>
    <x v="5"/>
    <x v="0"/>
    <x v="1"/>
    <x v="2"/>
    <n v="42"/>
    <n v="0"/>
    <x v="855"/>
    <x v="14"/>
    <x v="0"/>
    <x v="2"/>
    <x v="12"/>
    <x v="1"/>
    <x v="4"/>
    <x v="0"/>
    <x v="1276"/>
    <x v="1349"/>
    <x v="0"/>
    <x v="6"/>
    <x v="1"/>
    <x v="1"/>
    <x v="0"/>
    <x v="13"/>
    <x v="1"/>
    <x v="6"/>
    <x v="2"/>
    <x v="0"/>
    <x v="9"/>
  </r>
  <r>
    <x v="1"/>
    <x v="0"/>
    <x v="3"/>
    <x v="0"/>
    <x v="3"/>
    <x v="1"/>
    <x v="5"/>
    <x v="1"/>
    <x v="1"/>
    <x v="1"/>
    <n v="55"/>
    <n v="0"/>
    <x v="230"/>
    <x v="9"/>
    <x v="4"/>
    <x v="1"/>
    <x v="53"/>
    <x v="1"/>
    <x v="4"/>
    <x v="3"/>
    <x v="1277"/>
    <x v="1350"/>
    <x v="1"/>
    <x v="7"/>
    <x v="1"/>
    <x v="3"/>
    <x v="1"/>
    <x v="34"/>
    <x v="1"/>
    <x v="28"/>
    <x v="8"/>
    <x v="3"/>
    <x v="15"/>
  </r>
  <r>
    <x v="1"/>
    <x v="0"/>
    <x v="2"/>
    <x v="0"/>
    <x v="4"/>
    <x v="1"/>
    <x v="0"/>
    <x v="1"/>
    <x v="1"/>
    <x v="3"/>
    <n v="34"/>
    <n v="0"/>
    <x v="313"/>
    <x v="1"/>
    <x v="0"/>
    <x v="2"/>
    <x v="2"/>
    <x v="2"/>
    <x v="0"/>
    <x v="0"/>
    <x v="1278"/>
    <x v="1351"/>
    <x v="1"/>
    <x v="7"/>
    <x v="1"/>
    <x v="3"/>
    <x v="3"/>
    <x v="1"/>
    <x v="1"/>
    <x v="1"/>
    <x v="6"/>
    <x v="5"/>
    <x v="5"/>
  </r>
  <r>
    <x v="1"/>
    <x v="0"/>
    <x v="2"/>
    <x v="0"/>
    <x v="3"/>
    <x v="1"/>
    <x v="0"/>
    <x v="0"/>
    <x v="1"/>
    <x v="1"/>
    <n v="34"/>
    <n v="0"/>
    <x v="856"/>
    <x v="0"/>
    <x v="3"/>
    <x v="3"/>
    <x v="47"/>
    <x v="0"/>
    <x v="2"/>
    <x v="3"/>
    <x v="1279"/>
    <x v="1352"/>
    <x v="1"/>
    <x v="7"/>
    <x v="1"/>
    <x v="0"/>
    <x v="0"/>
    <x v="19"/>
    <x v="2"/>
    <x v="13"/>
    <x v="6"/>
    <x v="3"/>
    <x v="9"/>
  </r>
  <r>
    <x v="1"/>
    <x v="2"/>
    <x v="1"/>
    <x v="1"/>
    <x v="2"/>
    <x v="0"/>
    <x v="4"/>
    <x v="1"/>
    <x v="0"/>
    <x v="2"/>
    <n v="53"/>
    <n v="0"/>
    <x v="498"/>
    <x v="0"/>
    <x v="2"/>
    <x v="3"/>
    <x v="53"/>
    <x v="1"/>
    <x v="3"/>
    <x v="2"/>
    <x v="1280"/>
    <x v="1353"/>
    <x v="5"/>
    <x v="5"/>
    <x v="1"/>
    <x v="1"/>
    <x v="2"/>
    <x v="39"/>
    <x v="2"/>
    <x v="11"/>
    <x v="3"/>
    <x v="0"/>
    <x v="3"/>
  </r>
  <r>
    <x v="1"/>
    <x v="2"/>
    <x v="2"/>
    <x v="0"/>
    <x v="0"/>
    <x v="0"/>
    <x v="0"/>
    <x v="2"/>
    <x v="0"/>
    <x v="2"/>
    <n v="33"/>
    <n v="0"/>
    <x v="89"/>
    <x v="7"/>
    <x v="3"/>
    <x v="1"/>
    <x v="34"/>
    <x v="0"/>
    <x v="0"/>
    <x v="0"/>
    <x v="1281"/>
    <x v="1354"/>
    <x v="1"/>
    <x v="14"/>
    <x v="1"/>
    <x v="3"/>
    <x v="1"/>
    <x v="2"/>
    <x v="1"/>
    <x v="0"/>
    <x v="4"/>
    <x v="1"/>
    <x v="3"/>
  </r>
  <r>
    <x v="1"/>
    <x v="0"/>
    <x v="0"/>
    <x v="1"/>
    <x v="0"/>
    <x v="0"/>
    <x v="7"/>
    <x v="1"/>
    <x v="0"/>
    <x v="2"/>
    <n v="37"/>
    <n v="0"/>
    <x v="857"/>
    <x v="17"/>
    <x v="3"/>
    <x v="1"/>
    <x v="25"/>
    <x v="2"/>
    <x v="2"/>
    <x v="0"/>
    <x v="1282"/>
    <x v="1355"/>
    <x v="1"/>
    <x v="14"/>
    <x v="1"/>
    <x v="0"/>
    <x v="1"/>
    <x v="28"/>
    <x v="1"/>
    <x v="22"/>
    <x v="14"/>
    <x v="7"/>
    <x v="5"/>
  </r>
  <r>
    <x v="1"/>
    <x v="0"/>
    <x v="3"/>
    <x v="1"/>
    <x v="2"/>
    <x v="0"/>
    <x v="7"/>
    <x v="1"/>
    <x v="0"/>
    <x v="1"/>
    <n v="58"/>
    <n v="0"/>
    <x v="575"/>
    <x v="0"/>
    <x v="3"/>
    <x v="2"/>
    <x v="43"/>
    <x v="0"/>
    <x v="4"/>
    <x v="3"/>
    <x v="1283"/>
    <x v="1356"/>
    <x v="9"/>
    <x v="7"/>
    <x v="1"/>
    <x v="3"/>
    <x v="1"/>
    <x v="36"/>
    <x v="1"/>
    <x v="7"/>
    <x v="6"/>
    <x v="1"/>
    <x v="0"/>
  </r>
  <r>
    <x v="1"/>
    <x v="0"/>
    <x v="0"/>
    <x v="1"/>
    <x v="1"/>
    <x v="0"/>
    <x v="1"/>
    <x v="1"/>
    <x v="0"/>
    <x v="2"/>
    <n v="36"/>
    <n v="0"/>
    <x v="454"/>
    <x v="2"/>
    <x v="2"/>
    <x v="2"/>
    <x v="32"/>
    <x v="0"/>
    <x v="0"/>
    <x v="1"/>
    <x v="1284"/>
    <x v="1357"/>
    <x v="5"/>
    <x v="6"/>
    <x v="1"/>
    <x v="1"/>
    <x v="1"/>
    <x v="20"/>
    <x v="1"/>
    <x v="6"/>
    <x v="2"/>
    <x v="0"/>
    <x v="2"/>
  </r>
  <r>
    <x v="1"/>
    <x v="0"/>
    <x v="2"/>
    <x v="0"/>
    <x v="1"/>
    <x v="0"/>
    <x v="0"/>
    <x v="2"/>
    <x v="0"/>
    <x v="1"/>
    <n v="25"/>
    <n v="0"/>
    <x v="858"/>
    <x v="1"/>
    <x v="0"/>
    <x v="3"/>
    <x v="65"/>
    <x v="0"/>
    <x v="0"/>
    <x v="2"/>
    <x v="274"/>
    <x v="1358"/>
    <x v="4"/>
    <x v="6"/>
    <x v="1"/>
    <x v="2"/>
    <x v="1"/>
    <x v="3"/>
    <x v="2"/>
    <x v="8"/>
    <x v="7"/>
    <x v="0"/>
    <x v="10"/>
  </r>
  <r>
    <x v="1"/>
    <x v="0"/>
    <x v="0"/>
    <x v="0"/>
    <x v="3"/>
    <x v="0"/>
    <x v="6"/>
    <x v="1"/>
    <x v="0"/>
    <x v="5"/>
    <n v="38"/>
    <n v="0"/>
    <x v="287"/>
    <x v="2"/>
    <x v="2"/>
    <x v="0"/>
    <x v="57"/>
    <x v="3"/>
    <x v="0"/>
    <x v="3"/>
    <x v="517"/>
    <x v="1359"/>
    <x v="7"/>
    <x v="5"/>
    <x v="1"/>
    <x v="0"/>
    <x v="3"/>
    <x v="26"/>
    <x v="2"/>
    <x v="9"/>
    <x v="3"/>
    <x v="0"/>
    <x v="6"/>
  </r>
  <r>
    <x v="1"/>
    <x v="0"/>
    <x v="0"/>
    <x v="3"/>
    <x v="2"/>
    <x v="1"/>
    <x v="5"/>
    <x v="0"/>
    <x v="0"/>
    <x v="2"/>
    <n v="40"/>
    <n v="0"/>
    <x v="859"/>
    <x v="16"/>
    <x v="0"/>
    <x v="1"/>
    <x v="70"/>
    <x v="0"/>
    <x v="3"/>
    <x v="0"/>
    <x v="1285"/>
    <x v="1360"/>
    <x v="1"/>
    <x v="7"/>
    <x v="1"/>
    <x v="1"/>
    <x v="0"/>
    <x v="24"/>
    <x v="1"/>
    <x v="17"/>
    <x v="1"/>
    <x v="4"/>
    <x v="1"/>
  </r>
  <r>
    <x v="1"/>
    <x v="0"/>
    <x v="2"/>
    <x v="1"/>
    <x v="0"/>
    <x v="1"/>
    <x v="4"/>
    <x v="1"/>
    <x v="0"/>
    <x v="0"/>
    <n v="27"/>
    <n v="0"/>
    <x v="723"/>
    <x v="18"/>
    <x v="3"/>
    <x v="0"/>
    <x v="44"/>
    <x v="2"/>
    <x v="0"/>
    <x v="1"/>
    <x v="528"/>
    <x v="1361"/>
    <x v="1"/>
    <x v="5"/>
    <x v="1"/>
    <x v="2"/>
    <x v="1"/>
    <x v="3"/>
    <x v="1"/>
    <x v="0"/>
    <x v="3"/>
    <x v="0"/>
    <x v="6"/>
  </r>
  <r>
    <x v="1"/>
    <x v="0"/>
    <x v="0"/>
    <x v="1"/>
    <x v="2"/>
    <x v="1"/>
    <x v="1"/>
    <x v="1"/>
    <x v="0"/>
    <x v="2"/>
    <n v="37"/>
    <n v="0"/>
    <x v="827"/>
    <x v="15"/>
    <x v="2"/>
    <x v="2"/>
    <x v="17"/>
    <x v="0"/>
    <x v="0"/>
    <x v="3"/>
    <x v="1286"/>
    <x v="1362"/>
    <x v="6"/>
    <x v="6"/>
    <x v="1"/>
    <x v="3"/>
    <x v="1"/>
    <x v="28"/>
    <x v="1"/>
    <x v="8"/>
    <x v="7"/>
    <x v="0"/>
    <x v="10"/>
  </r>
  <r>
    <x v="1"/>
    <x v="0"/>
    <x v="2"/>
    <x v="0"/>
    <x v="4"/>
    <x v="1"/>
    <x v="6"/>
    <x v="1"/>
    <x v="0"/>
    <x v="5"/>
    <n v="34"/>
    <n v="0"/>
    <x v="860"/>
    <x v="15"/>
    <x v="0"/>
    <x v="2"/>
    <x v="46"/>
    <x v="0"/>
    <x v="1"/>
    <x v="0"/>
    <x v="1287"/>
    <x v="1363"/>
    <x v="4"/>
    <x v="14"/>
    <x v="1"/>
    <x v="2"/>
    <x v="1"/>
    <x v="4"/>
    <x v="1"/>
    <x v="19"/>
    <x v="15"/>
    <x v="8"/>
    <x v="1"/>
  </r>
  <r>
    <x v="1"/>
    <x v="0"/>
    <x v="0"/>
    <x v="0"/>
    <x v="0"/>
    <x v="1"/>
    <x v="6"/>
    <x v="0"/>
    <x v="0"/>
    <x v="1"/>
    <n v="36"/>
    <n v="0"/>
    <x v="161"/>
    <x v="2"/>
    <x v="2"/>
    <x v="1"/>
    <x v="49"/>
    <x v="0"/>
    <x v="1"/>
    <x v="0"/>
    <x v="1288"/>
    <x v="351"/>
    <x v="9"/>
    <x v="7"/>
    <x v="1"/>
    <x v="1"/>
    <x v="0"/>
    <x v="2"/>
    <x v="2"/>
    <x v="11"/>
    <x v="3"/>
    <x v="1"/>
    <x v="3"/>
  </r>
  <r>
    <x v="0"/>
    <x v="1"/>
    <x v="2"/>
    <x v="3"/>
    <x v="5"/>
    <x v="0"/>
    <x v="9"/>
    <x v="2"/>
    <x v="1"/>
    <x v="0"/>
    <n v="30"/>
    <n v="1"/>
    <x v="861"/>
    <x v="1"/>
    <x v="3"/>
    <x v="1"/>
    <x v="45"/>
    <x v="1"/>
    <x v="1"/>
    <x v="0"/>
    <x v="1289"/>
    <x v="1364"/>
    <x v="2"/>
    <x v="0"/>
    <x v="0"/>
    <x v="3"/>
    <x v="1"/>
    <x v="3"/>
    <x v="2"/>
    <x v="9"/>
    <x v="3"/>
    <x v="1"/>
    <x v="3"/>
  </r>
  <r>
    <x v="0"/>
    <x v="1"/>
    <x v="2"/>
    <x v="3"/>
    <x v="5"/>
    <x v="0"/>
    <x v="9"/>
    <x v="1"/>
    <x v="1"/>
    <x v="2"/>
    <n v="27"/>
    <n v="1"/>
    <x v="862"/>
    <x v="23"/>
    <x v="3"/>
    <x v="3"/>
    <x v="22"/>
    <x v="1"/>
    <x v="1"/>
    <x v="1"/>
    <x v="1290"/>
    <x v="1365"/>
    <x v="1"/>
    <x v="3"/>
    <x v="0"/>
    <x v="0"/>
    <x v="0"/>
    <x v="5"/>
    <x v="1"/>
    <x v="6"/>
    <x v="2"/>
    <x v="0"/>
    <x v="2"/>
  </r>
  <r>
    <x v="0"/>
    <x v="1"/>
    <x v="2"/>
    <x v="1"/>
    <x v="0"/>
    <x v="0"/>
    <x v="4"/>
    <x v="0"/>
    <x v="1"/>
    <x v="2"/>
    <n v="31"/>
    <n v="1"/>
    <x v="863"/>
    <x v="0"/>
    <x v="4"/>
    <x v="1"/>
    <x v="54"/>
    <x v="2"/>
    <x v="2"/>
    <x v="1"/>
    <x v="1291"/>
    <x v="1366"/>
    <x v="1"/>
    <x v="0"/>
    <x v="0"/>
    <x v="0"/>
    <x v="0"/>
    <x v="1"/>
    <x v="1"/>
    <x v="1"/>
    <x v="6"/>
    <x v="5"/>
    <x v="1"/>
  </r>
  <r>
    <x v="0"/>
    <x v="1"/>
    <x v="2"/>
    <x v="1"/>
    <x v="0"/>
    <x v="0"/>
    <x v="1"/>
    <x v="0"/>
    <x v="1"/>
    <x v="2"/>
    <n v="31"/>
    <n v="1"/>
    <x v="380"/>
    <x v="3"/>
    <x v="3"/>
    <x v="2"/>
    <x v="30"/>
    <x v="0"/>
    <x v="1"/>
    <x v="2"/>
    <x v="1292"/>
    <x v="391"/>
    <x v="1"/>
    <x v="3"/>
    <x v="0"/>
    <x v="0"/>
    <x v="0"/>
    <x v="2"/>
    <x v="0"/>
    <x v="5"/>
    <x v="3"/>
    <x v="4"/>
    <x v="1"/>
  </r>
  <r>
    <x v="0"/>
    <x v="1"/>
    <x v="2"/>
    <x v="0"/>
    <x v="4"/>
    <x v="0"/>
    <x v="0"/>
    <x v="0"/>
    <x v="1"/>
    <x v="5"/>
    <n v="29"/>
    <n v="1"/>
    <x v="864"/>
    <x v="28"/>
    <x v="3"/>
    <x v="2"/>
    <x v="14"/>
    <x v="0"/>
    <x v="0"/>
    <x v="0"/>
    <x v="1293"/>
    <x v="1367"/>
    <x v="6"/>
    <x v="0"/>
    <x v="0"/>
    <x v="0"/>
    <x v="0"/>
    <x v="2"/>
    <x v="0"/>
    <x v="8"/>
    <x v="7"/>
    <x v="0"/>
    <x v="2"/>
  </r>
  <r>
    <x v="0"/>
    <x v="1"/>
    <x v="2"/>
    <x v="0"/>
    <x v="0"/>
    <x v="0"/>
    <x v="6"/>
    <x v="0"/>
    <x v="1"/>
    <x v="1"/>
    <n v="31"/>
    <n v="1"/>
    <x v="844"/>
    <x v="0"/>
    <x v="2"/>
    <x v="0"/>
    <x v="13"/>
    <x v="3"/>
    <x v="1"/>
    <x v="2"/>
    <x v="1294"/>
    <x v="795"/>
    <x v="1"/>
    <x v="3"/>
    <x v="0"/>
    <x v="2"/>
    <x v="0"/>
    <x v="5"/>
    <x v="1"/>
    <x v="6"/>
    <x v="2"/>
    <x v="0"/>
    <x v="2"/>
  </r>
  <r>
    <x v="0"/>
    <x v="0"/>
    <x v="2"/>
    <x v="3"/>
    <x v="4"/>
    <x v="0"/>
    <x v="9"/>
    <x v="1"/>
    <x v="1"/>
    <x v="0"/>
    <n v="34"/>
    <n v="1"/>
    <x v="340"/>
    <x v="14"/>
    <x v="2"/>
    <x v="2"/>
    <x v="48"/>
    <x v="0"/>
    <x v="1"/>
    <x v="0"/>
    <x v="1295"/>
    <x v="1368"/>
    <x v="1"/>
    <x v="2"/>
    <x v="0"/>
    <x v="1"/>
    <x v="0"/>
    <x v="17"/>
    <x v="1"/>
    <x v="4"/>
    <x v="3"/>
    <x v="3"/>
    <x v="3"/>
  </r>
  <r>
    <x v="0"/>
    <x v="0"/>
    <x v="1"/>
    <x v="1"/>
    <x v="4"/>
    <x v="0"/>
    <x v="4"/>
    <x v="1"/>
    <x v="1"/>
    <x v="5"/>
    <n v="53"/>
    <n v="1"/>
    <x v="504"/>
    <x v="2"/>
    <x v="4"/>
    <x v="1"/>
    <x v="17"/>
    <x v="1"/>
    <x v="2"/>
    <x v="0"/>
    <x v="1296"/>
    <x v="1369"/>
    <x v="4"/>
    <x v="10"/>
    <x v="0"/>
    <x v="2"/>
    <x v="1"/>
    <x v="35"/>
    <x v="1"/>
    <x v="26"/>
    <x v="1"/>
    <x v="1"/>
    <x v="12"/>
  </r>
  <r>
    <x v="0"/>
    <x v="0"/>
    <x v="2"/>
    <x v="1"/>
    <x v="0"/>
    <x v="0"/>
    <x v="1"/>
    <x v="0"/>
    <x v="1"/>
    <x v="1"/>
    <n v="31"/>
    <n v="1"/>
    <x v="337"/>
    <x v="1"/>
    <x v="3"/>
    <x v="3"/>
    <x v="61"/>
    <x v="1"/>
    <x v="1"/>
    <x v="1"/>
    <x v="1297"/>
    <x v="1370"/>
    <x v="1"/>
    <x v="3"/>
    <x v="0"/>
    <x v="3"/>
    <x v="0"/>
    <x v="5"/>
    <x v="3"/>
    <x v="6"/>
    <x v="2"/>
    <x v="0"/>
    <x v="2"/>
  </r>
  <r>
    <x v="0"/>
    <x v="0"/>
    <x v="2"/>
    <x v="0"/>
    <x v="3"/>
    <x v="0"/>
    <x v="6"/>
    <x v="0"/>
    <x v="1"/>
    <x v="1"/>
    <n v="29"/>
    <n v="1"/>
    <x v="865"/>
    <x v="14"/>
    <x v="3"/>
    <x v="0"/>
    <x v="48"/>
    <x v="3"/>
    <x v="1"/>
    <x v="3"/>
    <x v="1298"/>
    <x v="1371"/>
    <x v="1"/>
    <x v="4"/>
    <x v="0"/>
    <x v="3"/>
    <x v="0"/>
    <x v="17"/>
    <x v="1"/>
    <x v="4"/>
    <x v="3"/>
    <x v="3"/>
    <x v="3"/>
  </r>
  <r>
    <x v="0"/>
    <x v="1"/>
    <x v="2"/>
    <x v="1"/>
    <x v="0"/>
    <x v="1"/>
    <x v="2"/>
    <x v="1"/>
    <x v="1"/>
    <x v="1"/>
    <n v="34"/>
    <n v="1"/>
    <x v="802"/>
    <x v="14"/>
    <x v="2"/>
    <x v="2"/>
    <x v="12"/>
    <x v="0"/>
    <x v="0"/>
    <x v="3"/>
    <x v="800"/>
    <x v="1372"/>
    <x v="5"/>
    <x v="8"/>
    <x v="0"/>
    <x v="3"/>
    <x v="1"/>
    <x v="27"/>
    <x v="2"/>
    <x v="5"/>
    <x v="10"/>
    <x v="0"/>
    <x v="1"/>
  </r>
  <r>
    <x v="0"/>
    <x v="1"/>
    <x v="2"/>
    <x v="1"/>
    <x v="2"/>
    <x v="1"/>
    <x v="2"/>
    <x v="0"/>
    <x v="1"/>
    <x v="2"/>
    <n v="28"/>
    <n v="1"/>
    <x v="550"/>
    <x v="2"/>
    <x v="0"/>
    <x v="1"/>
    <x v="70"/>
    <x v="1"/>
    <x v="1"/>
    <x v="3"/>
    <x v="1299"/>
    <x v="312"/>
    <x v="8"/>
    <x v="0"/>
    <x v="0"/>
    <x v="3"/>
    <x v="0"/>
    <x v="0"/>
    <x v="2"/>
    <x v="2"/>
    <x v="2"/>
    <x v="0"/>
    <x v="2"/>
  </r>
  <r>
    <x v="0"/>
    <x v="1"/>
    <x v="1"/>
    <x v="0"/>
    <x v="0"/>
    <x v="1"/>
    <x v="0"/>
    <x v="2"/>
    <x v="1"/>
    <x v="1"/>
    <n v="50"/>
    <n v="1"/>
    <x v="187"/>
    <x v="0"/>
    <x v="2"/>
    <x v="0"/>
    <x v="0"/>
    <x v="0"/>
    <x v="0"/>
    <x v="2"/>
    <x v="1300"/>
    <x v="1373"/>
    <x v="8"/>
    <x v="3"/>
    <x v="0"/>
    <x v="1"/>
    <x v="3"/>
    <x v="4"/>
    <x v="1"/>
    <x v="0"/>
    <x v="7"/>
    <x v="0"/>
    <x v="9"/>
  </r>
  <r>
    <x v="0"/>
    <x v="1"/>
    <x v="1"/>
    <x v="0"/>
    <x v="0"/>
    <x v="1"/>
    <x v="0"/>
    <x v="1"/>
    <x v="1"/>
    <x v="1"/>
    <n v="47"/>
    <n v="1"/>
    <x v="93"/>
    <x v="14"/>
    <x v="3"/>
    <x v="1"/>
    <x v="19"/>
    <x v="3"/>
    <x v="3"/>
    <x v="2"/>
    <x v="1301"/>
    <x v="1374"/>
    <x v="8"/>
    <x v="0"/>
    <x v="0"/>
    <x v="3"/>
    <x v="0"/>
    <x v="25"/>
    <x v="0"/>
    <x v="36"/>
    <x v="4"/>
    <x v="15"/>
    <x v="13"/>
  </r>
  <r>
    <x v="0"/>
    <x v="1"/>
    <x v="2"/>
    <x v="0"/>
    <x v="4"/>
    <x v="1"/>
    <x v="6"/>
    <x v="1"/>
    <x v="1"/>
    <x v="1"/>
    <n v="28"/>
    <n v="1"/>
    <x v="150"/>
    <x v="0"/>
    <x v="3"/>
    <x v="3"/>
    <x v="2"/>
    <x v="0"/>
    <x v="1"/>
    <x v="0"/>
    <x v="3"/>
    <x v="1375"/>
    <x v="9"/>
    <x v="2"/>
    <x v="0"/>
    <x v="1"/>
    <x v="1"/>
    <x v="7"/>
    <x v="3"/>
    <x v="11"/>
    <x v="3"/>
    <x v="1"/>
    <x v="3"/>
  </r>
  <r>
    <x v="0"/>
    <x v="1"/>
    <x v="4"/>
    <x v="0"/>
    <x v="3"/>
    <x v="1"/>
    <x v="6"/>
    <x v="1"/>
    <x v="1"/>
    <x v="1"/>
    <n v="23"/>
    <n v="1"/>
    <x v="92"/>
    <x v="14"/>
    <x v="3"/>
    <x v="2"/>
    <x v="30"/>
    <x v="0"/>
    <x v="1"/>
    <x v="3"/>
    <x v="1302"/>
    <x v="1376"/>
    <x v="1"/>
    <x v="12"/>
    <x v="0"/>
    <x v="0"/>
    <x v="1"/>
    <x v="5"/>
    <x v="2"/>
    <x v="6"/>
    <x v="2"/>
    <x v="1"/>
    <x v="2"/>
  </r>
  <r>
    <x v="0"/>
    <x v="1"/>
    <x v="2"/>
    <x v="0"/>
    <x v="4"/>
    <x v="1"/>
    <x v="6"/>
    <x v="0"/>
    <x v="1"/>
    <x v="1"/>
    <n v="29"/>
    <n v="1"/>
    <x v="75"/>
    <x v="4"/>
    <x v="3"/>
    <x v="1"/>
    <x v="18"/>
    <x v="2"/>
    <x v="1"/>
    <x v="0"/>
    <x v="1303"/>
    <x v="1377"/>
    <x v="1"/>
    <x v="8"/>
    <x v="0"/>
    <x v="1"/>
    <x v="0"/>
    <x v="5"/>
    <x v="1"/>
    <x v="6"/>
    <x v="2"/>
    <x v="0"/>
    <x v="2"/>
  </r>
  <r>
    <x v="0"/>
    <x v="0"/>
    <x v="2"/>
    <x v="3"/>
    <x v="5"/>
    <x v="1"/>
    <x v="9"/>
    <x v="1"/>
    <x v="1"/>
    <x v="5"/>
    <n v="31"/>
    <n v="1"/>
    <x v="724"/>
    <x v="21"/>
    <x v="4"/>
    <x v="2"/>
    <x v="66"/>
    <x v="2"/>
    <x v="1"/>
    <x v="3"/>
    <x v="98"/>
    <x v="1378"/>
    <x v="4"/>
    <x v="8"/>
    <x v="0"/>
    <x v="3"/>
    <x v="0"/>
    <x v="17"/>
    <x v="1"/>
    <x v="6"/>
    <x v="2"/>
    <x v="0"/>
    <x v="2"/>
  </r>
  <r>
    <x v="0"/>
    <x v="0"/>
    <x v="4"/>
    <x v="3"/>
    <x v="5"/>
    <x v="1"/>
    <x v="9"/>
    <x v="1"/>
    <x v="1"/>
    <x v="2"/>
    <n v="24"/>
    <n v="1"/>
    <x v="105"/>
    <x v="23"/>
    <x v="1"/>
    <x v="2"/>
    <x v="22"/>
    <x v="3"/>
    <x v="1"/>
    <x v="2"/>
    <x v="1304"/>
    <x v="1379"/>
    <x v="1"/>
    <x v="0"/>
    <x v="0"/>
    <x v="3"/>
    <x v="1"/>
    <x v="5"/>
    <x v="1"/>
    <x v="6"/>
    <x v="2"/>
    <x v="0"/>
    <x v="2"/>
  </r>
  <r>
    <x v="0"/>
    <x v="0"/>
    <x v="2"/>
    <x v="1"/>
    <x v="4"/>
    <x v="1"/>
    <x v="2"/>
    <x v="2"/>
    <x v="1"/>
    <x v="2"/>
    <n v="28"/>
    <n v="1"/>
    <x v="548"/>
    <x v="27"/>
    <x v="3"/>
    <x v="1"/>
    <x v="47"/>
    <x v="1"/>
    <x v="1"/>
    <x v="0"/>
    <x v="978"/>
    <x v="1380"/>
    <x v="6"/>
    <x v="3"/>
    <x v="0"/>
    <x v="0"/>
    <x v="1"/>
    <x v="3"/>
    <x v="2"/>
    <x v="9"/>
    <x v="10"/>
    <x v="0"/>
    <x v="6"/>
  </r>
  <r>
    <x v="0"/>
    <x v="0"/>
    <x v="3"/>
    <x v="1"/>
    <x v="4"/>
    <x v="1"/>
    <x v="2"/>
    <x v="1"/>
    <x v="1"/>
    <x v="5"/>
    <n v="56"/>
    <n v="1"/>
    <x v="461"/>
    <x v="15"/>
    <x v="0"/>
    <x v="2"/>
    <x v="23"/>
    <x v="0"/>
    <x v="1"/>
    <x v="0"/>
    <x v="1305"/>
    <x v="1381"/>
    <x v="0"/>
    <x v="0"/>
    <x v="0"/>
    <x v="1"/>
    <x v="1"/>
    <x v="19"/>
    <x v="0"/>
    <x v="1"/>
    <x v="5"/>
    <x v="10"/>
    <x v="5"/>
  </r>
  <r>
    <x v="0"/>
    <x v="0"/>
    <x v="0"/>
    <x v="1"/>
    <x v="2"/>
    <x v="1"/>
    <x v="4"/>
    <x v="1"/>
    <x v="1"/>
    <x v="2"/>
    <n v="38"/>
    <n v="1"/>
    <x v="555"/>
    <x v="2"/>
    <x v="3"/>
    <x v="1"/>
    <x v="6"/>
    <x v="0"/>
    <x v="0"/>
    <x v="1"/>
    <x v="1306"/>
    <x v="1382"/>
    <x v="5"/>
    <x v="0"/>
    <x v="0"/>
    <x v="0"/>
    <x v="3"/>
    <x v="2"/>
    <x v="1"/>
    <x v="8"/>
    <x v="3"/>
    <x v="1"/>
    <x v="10"/>
  </r>
  <r>
    <x v="0"/>
    <x v="0"/>
    <x v="2"/>
    <x v="1"/>
    <x v="4"/>
    <x v="1"/>
    <x v="1"/>
    <x v="0"/>
    <x v="1"/>
    <x v="2"/>
    <n v="29"/>
    <n v="1"/>
    <x v="866"/>
    <x v="0"/>
    <x v="2"/>
    <x v="3"/>
    <x v="54"/>
    <x v="1"/>
    <x v="1"/>
    <x v="3"/>
    <x v="898"/>
    <x v="1383"/>
    <x v="2"/>
    <x v="4"/>
    <x v="0"/>
    <x v="3"/>
    <x v="0"/>
    <x v="27"/>
    <x v="0"/>
    <x v="7"/>
    <x v="1"/>
    <x v="0"/>
    <x v="1"/>
  </r>
  <r>
    <x v="0"/>
    <x v="0"/>
    <x v="3"/>
    <x v="1"/>
    <x v="0"/>
    <x v="1"/>
    <x v="2"/>
    <x v="0"/>
    <x v="1"/>
    <x v="1"/>
    <n v="56"/>
    <n v="1"/>
    <x v="295"/>
    <x v="4"/>
    <x v="0"/>
    <x v="3"/>
    <x v="28"/>
    <x v="0"/>
    <x v="1"/>
    <x v="0"/>
    <x v="1181"/>
    <x v="1384"/>
    <x v="1"/>
    <x v="10"/>
    <x v="0"/>
    <x v="1"/>
    <x v="0"/>
    <x v="7"/>
    <x v="1"/>
    <x v="9"/>
    <x v="3"/>
    <x v="1"/>
    <x v="2"/>
  </r>
  <r>
    <x v="0"/>
    <x v="0"/>
    <x v="0"/>
    <x v="1"/>
    <x v="0"/>
    <x v="1"/>
    <x v="2"/>
    <x v="0"/>
    <x v="1"/>
    <x v="1"/>
    <n v="40"/>
    <n v="1"/>
    <x v="479"/>
    <x v="14"/>
    <x v="2"/>
    <x v="2"/>
    <x v="27"/>
    <x v="0"/>
    <x v="1"/>
    <x v="3"/>
    <x v="1307"/>
    <x v="1385"/>
    <x v="9"/>
    <x v="9"/>
    <x v="0"/>
    <x v="2"/>
    <x v="0"/>
    <x v="20"/>
    <x v="0"/>
    <x v="8"/>
    <x v="0"/>
    <x v="1"/>
    <x v="2"/>
  </r>
  <r>
    <x v="0"/>
    <x v="0"/>
    <x v="0"/>
    <x v="1"/>
    <x v="2"/>
    <x v="1"/>
    <x v="4"/>
    <x v="0"/>
    <x v="1"/>
    <x v="5"/>
    <n v="37"/>
    <n v="1"/>
    <x v="851"/>
    <x v="17"/>
    <x v="2"/>
    <x v="2"/>
    <x v="22"/>
    <x v="0"/>
    <x v="0"/>
    <x v="3"/>
    <x v="1308"/>
    <x v="1386"/>
    <x v="1"/>
    <x v="2"/>
    <x v="0"/>
    <x v="2"/>
    <x v="0"/>
    <x v="1"/>
    <x v="0"/>
    <x v="1"/>
    <x v="7"/>
    <x v="0"/>
    <x v="5"/>
  </r>
  <r>
    <x v="0"/>
    <x v="0"/>
    <x v="2"/>
    <x v="1"/>
    <x v="0"/>
    <x v="1"/>
    <x v="2"/>
    <x v="0"/>
    <x v="1"/>
    <x v="2"/>
    <n v="32"/>
    <n v="1"/>
    <x v="867"/>
    <x v="2"/>
    <x v="2"/>
    <x v="2"/>
    <x v="41"/>
    <x v="0"/>
    <x v="1"/>
    <x v="1"/>
    <x v="1309"/>
    <x v="1387"/>
    <x v="1"/>
    <x v="3"/>
    <x v="0"/>
    <x v="0"/>
    <x v="0"/>
    <x v="5"/>
    <x v="1"/>
    <x v="6"/>
    <x v="2"/>
    <x v="0"/>
    <x v="2"/>
  </r>
  <r>
    <x v="0"/>
    <x v="0"/>
    <x v="1"/>
    <x v="0"/>
    <x v="3"/>
    <x v="1"/>
    <x v="0"/>
    <x v="2"/>
    <x v="1"/>
    <x v="4"/>
    <n v="46"/>
    <n v="1"/>
    <x v="868"/>
    <x v="14"/>
    <x v="3"/>
    <x v="3"/>
    <x v="48"/>
    <x v="0"/>
    <x v="2"/>
    <x v="3"/>
    <x v="61"/>
    <x v="195"/>
    <x v="5"/>
    <x v="0"/>
    <x v="0"/>
    <x v="0"/>
    <x v="1"/>
    <x v="23"/>
    <x v="3"/>
    <x v="5"/>
    <x v="1"/>
    <x v="5"/>
    <x v="6"/>
  </r>
  <r>
    <x v="0"/>
    <x v="0"/>
    <x v="2"/>
    <x v="0"/>
    <x v="0"/>
    <x v="1"/>
    <x v="6"/>
    <x v="1"/>
    <x v="1"/>
    <x v="2"/>
    <n v="25"/>
    <n v="1"/>
    <x v="711"/>
    <x v="14"/>
    <x v="0"/>
    <x v="3"/>
    <x v="67"/>
    <x v="1"/>
    <x v="1"/>
    <x v="3"/>
    <x v="1310"/>
    <x v="1388"/>
    <x v="9"/>
    <x v="3"/>
    <x v="0"/>
    <x v="0"/>
    <x v="0"/>
    <x v="3"/>
    <x v="1"/>
    <x v="11"/>
    <x v="3"/>
    <x v="3"/>
    <x v="3"/>
  </r>
  <r>
    <x v="0"/>
    <x v="0"/>
    <x v="0"/>
    <x v="0"/>
    <x v="2"/>
    <x v="1"/>
    <x v="0"/>
    <x v="1"/>
    <x v="1"/>
    <x v="1"/>
    <n v="35"/>
    <n v="1"/>
    <x v="869"/>
    <x v="17"/>
    <x v="3"/>
    <x v="2"/>
    <x v="46"/>
    <x v="1"/>
    <x v="2"/>
    <x v="3"/>
    <x v="1311"/>
    <x v="1389"/>
    <x v="3"/>
    <x v="8"/>
    <x v="0"/>
    <x v="3"/>
    <x v="0"/>
    <x v="20"/>
    <x v="1"/>
    <x v="20"/>
    <x v="16"/>
    <x v="7"/>
    <x v="2"/>
  </r>
  <r>
    <x v="0"/>
    <x v="0"/>
    <x v="2"/>
    <x v="0"/>
    <x v="0"/>
    <x v="1"/>
    <x v="0"/>
    <x v="1"/>
    <x v="1"/>
    <x v="5"/>
    <n v="30"/>
    <n v="1"/>
    <x v="870"/>
    <x v="0"/>
    <x v="3"/>
    <x v="0"/>
    <x v="51"/>
    <x v="1"/>
    <x v="0"/>
    <x v="3"/>
    <x v="1312"/>
    <x v="1390"/>
    <x v="1"/>
    <x v="0"/>
    <x v="0"/>
    <x v="1"/>
    <x v="1"/>
    <x v="1"/>
    <x v="1"/>
    <x v="1"/>
    <x v="6"/>
    <x v="7"/>
    <x v="1"/>
  </r>
  <r>
    <x v="0"/>
    <x v="0"/>
    <x v="2"/>
    <x v="0"/>
    <x v="3"/>
    <x v="1"/>
    <x v="0"/>
    <x v="1"/>
    <x v="1"/>
    <x v="2"/>
    <n v="31"/>
    <n v="1"/>
    <x v="817"/>
    <x v="7"/>
    <x v="2"/>
    <x v="3"/>
    <x v="49"/>
    <x v="0"/>
    <x v="2"/>
    <x v="3"/>
    <x v="1313"/>
    <x v="1391"/>
    <x v="7"/>
    <x v="4"/>
    <x v="0"/>
    <x v="0"/>
    <x v="2"/>
    <x v="1"/>
    <x v="1"/>
    <x v="6"/>
    <x v="2"/>
    <x v="0"/>
    <x v="2"/>
  </r>
  <r>
    <x v="0"/>
    <x v="0"/>
    <x v="2"/>
    <x v="0"/>
    <x v="0"/>
    <x v="1"/>
    <x v="0"/>
    <x v="0"/>
    <x v="1"/>
    <x v="2"/>
    <n v="32"/>
    <n v="1"/>
    <x v="871"/>
    <x v="0"/>
    <x v="0"/>
    <x v="3"/>
    <x v="61"/>
    <x v="3"/>
    <x v="0"/>
    <x v="1"/>
    <x v="1314"/>
    <x v="1392"/>
    <x v="2"/>
    <x v="2"/>
    <x v="0"/>
    <x v="2"/>
    <x v="0"/>
    <x v="1"/>
    <x v="1"/>
    <x v="2"/>
    <x v="2"/>
    <x v="0"/>
    <x v="2"/>
  </r>
  <r>
    <x v="0"/>
    <x v="0"/>
    <x v="4"/>
    <x v="0"/>
    <x v="3"/>
    <x v="1"/>
    <x v="6"/>
    <x v="0"/>
    <x v="1"/>
    <x v="1"/>
    <n v="21"/>
    <n v="1"/>
    <x v="842"/>
    <x v="15"/>
    <x v="1"/>
    <x v="0"/>
    <x v="11"/>
    <x v="0"/>
    <x v="1"/>
    <x v="3"/>
    <x v="1315"/>
    <x v="1393"/>
    <x v="1"/>
    <x v="4"/>
    <x v="0"/>
    <x v="2"/>
    <x v="0"/>
    <x v="5"/>
    <x v="1"/>
    <x v="6"/>
    <x v="2"/>
    <x v="1"/>
    <x v="2"/>
  </r>
  <r>
    <x v="0"/>
    <x v="0"/>
    <x v="2"/>
    <x v="0"/>
    <x v="2"/>
    <x v="1"/>
    <x v="6"/>
    <x v="0"/>
    <x v="1"/>
    <x v="1"/>
    <n v="30"/>
    <n v="1"/>
    <x v="79"/>
    <x v="14"/>
    <x v="3"/>
    <x v="0"/>
    <x v="66"/>
    <x v="0"/>
    <x v="1"/>
    <x v="0"/>
    <x v="1316"/>
    <x v="1394"/>
    <x v="1"/>
    <x v="4"/>
    <x v="0"/>
    <x v="3"/>
    <x v="0"/>
    <x v="5"/>
    <x v="2"/>
    <x v="6"/>
    <x v="2"/>
    <x v="0"/>
    <x v="2"/>
  </r>
  <r>
    <x v="0"/>
    <x v="1"/>
    <x v="2"/>
    <x v="1"/>
    <x v="0"/>
    <x v="0"/>
    <x v="1"/>
    <x v="0"/>
    <x v="0"/>
    <x v="2"/>
    <n v="32"/>
    <n v="1"/>
    <x v="417"/>
    <x v="12"/>
    <x v="0"/>
    <x v="3"/>
    <x v="35"/>
    <x v="2"/>
    <x v="1"/>
    <x v="2"/>
    <x v="1317"/>
    <x v="439"/>
    <x v="9"/>
    <x v="9"/>
    <x v="0"/>
    <x v="0"/>
    <x v="0"/>
    <x v="0"/>
    <x v="1"/>
    <x v="9"/>
    <x v="10"/>
    <x v="0"/>
    <x v="6"/>
  </r>
  <r>
    <x v="0"/>
    <x v="1"/>
    <x v="2"/>
    <x v="1"/>
    <x v="1"/>
    <x v="0"/>
    <x v="8"/>
    <x v="0"/>
    <x v="0"/>
    <x v="4"/>
    <n v="29"/>
    <n v="1"/>
    <x v="842"/>
    <x v="24"/>
    <x v="1"/>
    <x v="1"/>
    <x v="9"/>
    <x v="0"/>
    <x v="2"/>
    <x v="0"/>
    <x v="1318"/>
    <x v="1395"/>
    <x v="4"/>
    <x v="3"/>
    <x v="0"/>
    <x v="0"/>
    <x v="0"/>
    <x v="15"/>
    <x v="1"/>
    <x v="3"/>
    <x v="1"/>
    <x v="4"/>
    <x v="1"/>
  </r>
  <r>
    <x v="0"/>
    <x v="1"/>
    <x v="1"/>
    <x v="0"/>
    <x v="2"/>
    <x v="0"/>
    <x v="6"/>
    <x v="1"/>
    <x v="0"/>
    <x v="1"/>
    <n v="48"/>
    <n v="1"/>
    <x v="872"/>
    <x v="15"/>
    <x v="0"/>
    <x v="2"/>
    <x v="41"/>
    <x v="0"/>
    <x v="1"/>
    <x v="2"/>
    <x v="1319"/>
    <x v="1396"/>
    <x v="7"/>
    <x v="0"/>
    <x v="0"/>
    <x v="3"/>
    <x v="3"/>
    <x v="16"/>
    <x v="1"/>
    <x v="7"/>
    <x v="1"/>
    <x v="4"/>
    <x v="1"/>
  </r>
  <r>
    <x v="0"/>
    <x v="1"/>
    <x v="4"/>
    <x v="0"/>
    <x v="2"/>
    <x v="0"/>
    <x v="6"/>
    <x v="0"/>
    <x v="0"/>
    <x v="2"/>
    <n v="18"/>
    <n v="1"/>
    <x v="314"/>
    <x v="3"/>
    <x v="0"/>
    <x v="0"/>
    <x v="49"/>
    <x v="0"/>
    <x v="1"/>
    <x v="0"/>
    <x v="1320"/>
    <x v="1397"/>
    <x v="1"/>
    <x v="3"/>
    <x v="0"/>
    <x v="3"/>
    <x v="0"/>
    <x v="11"/>
    <x v="3"/>
    <x v="2"/>
    <x v="2"/>
    <x v="0"/>
    <x v="2"/>
  </r>
  <r>
    <x v="0"/>
    <x v="0"/>
    <x v="2"/>
    <x v="3"/>
    <x v="2"/>
    <x v="0"/>
    <x v="9"/>
    <x v="1"/>
    <x v="0"/>
    <x v="1"/>
    <n v="26"/>
    <n v="1"/>
    <x v="258"/>
    <x v="25"/>
    <x v="0"/>
    <x v="2"/>
    <x v="68"/>
    <x v="0"/>
    <x v="1"/>
    <x v="1"/>
    <x v="1321"/>
    <x v="1398"/>
    <x v="4"/>
    <x v="0"/>
    <x v="0"/>
    <x v="3"/>
    <x v="0"/>
    <x v="3"/>
    <x v="1"/>
    <x v="8"/>
    <x v="10"/>
    <x v="1"/>
    <x v="10"/>
  </r>
  <r>
    <x v="0"/>
    <x v="0"/>
    <x v="0"/>
    <x v="1"/>
    <x v="0"/>
    <x v="0"/>
    <x v="2"/>
    <x v="2"/>
    <x v="0"/>
    <x v="2"/>
    <n v="35"/>
    <n v="1"/>
    <x v="873"/>
    <x v="2"/>
    <x v="3"/>
    <x v="3"/>
    <x v="68"/>
    <x v="0"/>
    <x v="1"/>
    <x v="3"/>
    <x v="1322"/>
    <x v="1399"/>
    <x v="1"/>
    <x v="3"/>
    <x v="0"/>
    <x v="1"/>
    <x v="1"/>
    <x v="5"/>
    <x v="1"/>
    <x v="6"/>
    <x v="2"/>
    <x v="0"/>
    <x v="2"/>
  </r>
  <r>
    <x v="0"/>
    <x v="0"/>
    <x v="4"/>
    <x v="1"/>
    <x v="2"/>
    <x v="0"/>
    <x v="2"/>
    <x v="1"/>
    <x v="0"/>
    <x v="6"/>
    <n v="22"/>
    <n v="1"/>
    <x v="874"/>
    <x v="1"/>
    <x v="1"/>
    <x v="1"/>
    <x v="5"/>
    <x v="0"/>
    <x v="1"/>
    <x v="3"/>
    <x v="1323"/>
    <x v="1400"/>
    <x v="1"/>
    <x v="8"/>
    <x v="0"/>
    <x v="3"/>
    <x v="0"/>
    <x v="5"/>
    <x v="1"/>
    <x v="6"/>
    <x v="2"/>
    <x v="0"/>
    <x v="2"/>
  </r>
  <r>
    <x v="0"/>
    <x v="0"/>
    <x v="2"/>
    <x v="0"/>
    <x v="3"/>
    <x v="0"/>
    <x v="0"/>
    <x v="0"/>
    <x v="0"/>
    <x v="0"/>
    <n v="28"/>
    <n v="1"/>
    <x v="875"/>
    <x v="28"/>
    <x v="0"/>
    <x v="2"/>
    <x v="9"/>
    <x v="0"/>
    <x v="0"/>
    <x v="3"/>
    <x v="1324"/>
    <x v="1401"/>
    <x v="9"/>
    <x v="0"/>
    <x v="0"/>
    <x v="1"/>
    <x v="0"/>
    <x v="3"/>
    <x v="1"/>
    <x v="4"/>
    <x v="2"/>
    <x v="3"/>
    <x v="3"/>
  </r>
  <r>
    <x v="0"/>
    <x v="1"/>
    <x v="0"/>
    <x v="1"/>
    <x v="2"/>
    <x v="1"/>
    <x v="1"/>
    <x v="2"/>
    <x v="0"/>
    <x v="2"/>
    <n v="44"/>
    <n v="1"/>
    <x v="665"/>
    <x v="0"/>
    <x v="0"/>
    <x v="1"/>
    <x v="39"/>
    <x v="0"/>
    <x v="1"/>
    <x v="1"/>
    <x v="531"/>
    <x v="1402"/>
    <x v="1"/>
    <x v="3"/>
    <x v="0"/>
    <x v="3"/>
    <x v="2"/>
    <x v="3"/>
    <x v="2"/>
    <x v="8"/>
    <x v="7"/>
    <x v="3"/>
    <x v="6"/>
  </r>
  <r>
    <x v="0"/>
    <x v="1"/>
    <x v="2"/>
    <x v="1"/>
    <x v="0"/>
    <x v="1"/>
    <x v="2"/>
    <x v="1"/>
    <x v="0"/>
    <x v="2"/>
    <n v="31"/>
    <n v="1"/>
    <x v="686"/>
    <x v="2"/>
    <x v="3"/>
    <x v="0"/>
    <x v="0"/>
    <x v="0"/>
    <x v="1"/>
    <x v="0"/>
    <x v="1325"/>
    <x v="1403"/>
    <x v="2"/>
    <x v="4"/>
    <x v="0"/>
    <x v="3"/>
    <x v="1"/>
    <x v="2"/>
    <x v="0"/>
    <x v="4"/>
    <x v="3"/>
    <x v="3"/>
    <x v="3"/>
  </r>
  <r>
    <x v="0"/>
    <x v="1"/>
    <x v="0"/>
    <x v="1"/>
    <x v="4"/>
    <x v="1"/>
    <x v="1"/>
    <x v="1"/>
    <x v="0"/>
    <x v="5"/>
    <n v="43"/>
    <n v="1"/>
    <x v="99"/>
    <x v="27"/>
    <x v="3"/>
    <x v="1"/>
    <x v="70"/>
    <x v="1"/>
    <x v="1"/>
    <x v="2"/>
    <x v="1326"/>
    <x v="1404"/>
    <x v="3"/>
    <x v="10"/>
    <x v="0"/>
    <x v="1"/>
    <x v="1"/>
    <x v="3"/>
    <x v="1"/>
    <x v="6"/>
    <x v="2"/>
    <x v="0"/>
    <x v="2"/>
  </r>
  <r>
    <x v="0"/>
    <x v="1"/>
    <x v="4"/>
    <x v="1"/>
    <x v="2"/>
    <x v="1"/>
    <x v="2"/>
    <x v="0"/>
    <x v="0"/>
    <x v="2"/>
    <n v="24"/>
    <n v="1"/>
    <x v="445"/>
    <x v="14"/>
    <x v="3"/>
    <x v="0"/>
    <x v="66"/>
    <x v="0"/>
    <x v="1"/>
    <x v="3"/>
    <x v="1327"/>
    <x v="1405"/>
    <x v="7"/>
    <x v="0"/>
    <x v="0"/>
    <x v="3"/>
    <x v="0"/>
    <x v="21"/>
    <x v="2"/>
    <x v="2"/>
    <x v="2"/>
    <x v="0"/>
    <x v="2"/>
  </r>
  <r>
    <x v="0"/>
    <x v="1"/>
    <x v="2"/>
    <x v="0"/>
    <x v="3"/>
    <x v="1"/>
    <x v="0"/>
    <x v="1"/>
    <x v="0"/>
    <x v="5"/>
    <n v="31"/>
    <n v="1"/>
    <x v="876"/>
    <x v="9"/>
    <x v="2"/>
    <x v="3"/>
    <x v="52"/>
    <x v="0"/>
    <x v="0"/>
    <x v="3"/>
    <x v="1328"/>
    <x v="1406"/>
    <x v="1"/>
    <x v="0"/>
    <x v="0"/>
    <x v="3"/>
    <x v="0"/>
    <x v="1"/>
    <x v="1"/>
    <x v="1"/>
    <x v="1"/>
    <x v="0"/>
    <x v="5"/>
  </r>
  <r>
    <x v="0"/>
    <x v="0"/>
    <x v="2"/>
    <x v="3"/>
    <x v="5"/>
    <x v="1"/>
    <x v="9"/>
    <x v="2"/>
    <x v="0"/>
    <x v="1"/>
    <n v="29"/>
    <n v="1"/>
    <x v="323"/>
    <x v="28"/>
    <x v="3"/>
    <x v="3"/>
    <x v="3"/>
    <x v="1"/>
    <x v="1"/>
    <x v="3"/>
    <x v="1329"/>
    <x v="1407"/>
    <x v="5"/>
    <x v="2"/>
    <x v="0"/>
    <x v="1"/>
    <x v="2"/>
    <x v="21"/>
    <x v="1"/>
    <x v="4"/>
    <x v="3"/>
    <x v="3"/>
    <x v="2"/>
  </r>
  <r>
    <x v="0"/>
    <x v="0"/>
    <x v="2"/>
    <x v="1"/>
    <x v="2"/>
    <x v="1"/>
    <x v="1"/>
    <x v="1"/>
    <x v="0"/>
    <x v="1"/>
    <n v="29"/>
    <n v="1"/>
    <x v="474"/>
    <x v="0"/>
    <x v="2"/>
    <x v="3"/>
    <x v="34"/>
    <x v="0"/>
    <x v="1"/>
    <x v="0"/>
    <x v="1330"/>
    <x v="1408"/>
    <x v="3"/>
    <x v="9"/>
    <x v="0"/>
    <x v="2"/>
    <x v="2"/>
    <x v="21"/>
    <x v="3"/>
    <x v="4"/>
    <x v="3"/>
    <x v="3"/>
    <x v="3"/>
  </r>
  <r>
    <x v="0"/>
    <x v="0"/>
    <x v="2"/>
    <x v="1"/>
    <x v="2"/>
    <x v="1"/>
    <x v="2"/>
    <x v="1"/>
    <x v="0"/>
    <x v="1"/>
    <n v="28"/>
    <n v="1"/>
    <x v="334"/>
    <x v="4"/>
    <x v="3"/>
    <x v="1"/>
    <x v="14"/>
    <x v="0"/>
    <x v="1"/>
    <x v="1"/>
    <x v="1331"/>
    <x v="17"/>
    <x v="1"/>
    <x v="8"/>
    <x v="0"/>
    <x v="3"/>
    <x v="2"/>
    <x v="5"/>
    <x v="1"/>
    <x v="6"/>
    <x v="10"/>
    <x v="0"/>
    <x v="2"/>
  </r>
  <r>
    <x v="0"/>
    <x v="0"/>
    <x v="0"/>
    <x v="1"/>
    <x v="0"/>
    <x v="1"/>
    <x v="2"/>
    <x v="0"/>
    <x v="0"/>
    <x v="1"/>
    <n v="40"/>
    <n v="1"/>
    <x v="133"/>
    <x v="15"/>
    <x v="3"/>
    <x v="3"/>
    <x v="32"/>
    <x v="0"/>
    <x v="1"/>
    <x v="3"/>
    <x v="1332"/>
    <x v="668"/>
    <x v="9"/>
    <x v="9"/>
    <x v="0"/>
    <x v="2"/>
    <x v="0"/>
    <x v="1"/>
    <x v="0"/>
    <x v="9"/>
    <x v="3"/>
    <x v="0"/>
    <x v="6"/>
  </r>
  <r>
    <x v="0"/>
    <x v="0"/>
    <x v="4"/>
    <x v="1"/>
    <x v="2"/>
    <x v="1"/>
    <x v="2"/>
    <x v="0"/>
    <x v="0"/>
    <x v="2"/>
    <n v="23"/>
    <n v="1"/>
    <x v="654"/>
    <x v="1"/>
    <x v="1"/>
    <x v="2"/>
    <x v="12"/>
    <x v="1"/>
    <x v="1"/>
    <x v="2"/>
    <x v="1333"/>
    <x v="1409"/>
    <x v="1"/>
    <x v="0"/>
    <x v="0"/>
    <x v="0"/>
    <x v="0"/>
    <x v="7"/>
    <x v="1"/>
    <x v="8"/>
    <x v="0"/>
    <x v="1"/>
    <x v="3"/>
  </r>
  <r>
    <x v="0"/>
    <x v="0"/>
    <x v="1"/>
    <x v="0"/>
    <x v="3"/>
    <x v="1"/>
    <x v="0"/>
    <x v="2"/>
    <x v="0"/>
    <x v="1"/>
    <n v="50"/>
    <n v="1"/>
    <x v="708"/>
    <x v="26"/>
    <x v="3"/>
    <x v="2"/>
    <x v="56"/>
    <x v="1"/>
    <x v="2"/>
    <x v="3"/>
    <x v="1334"/>
    <x v="1410"/>
    <x v="5"/>
    <x v="4"/>
    <x v="0"/>
    <x v="2"/>
    <x v="1"/>
    <x v="26"/>
    <x v="1"/>
    <x v="11"/>
    <x v="3"/>
    <x v="3"/>
    <x v="2"/>
  </r>
  <r>
    <x v="0"/>
    <x v="0"/>
    <x v="0"/>
    <x v="0"/>
    <x v="2"/>
    <x v="1"/>
    <x v="0"/>
    <x v="2"/>
    <x v="0"/>
    <x v="2"/>
    <n v="35"/>
    <n v="1"/>
    <x v="877"/>
    <x v="8"/>
    <x v="0"/>
    <x v="3"/>
    <x v="40"/>
    <x v="3"/>
    <x v="0"/>
    <x v="0"/>
    <x v="1335"/>
    <x v="1411"/>
    <x v="2"/>
    <x v="9"/>
    <x v="0"/>
    <x v="1"/>
    <x v="3"/>
    <x v="2"/>
    <x v="2"/>
    <x v="4"/>
    <x v="3"/>
    <x v="3"/>
    <x v="3"/>
  </r>
  <r>
    <x v="0"/>
    <x v="0"/>
    <x v="0"/>
    <x v="0"/>
    <x v="3"/>
    <x v="1"/>
    <x v="0"/>
    <x v="2"/>
    <x v="0"/>
    <x v="1"/>
    <n v="36"/>
    <n v="1"/>
    <x v="108"/>
    <x v="28"/>
    <x v="4"/>
    <x v="0"/>
    <x v="16"/>
    <x v="1"/>
    <x v="0"/>
    <x v="3"/>
    <x v="1336"/>
    <x v="1412"/>
    <x v="6"/>
    <x v="4"/>
    <x v="0"/>
    <x v="2"/>
    <x v="2"/>
    <x v="28"/>
    <x v="1"/>
    <x v="4"/>
    <x v="3"/>
    <x v="3"/>
    <x v="3"/>
  </r>
  <r>
    <x v="0"/>
    <x v="0"/>
    <x v="1"/>
    <x v="0"/>
    <x v="0"/>
    <x v="1"/>
    <x v="0"/>
    <x v="0"/>
    <x v="0"/>
    <x v="2"/>
    <n v="53"/>
    <n v="1"/>
    <x v="878"/>
    <x v="4"/>
    <x v="2"/>
    <x v="3"/>
    <x v="45"/>
    <x v="0"/>
    <x v="2"/>
    <x v="3"/>
    <x v="1337"/>
    <x v="1413"/>
    <x v="2"/>
    <x v="4"/>
    <x v="0"/>
    <x v="2"/>
    <x v="0"/>
    <x v="20"/>
    <x v="2"/>
    <x v="4"/>
    <x v="3"/>
    <x v="3"/>
    <x v="3"/>
  </r>
  <r>
    <x v="0"/>
    <x v="0"/>
    <x v="2"/>
    <x v="0"/>
    <x v="3"/>
    <x v="1"/>
    <x v="0"/>
    <x v="0"/>
    <x v="0"/>
    <x v="1"/>
    <n v="32"/>
    <n v="1"/>
    <x v="879"/>
    <x v="2"/>
    <x v="2"/>
    <x v="1"/>
    <x v="19"/>
    <x v="1"/>
    <x v="0"/>
    <x v="1"/>
    <x v="1338"/>
    <x v="1414"/>
    <x v="8"/>
    <x v="3"/>
    <x v="0"/>
    <x v="3"/>
    <x v="0"/>
    <x v="2"/>
    <x v="2"/>
    <x v="4"/>
    <x v="3"/>
    <x v="3"/>
    <x v="3"/>
  </r>
  <r>
    <x v="0"/>
    <x v="0"/>
    <x v="0"/>
    <x v="0"/>
    <x v="0"/>
    <x v="1"/>
    <x v="0"/>
    <x v="0"/>
    <x v="0"/>
    <x v="2"/>
    <n v="35"/>
    <n v="1"/>
    <x v="154"/>
    <x v="6"/>
    <x v="3"/>
    <x v="1"/>
    <x v="9"/>
    <x v="0"/>
    <x v="0"/>
    <x v="0"/>
    <x v="1339"/>
    <x v="1415"/>
    <x v="1"/>
    <x v="11"/>
    <x v="0"/>
    <x v="1"/>
    <x v="0"/>
    <x v="1"/>
    <x v="1"/>
    <x v="1"/>
    <x v="1"/>
    <x v="4"/>
    <x v="1"/>
  </r>
  <r>
    <x v="0"/>
    <x v="0"/>
    <x v="1"/>
    <x v="1"/>
    <x v="2"/>
    <x v="0"/>
    <x v="8"/>
    <x v="1"/>
    <x v="1"/>
    <x v="2"/>
    <n v="46"/>
    <n v="1"/>
    <x v="880"/>
    <x v="11"/>
    <x v="0"/>
    <x v="2"/>
    <x v="45"/>
    <x v="0"/>
    <x v="0"/>
    <x v="1"/>
    <x v="1340"/>
    <x v="1416"/>
    <x v="5"/>
    <x v="6"/>
    <x v="1"/>
    <x v="1"/>
    <x v="1"/>
    <x v="10"/>
    <x v="3"/>
    <x v="7"/>
    <x v="1"/>
    <x v="2"/>
    <x v="1"/>
  </r>
  <r>
    <x v="0"/>
    <x v="0"/>
    <x v="1"/>
    <x v="0"/>
    <x v="0"/>
    <x v="0"/>
    <x v="0"/>
    <x v="1"/>
    <x v="1"/>
    <x v="2"/>
    <n v="46"/>
    <n v="1"/>
    <x v="881"/>
    <x v="17"/>
    <x v="3"/>
    <x v="1"/>
    <x v="51"/>
    <x v="0"/>
    <x v="2"/>
    <x v="1"/>
    <x v="1341"/>
    <x v="1417"/>
    <x v="6"/>
    <x v="7"/>
    <x v="1"/>
    <x v="3"/>
    <x v="2"/>
    <x v="19"/>
    <x v="1"/>
    <x v="3"/>
    <x v="1"/>
    <x v="0"/>
    <x v="1"/>
  </r>
  <r>
    <x v="0"/>
    <x v="1"/>
    <x v="1"/>
    <x v="1"/>
    <x v="0"/>
    <x v="1"/>
    <x v="2"/>
    <x v="0"/>
    <x v="1"/>
    <x v="2"/>
    <n v="49"/>
    <n v="1"/>
    <x v="875"/>
    <x v="26"/>
    <x v="0"/>
    <x v="3"/>
    <x v="28"/>
    <x v="1"/>
    <x v="0"/>
    <x v="3"/>
    <x v="1286"/>
    <x v="1418"/>
    <x v="9"/>
    <x v="5"/>
    <x v="1"/>
    <x v="0"/>
    <x v="0"/>
    <x v="26"/>
    <x v="1"/>
    <x v="9"/>
    <x v="7"/>
    <x v="1"/>
    <x v="6"/>
  </r>
  <r>
    <x v="0"/>
    <x v="2"/>
    <x v="0"/>
    <x v="1"/>
    <x v="0"/>
    <x v="0"/>
    <x v="2"/>
    <x v="0"/>
    <x v="0"/>
    <x v="2"/>
    <n v="39"/>
    <n v="1"/>
    <x v="797"/>
    <x v="2"/>
    <x v="3"/>
    <x v="3"/>
    <x v="60"/>
    <x v="1"/>
    <x v="1"/>
    <x v="3"/>
    <x v="1342"/>
    <x v="1419"/>
    <x v="7"/>
    <x v="1"/>
    <x v="1"/>
    <x v="2"/>
    <x v="0"/>
    <x v="27"/>
    <x v="3"/>
    <x v="6"/>
    <x v="2"/>
    <x v="0"/>
    <x v="2"/>
  </r>
  <r>
    <x v="0"/>
    <x v="0"/>
    <x v="2"/>
    <x v="0"/>
    <x v="2"/>
    <x v="0"/>
    <x v="0"/>
    <x v="0"/>
    <x v="0"/>
    <x v="2"/>
    <n v="34"/>
    <n v="1"/>
    <x v="882"/>
    <x v="4"/>
    <x v="2"/>
    <x v="3"/>
    <x v="4"/>
    <x v="1"/>
    <x v="0"/>
    <x v="1"/>
    <x v="1343"/>
    <x v="1420"/>
    <x v="4"/>
    <x v="1"/>
    <x v="1"/>
    <x v="3"/>
    <x v="0"/>
    <x v="28"/>
    <x v="3"/>
    <x v="15"/>
    <x v="5"/>
    <x v="13"/>
    <x v="13"/>
  </r>
  <r>
    <x v="0"/>
    <x v="0"/>
    <x v="2"/>
    <x v="0"/>
    <x v="0"/>
    <x v="0"/>
    <x v="0"/>
    <x v="0"/>
    <x v="0"/>
    <x v="2"/>
    <n v="33"/>
    <n v="1"/>
    <x v="883"/>
    <x v="7"/>
    <x v="3"/>
    <x v="3"/>
    <x v="69"/>
    <x v="0"/>
    <x v="2"/>
    <x v="3"/>
    <x v="1344"/>
    <x v="1421"/>
    <x v="7"/>
    <x v="5"/>
    <x v="1"/>
    <x v="3"/>
    <x v="0"/>
    <x v="27"/>
    <x v="2"/>
    <x v="2"/>
    <x v="2"/>
    <x v="0"/>
    <x v="2"/>
  </r>
  <r>
    <x v="0"/>
    <x v="2"/>
    <x v="2"/>
    <x v="1"/>
    <x v="4"/>
    <x v="1"/>
    <x v="1"/>
    <x v="1"/>
    <x v="0"/>
    <x v="2"/>
    <n v="34"/>
    <n v="1"/>
    <x v="149"/>
    <x v="7"/>
    <x v="2"/>
    <x v="2"/>
    <x v="65"/>
    <x v="3"/>
    <x v="1"/>
    <x v="3"/>
    <x v="1345"/>
    <x v="1422"/>
    <x v="1"/>
    <x v="1"/>
    <x v="1"/>
    <x v="2"/>
    <x v="1"/>
    <x v="7"/>
    <x v="1"/>
    <x v="8"/>
    <x v="3"/>
    <x v="2"/>
    <x v="2"/>
  </r>
  <r>
    <x v="0"/>
    <x v="1"/>
    <x v="2"/>
    <x v="1"/>
    <x v="0"/>
    <x v="1"/>
    <x v="1"/>
    <x v="0"/>
    <x v="0"/>
    <x v="1"/>
    <n v="29"/>
    <n v="1"/>
    <x v="884"/>
    <x v="4"/>
    <x v="0"/>
    <x v="2"/>
    <x v="32"/>
    <x v="1"/>
    <x v="1"/>
    <x v="0"/>
    <x v="1138"/>
    <x v="1423"/>
    <x v="1"/>
    <x v="13"/>
    <x v="1"/>
    <x v="2"/>
    <x v="0"/>
    <x v="5"/>
    <x v="2"/>
    <x v="6"/>
    <x v="2"/>
    <x v="1"/>
    <x v="2"/>
  </r>
  <r>
    <x v="0"/>
    <x v="1"/>
    <x v="0"/>
    <x v="0"/>
    <x v="1"/>
    <x v="1"/>
    <x v="0"/>
    <x v="0"/>
    <x v="0"/>
    <x v="2"/>
    <n v="35"/>
    <n v="1"/>
    <x v="885"/>
    <x v="20"/>
    <x v="2"/>
    <x v="2"/>
    <x v="34"/>
    <x v="0"/>
    <x v="0"/>
    <x v="0"/>
    <x v="1346"/>
    <x v="1424"/>
    <x v="9"/>
    <x v="13"/>
    <x v="1"/>
    <x v="0"/>
    <x v="0"/>
    <x v="10"/>
    <x v="3"/>
    <x v="19"/>
    <x v="5"/>
    <x v="7"/>
    <x v="1"/>
  </r>
  <r>
    <x v="0"/>
    <x v="0"/>
    <x v="4"/>
    <x v="1"/>
    <x v="0"/>
    <x v="1"/>
    <x v="1"/>
    <x v="0"/>
    <x v="0"/>
    <x v="2"/>
    <n v="22"/>
    <n v="1"/>
    <x v="23"/>
    <x v="15"/>
    <x v="1"/>
    <x v="2"/>
    <x v="29"/>
    <x v="0"/>
    <x v="1"/>
    <x v="1"/>
    <x v="1347"/>
    <x v="1425"/>
    <x v="1"/>
    <x v="1"/>
    <x v="1"/>
    <x v="0"/>
    <x v="0"/>
    <x v="5"/>
    <x v="1"/>
    <x v="6"/>
    <x v="2"/>
    <x v="0"/>
    <x v="2"/>
  </r>
  <r>
    <x v="0"/>
    <x v="0"/>
    <x v="4"/>
    <x v="0"/>
    <x v="0"/>
    <x v="1"/>
    <x v="6"/>
    <x v="2"/>
    <x v="0"/>
    <x v="2"/>
    <n v="23"/>
    <n v="1"/>
    <x v="60"/>
    <x v="15"/>
    <x v="3"/>
    <x v="1"/>
    <x v="39"/>
    <x v="0"/>
    <x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63:K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438">
      <pivotArea type="topRight" dataOnly="0" labelOnly="1" outline="0" fieldPosition="0"/>
    </format>
    <format dxfId="437">
      <pivotArea type="topRight" dataOnly="0" labelOnly="1" outline="0" offset="B1" fieldPosition="0"/>
    </format>
    <format dxfId="436">
      <pivotArea outline="0" fieldPosition="0">
        <references count="1">
          <reference field="4294967294" count="1">
            <x v="0"/>
          </reference>
        </references>
      </pivotArea>
    </format>
    <format dxfId="435">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293:K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442">
      <pivotArea type="topRight" dataOnly="0" labelOnly="1" outline="0" fieldPosition="0"/>
    </format>
    <format dxfId="441">
      <pivotArea type="topRight" dataOnly="0" labelOnly="1" outline="0" offset="B1" fieldPosition="0"/>
    </format>
    <format dxfId="440">
      <pivotArea outline="0" collapsedLevelsAreSubtotals="1" fieldPosition="0"/>
    </format>
    <format dxfId="43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dataField="1"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445">
      <pivotArea type="topRight" dataOnly="0" labelOnly="1" outline="0" fieldPosition="0"/>
    </format>
    <format dxfId="444">
      <pivotArea type="topRight" dataOnly="0" labelOnly="1" outline="0" offset="B1" fieldPosition="0"/>
    </format>
    <format dxfId="443">
      <pivotArea outline="0" collapsedLevelsAreSubtotals="1" fieldPosition="0"/>
    </format>
  </formats>
  <chartFormats count="2">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155:E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448">
      <pivotArea type="topRight" dataOnly="0" labelOnly="1" outline="0" fieldPosition="0"/>
    </format>
    <format dxfId="447">
      <pivotArea type="topRight" dataOnly="0" labelOnly="1" outline="0" offset="B1" fieldPosition="0"/>
    </format>
    <format dxfId="4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245:E252"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453">
      <pivotArea type="topRight" dataOnly="0" labelOnly="1" outline="0" fieldPosition="0"/>
    </format>
    <format dxfId="452">
      <pivotArea type="topRight" dataOnly="0" labelOnly="1" outline="0" offset="B1" fieldPosition="0"/>
    </format>
    <format dxfId="451">
      <pivotArea outline="0" collapsedLevelsAreSubtotals="1" fieldPosition="0"/>
    </format>
    <format dxfId="450">
      <pivotArea outline="0" collapsedLevelsAreSubtotals="1" fieldPosition="0"/>
    </format>
    <format dxfId="449">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230:E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56">
      <pivotArea type="topRight" dataOnly="0" labelOnly="1" outline="0" fieldPosition="0"/>
    </format>
    <format dxfId="455">
      <pivotArea type="topRight" dataOnly="0" labelOnly="1" outline="0" offset="B1" fieldPosition="0"/>
    </format>
    <format dxfId="4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271:K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60">
      <pivotArea type="topRight" dataOnly="0" labelOnly="1" outline="0" fieldPosition="0"/>
    </format>
    <format dxfId="459">
      <pivotArea type="topRight" dataOnly="0" labelOnly="1" outline="0" offset="B1" fieldPosition="0"/>
    </format>
    <format dxfId="458">
      <pivotArea outline="0" collapsedLevelsAreSubtotals="1" fieldPosition="0"/>
    </format>
    <format dxfId="45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63:E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63">
      <pivotArea type="topRight" dataOnly="0" labelOnly="1" outline="0" fieldPosition="0"/>
    </format>
    <format dxfId="462">
      <pivotArea type="topRight" dataOnly="0" labelOnly="1" outline="0" offset="B1" fieldPosition="0"/>
    </format>
    <format dxfId="461">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293:E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466">
      <pivotArea type="topRight" dataOnly="0" labelOnly="1" outline="0" fieldPosition="0"/>
    </format>
    <format dxfId="465">
      <pivotArea type="topRight" dataOnly="0" labelOnly="1" outline="0" offset="B1" fieldPosition="0"/>
    </format>
    <format dxfId="464">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209:E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469">
      <pivotArea type="topRight" dataOnly="0" labelOnly="1" outline="0" fieldPosition="0"/>
    </format>
    <format dxfId="468">
      <pivotArea type="topRight" dataOnly="0" labelOnly="1" outline="0" offset="B1" fieldPosition="0"/>
    </format>
    <format dxfId="4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472">
      <pivotArea type="topRight" dataOnly="0" labelOnly="1" outline="0" fieldPosition="0"/>
    </format>
    <format dxfId="471">
      <pivotArea type="topRight" dataOnly="0" labelOnly="1" outline="0" offset="B1" fieldPosition="0"/>
    </format>
    <format dxfId="47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91:E98"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476">
      <pivotArea type="topRight" dataOnly="0" labelOnly="1" outline="0" fieldPosition="0"/>
    </format>
    <format dxfId="475">
      <pivotArea type="topRight" dataOnly="0" labelOnly="1" outline="0" offset="B1" fieldPosition="0"/>
    </format>
    <format dxfId="474">
      <pivotArea collapsedLevelsAreSubtotals="1" fieldPosition="0">
        <references count="1">
          <reference field="2" count="0"/>
        </references>
      </pivotArea>
    </format>
    <format dxfId="473">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230:K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480">
      <pivotArea type="topRight" dataOnly="0" labelOnly="1" outline="0" fieldPosition="0"/>
    </format>
    <format dxfId="479">
      <pivotArea type="topRight" dataOnly="0" labelOnly="1" outline="0" offset="B1" fieldPosition="0"/>
    </format>
    <format dxfId="478">
      <pivotArea outline="0" collapsedLevelsAreSubtotals="1" fieldPosition="0"/>
    </format>
    <format dxfId="47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209:K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484">
      <pivotArea type="topRight" dataOnly="0" labelOnly="1" outline="0" fieldPosition="0"/>
    </format>
    <format dxfId="483">
      <pivotArea type="topRight" dataOnly="0" labelOnly="1" outline="0" offset="B1" fieldPosition="0"/>
    </format>
    <format dxfId="482">
      <pivotArea outline="0" collapsedLevelsAreSubtotals="1" fieldPosition="0"/>
    </format>
    <format dxfId="48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15:E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baseField="0" baseItem="0"/>
  </dataFields>
  <formats count="6">
    <format dxfId="490">
      <pivotArea type="topRight" dataOnly="0" labelOnly="1" outline="0" fieldPosition="0"/>
    </format>
    <format dxfId="489">
      <pivotArea type="topRight" dataOnly="0" labelOnly="1" outline="0" offset="B1" fieldPosition="0"/>
    </format>
    <format dxfId="488">
      <pivotArea collapsedLevelsAreSubtotals="1" fieldPosition="0">
        <references count="1">
          <reference field="3" count="0"/>
        </references>
      </pivotArea>
    </format>
    <format dxfId="487">
      <pivotArea outline="0" collapsedLevelsAreSubtotals="1" fieldPosition="0"/>
    </format>
    <format dxfId="486">
      <pivotArea dataOnly="0" labelOnly="1" fieldPosition="0">
        <references count="1">
          <reference field="0" count="0"/>
        </references>
      </pivotArea>
    </format>
    <format dxfId="48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492">
      <pivotArea type="topRight" dataOnly="0" labelOnly="1" outline="0" fieldPosition="0"/>
    </format>
    <format dxfId="491">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EB7E09D-155D-4A8E-A607-D2281E4D23C4}" name="TablaDinámica2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Departamento" colHeaderCaption="Abandono">
  <location ref="B131:E137"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axis="axisRow" showAll="0">
      <items count="5">
        <item x="3"/>
        <item x="1"/>
        <item x="0"/>
        <item n="Unknown"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dataField="1"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Promedio de Years Since Last Promotion" fld="31" subtotal="average" baseField="3" baseItem="3"/>
  </dataFields>
  <formats count="7">
    <format dxfId="499">
      <pivotArea type="topRight" dataOnly="0" labelOnly="1" outline="0" fieldPosition="0"/>
    </format>
    <format dxfId="498">
      <pivotArea type="topRight" dataOnly="0" labelOnly="1" outline="0" offset="B1" fieldPosition="0"/>
    </format>
    <format dxfId="497">
      <pivotArea collapsedLevelsAreSubtotals="1" fieldPosition="0">
        <references count="1">
          <reference field="3" count="0"/>
        </references>
      </pivotArea>
    </format>
    <format dxfId="496">
      <pivotArea outline="0" collapsedLevelsAreSubtotals="1" fieldPosition="0"/>
    </format>
    <format dxfId="495">
      <pivotArea dataOnly="0" labelOnly="1" fieldPosition="0">
        <references count="1">
          <reference field="0" count="0"/>
        </references>
      </pivotArea>
    </format>
    <format dxfId="494">
      <pivotArea dataOnly="0" labelOnly="1" grandCol="1" outline="0" fieldPosition="0"/>
    </format>
    <format dxfId="493">
      <pivotArea collapsedLevelsAreSubtotals="1" fieldPosition="0">
        <references count="1">
          <reference field="3"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15:K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showDataAs="percentOfRow" baseField="3" baseItem="0" numFmtId="10"/>
  </dataFields>
  <formats count="7">
    <format dxfId="506">
      <pivotArea type="topRight" dataOnly="0" labelOnly="1" outline="0" fieldPosition="0"/>
    </format>
    <format dxfId="505">
      <pivotArea type="topRight" dataOnly="0" labelOnly="1" outline="0" offset="B1" fieldPosition="0"/>
    </format>
    <format dxfId="504">
      <pivotArea collapsedLevelsAreSubtotals="1" fieldPosition="0">
        <references count="1">
          <reference field="3" count="0"/>
        </references>
      </pivotArea>
    </format>
    <format dxfId="503">
      <pivotArea outline="0" fieldPosition="0">
        <references count="1">
          <reference field="4294967294" count="1">
            <x v="0"/>
          </reference>
        </references>
      </pivotArea>
    </format>
    <format dxfId="502">
      <pivotArea outline="0" collapsedLevelsAreSubtotals="1" fieldPosition="0"/>
    </format>
    <format dxfId="501">
      <pivotArea dataOnly="0" labelOnly="1" fieldPosition="0">
        <references count="1">
          <reference field="0" count="0"/>
        </references>
      </pivotArea>
    </format>
    <format dxfId="50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271:E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509">
      <pivotArea type="topRight" dataOnly="0" labelOnly="1" outline="0" fieldPosition="0"/>
    </format>
    <format dxfId="508">
      <pivotArea type="topRight" dataOnly="0" labelOnly="1" outline="0" offset="B1" fieldPosition="0"/>
    </format>
    <format dxfId="5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171:K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showDataAs="percentOfRow" baseField="6" baseItem="0" numFmtId="10"/>
  </dataFields>
  <formats count="4">
    <format dxfId="513">
      <pivotArea type="topRight" dataOnly="0" labelOnly="1" outline="0" fieldPosition="0"/>
    </format>
    <format dxfId="512">
      <pivotArea type="topRight" dataOnly="0" labelOnly="1" outline="0" offset="B1" fieldPosition="0"/>
    </format>
    <format dxfId="511">
      <pivotArea outline="0" collapsedLevelsAreSubtotals="1" fieldPosition="0"/>
    </format>
    <format dxfId="51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194:E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516">
      <pivotArea type="topRight" dataOnly="0" labelOnly="1" outline="0" fieldPosition="0"/>
    </format>
    <format dxfId="515">
      <pivotArea type="topRight" dataOnly="0" labelOnly="1" outline="0" offset="B1" fieldPosition="0"/>
    </format>
    <format dxfId="5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171:E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baseField="0" baseItem="0"/>
  </dataFields>
  <formats count="3">
    <format dxfId="519">
      <pivotArea type="topRight" dataOnly="0" labelOnly="1" outline="0" fieldPosition="0"/>
    </format>
    <format dxfId="518">
      <pivotArea type="topRight" dataOnly="0" labelOnly="1" outline="0" offset="B1" fieldPosition="0"/>
    </format>
    <format dxfId="5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194:K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523">
      <pivotArea type="topRight" dataOnly="0" labelOnly="1" outline="0" fieldPosition="0"/>
    </format>
    <format dxfId="522">
      <pivotArea type="topRight" dataOnly="0" labelOnly="1" outline="0" offset="B1" fieldPosition="0"/>
    </format>
    <format dxfId="521">
      <pivotArea outline="0" collapsedLevelsAreSubtotals="1" fieldPosition="0"/>
    </format>
    <format dxfId="52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155:K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4">
    <format dxfId="527">
      <pivotArea type="topRight" dataOnly="0" labelOnly="1" outline="0" fieldPosition="0"/>
    </format>
    <format dxfId="526">
      <pivotArea type="topRight" dataOnly="0" labelOnly="1" outline="0" offset="B1" fieldPosition="0"/>
    </format>
    <format dxfId="525">
      <pivotArea outline="0" fieldPosition="0">
        <references count="1">
          <reference field="4294967294" count="1">
            <x v="0"/>
          </reference>
        </references>
      </pivotArea>
    </format>
    <format dxfId="5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180">
      <pivotArea type="all" dataOnly="0" outline="0" fieldPosition="0"/>
    </format>
    <format dxfId="179">
      <pivotArea outline="0" collapsedLevelsAreSubtotals="1" fieldPosition="0"/>
    </format>
    <format dxfId="178">
      <pivotArea field="9" type="button" dataOnly="0" labelOnly="1" outline="0" axis="axisRow" fieldPosition="0"/>
    </format>
    <format dxfId="177">
      <pivotArea dataOnly="0" labelOnly="1" fieldPosition="0">
        <references count="1">
          <reference field="9" count="0"/>
        </references>
      </pivotArea>
    </format>
    <format dxfId="176">
      <pivotArea dataOnly="0" labelOnly="1" grandRow="1" outline="0" fieldPosition="0"/>
    </format>
    <format dxfId="175">
      <pivotArea dataOnly="0" labelOnly="1" outline="0" axis="axisValues" fieldPosition="0"/>
    </format>
    <format dxfId="174">
      <pivotArea type="all" dataOnly="0" outline="0" fieldPosition="0"/>
    </format>
    <format dxfId="173">
      <pivotArea outline="0" collapsedLevelsAreSubtotals="1" fieldPosition="0"/>
    </format>
    <format dxfId="172">
      <pivotArea field="9" type="button" dataOnly="0" labelOnly="1" outline="0" axis="axisRow" fieldPosition="0"/>
    </format>
    <format dxfId="171">
      <pivotArea dataOnly="0" labelOnly="1" grandRow="1" outline="0" fieldPosition="0"/>
    </format>
    <format dxfId="170">
      <pivotArea dataOnly="0" labelOnly="1" outline="0" axis="axisValues" fieldPosition="0"/>
    </format>
    <format dxfId="169">
      <pivotArea collapsedLevelsAreSubtotals="1" fieldPosition="0">
        <references count="1">
          <reference field="9" count="0"/>
        </references>
      </pivotArea>
    </format>
    <format dxfId="168">
      <pivotArea dataOnly="0" labelOnly="1" fieldPosition="0">
        <references count="1">
          <reference field="9" count="0"/>
        </references>
      </pivotArea>
    </format>
    <format dxfId="167">
      <pivotArea collapsedLevelsAreSubtotals="1" fieldPosition="0">
        <references count="1">
          <reference field="9" count="0"/>
        </references>
      </pivotArea>
    </format>
    <format dxfId="166">
      <pivotArea dataOnly="0" labelOnly="1" fieldPosition="0">
        <references count="1">
          <reference field="9" count="0"/>
        </references>
      </pivotArea>
    </format>
    <format dxfId="165">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axis="axisRow" dataField="1"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192">
      <pivotArea type="all" dataOnly="0" outline="0" fieldPosition="0"/>
    </format>
    <format dxfId="191">
      <pivotArea outline="0" collapsedLevelsAreSubtotals="1" fieldPosition="0"/>
    </format>
    <format dxfId="190">
      <pivotArea field="9" type="button" dataOnly="0" labelOnly="1" outline="0"/>
    </format>
    <format dxfId="189">
      <pivotArea dataOnly="0" labelOnly="1" grandRow="1" outline="0" fieldPosition="0"/>
    </format>
    <format dxfId="188">
      <pivotArea dataOnly="0" labelOnly="1" outline="0" axis="axisValues" fieldPosition="0"/>
    </format>
    <format dxfId="187">
      <pivotArea type="all" dataOnly="0" outline="0" fieldPosition="0"/>
    </format>
    <format dxfId="186">
      <pivotArea outline="0" collapsedLevelsAreSubtotals="1" fieldPosition="0"/>
    </format>
    <format dxfId="185">
      <pivotArea field="9" type="button" dataOnly="0" labelOnly="1" outline="0"/>
    </format>
    <format dxfId="184">
      <pivotArea dataOnly="0" labelOnly="1" grandRow="1" outline="0" fieldPosition="0"/>
    </format>
    <format dxfId="183">
      <pivotArea dataOnly="0" labelOnly="1" outline="0" axis="axisValues" fieldPosition="0"/>
    </format>
    <format dxfId="182">
      <pivotArea grandRow="1" outline="0" collapsedLevelsAreSubtotals="1" fieldPosition="0"/>
    </format>
    <format dxfId="181">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axis="axisRow" dataField="1"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205">
      <pivotArea type="all" dataOnly="0" outline="0" fieldPosition="0"/>
    </format>
    <format dxfId="204">
      <pivotArea outline="0" collapsedLevelsAreSubtotals="1" fieldPosition="0"/>
    </format>
    <format dxfId="203">
      <pivotArea field="9" type="button" dataOnly="0" labelOnly="1" outline="0"/>
    </format>
    <format dxfId="202">
      <pivotArea dataOnly="0" labelOnly="1" grandRow="1" outline="0" fieldPosition="0"/>
    </format>
    <format dxfId="201">
      <pivotArea dataOnly="0" labelOnly="1" outline="0" axis="axisValues" fieldPosition="0"/>
    </format>
    <format dxfId="200">
      <pivotArea type="all" dataOnly="0" outline="0" fieldPosition="0"/>
    </format>
    <format dxfId="199">
      <pivotArea outline="0" collapsedLevelsAreSubtotals="1" fieldPosition="0"/>
    </format>
    <format dxfId="198">
      <pivotArea field="9" type="button" dataOnly="0" labelOnly="1" outline="0"/>
    </format>
    <format dxfId="197">
      <pivotArea dataOnly="0" labelOnly="1" grandRow="1" outline="0" fieldPosition="0"/>
    </format>
    <format dxfId="196">
      <pivotArea dataOnly="0" labelOnly="1" outline="0" axis="axisValues" fieldPosition="0"/>
    </format>
    <format dxfId="195">
      <pivotArea grandRow="1" outline="0" collapsedLevelsAreSubtotals="1" fieldPosition="0"/>
    </format>
    <format dxfId="194">
      <pivotArea collapsedLevelsAreSubtotals="1" fieldPosition="0">
        <references count="1">
          <reference field="19" count="0"/>
        </references>
      </pivotArea>
    </format>
    <format dxfId="193">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218">
      <pivotArea type="all" dataOnly="0" outline="0" fieldPosition="0"/>
    </format>
    <format dxfId="217">
      <pivotArea outline="0" collapsedLevelsAreSubtotals="1" fieldPosition="0"/>
    </format>
    <format dxfId="216">
      <pivotArea field="9" type="button" dataOnly="0" labelOnly="1" outline="0"/>
    </format>
    <format dxfId="215">
      <pivotArea dataOnly="0" labelOnly="1" grandRow="1" outline="0" fieldPosition="0"/>
    </format>
    <format dxfId="214">
      <pivotArea dataOnly="0" labelOnly="1" outline="0" axis="axisValues" fieldPosition="0"/>
    </format>
    <format dxfId="213">
      <pivotArea type="all" dataOnly="0" outline="0" fieldPosition="0"/>
    </format>
    <format dxfId="212">
      <pivotArea outline="0" collapsedLevelsAreSubtotals="1" fieldPosition="0"/>
    </format>
    <format dxfId="211">
      <pivotArea field="9" type="button" dataOnly="0" labelOnly="1" outline="0"/>
    </format>
    <format dxfId="210">
      <pivotArea dataOnly="0" labelOnly="1" grandRow="1" outline="0" fieldPosition="0"/>
    </format>
    <format dxfId="209">
      <pivotArea dataOnly="0" labelOnly="1" outline="0" axis="axisValues" fieldPosition="0"/>
    </format>
    <format dxfId="208">
      <pivotArea grandRow="1" outline="0" collapsedLevelsAreSubtotals="1" fieldPosition="0"/>
    </format>
    <format dxfId="207">
      <pivotArea collapsedLevelsAreSubtotals="1" fieldPosition="0">
        <references count="1">
          <reference field="23" count="0"/>
        </references>
      </pivotArea>
    </format>
    <format dxfId="206">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230">
      <pivotArea type="all" dataOnly="0" outline="0" fieldPosition="0"/>
    </format>
    <format dxfId="229">
      <pivotArea outline="0" collapsedLevelsAreSubtotals="1" fieldPosition="0"/>
    </format>
    <format dxfId="228">
      <pivotArea field="9" type="button" dataOnly="0" labelOnly="1" outline="0"/>
    </format>
    <format dxfId="227">
      <pivotArea dataOnly="0" labelOnly="1" grandRow="1" outline="0" fieldPosition="0"/>
    </format>
    <format dxfId="226">
      <pivotArea dataOnly="0" labelOnly="1" outline="0" axis="axisValues" fieldPosition="0"/>
    </format>
    <format dxfId="225">
      <pivotArea type="all" dataOnly="0" outline="0" fieldPosition="0"/>
    </format>
    <format dxfId="224">
      <pivotArea outline="0" collapsedLevelsAreSubtotals="1" fieldPosition="0"/>
    </format>
    <format dxfId="223">
      <pivotArea field="9" type="button" dataOnly="0" labelOnly="1" outline="0"/>
    </format>
    <format dxfId="222">
      <pivotArea dataOnly="0" labelOnly="1" grandRow="1" outline="0" fieldPosition="0"/>
    </format>
    <format dxfId="221">
      <pivotArea dataOnly="0" labelOnly="1" outline="0" axis="axisValues" fieldPosition="0"/>
    </format>
    <format dxfId="220">
      <pivotArea grandRow="1" outline="0" collapsedLevelsAreSubtotals="1" fieldPosition="0"/>
    </format>
    <format dxfId="219">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243">
      <pivotArea type="all" dataOnly="0" outline="0" fieldPosition="0"/>
    </format>
    <format dxfId="242">
      <pivotArea outline="0" collapsedLevelsAreSubtotals="1" fieldPosition="0"/>
    </format>
    <format dxfId="241">
      <pivotArea field="9" type="button" dataOnly="0" labelOnly="1" outline="0"/>
    </format>
    <format dxfId="240">
      <pivotArea dataOnly="0" labelOnly="1" grandRow="1" outline="0" fieldPosition="0"/>
    </format>
    <format dxfId="239">
      <pivotArea dataOnly="0" labelOnly="1" outline="0" axis="axisValues" fieldPosition="0"/>
    </format>
    <format dxfId="238">
      <pivotArea type="all" dataOnly="0" outline="0" fieldPosition="0"/>
    </format>
    <format dxfId="237">
      <pivotArea outline="0" collapsedLevelsAreSubtotals="1" fieldPosition="0"/>
    </format>
    <format dxfId="236">
      <pivotArea field="9" type="button" dataOnly="0" labelOnly="1" outline="0"/>
    </format>
    <format dxfId="235">
      <pivotArea dataOnly="0" labelOnly="1" grandRow="1" outline="0" fieldPosition="0"/>
    </format>
    <format dxfId="234">
      <pivotArea dataOnly="0" labelOnly="1" outline="0" axis="axisValues" fieldPosition="0"/>
    </format>
    <format dxfId="233">
      <pivotArea grandRow="1" outline="0" collapsedLevelsAreSubtotals="1" fieldPosition="0"/>
    </format>
    <format dxfId="232">
      <pivotArea collapsedLevelsAreSubtotals="1" fieldPosition="0">
        <references count="1">
          <reference field="26" count="0"/>
        </references>
      </pivotArea>
    </format>
    <format dxfId="231">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axis="axisRow" dataField="1" numFmtId="1" showAll="0">
      <items count="5">
        <item x="3"/>
        <item x="1"/>
        <item x="0"/>
        <item x="2"/>
        <item t="default"/>
      </items>
    </pivotField>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258">
      <pivotArea type="all" dataOnly="0" outline="0" fieldPosition="0"/>
    </format>
    <format dxfId="257">
      <pivotArea outline="0" collapsedLevelsAreSubtotals="1" fieldPosition="0"/>
    </format>
    <format dxfId="256">
      <pivotArea field="9" type="button" dataOnly="0" labelOnly="1" outline="0"/>
    </format>
    <format dxfId="255">
      <pivotArea dataOnly="0" labelOnly="1" grandRow="1" outline="0" fieldPosition="0"/>
    </format>
    <format dxfId="254">
      <pivotArea dataOnly="0" labelOnly="1" outline="0" axis="axisValues" fieldPosition="0"/>
    </format>
    <format dxfId="253">
      <pivotArea type="all" dataOnly="0" outline="0" fieldPosition="0"/>
    </format>
    <format dxfId="252">
      <pivotArea outline="0" collapsedLevelsAreSubtotals="1" fieldPosition="0"/>
    </format>
    <format dxfId="251">
      <pivotArea field="9" type="button" dataOnly="0" labelOnly="1" outline="0"/>
    </format>
    <format dxfId="250">
      <pivotArea dataOnly="0" labelOnly="1" grandRow="1" outline="0" fieldPosition="0"/>
    </format>
    <format dxfId="249">
      <pivotArea dataOnly="0" labelOnly="1" outline="0" axis="axisValues" fieldPosition="0"/>
    </format>
    <format dxfId="248">
      <pivotArea grandRow="1" outline="0" collapsedLevelsAreSubtotals="1" fieldPosition="0"/>
    </format>
    <format dxfId="247">
      <pivotArea collapsedLevelsAreSubtotals="1" fieldPosition="0">
        <references count="1">
          <reference field="17" count="0"/>
        </references>
      </pivotArea>
    </format>
    <format dxfId="246">
      <pivotArea dataOnly="0" labelOnly="1" fieldPosition="0">
        <references count="1">
          <reference field="17" count="0"/>
        </references>
      </pivotArea>
    </format>
    <format dxfId="245">
      <pivotArea collapsedLevelsAreSubtotals="1" fieldPosition="0">
        <references count="1">
          <reference field="17" count="0"/>
        </references>
      </pivotArea>
    </format>
    <format dxfId="244">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axis="axisRow" dataField="1"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270">
      <pivotArea type="all" dataOnly="0" outline="0" fieldPosition="0"/>
    </format>
    <format dxfId="269">
      <pivotArea outline="0" collapsedLevelsAreSubtotals="1" fieldPosition="0"/>
    </format>
    <format dxfId="268">
      <pivotArea field="9" type="button" dataOnly="0" labelOnly="1" outline="0"/>
    </format>
    <format dxfId="267">
      <pivotArea dataOnly="0" labelOnly="1" grandRow="1" outline="0" fieldPosition="0"/>
    </format>
    <format dxfId="266">
      <pivotArea dataOnly="0" labelOnly="1" outline="0" axis="axisValues" fieldPosition="0"/>
    </format>
    <format dxfId="265">
      <pivotArea type="all" dataOnly="0" outline="0" fieldPosition="0"/>
    </format>
    <format dxfId="264">
      <pivotArea outline="0" collapsedLevelsAreSubtotals="1" fieldPosition="0"/>
    </format>
    <format dxfId="263">
      <pivotArea field="9" type="button" dataOnly="0" labelOnly="1" outline="0"/>
    </format>
    <format dxfId="262">
      <pivotArea dataOnly="0" labelOnly="1" grandRow="1" outline="0" fieldPosition="0"/>
    </format>
    <format dxfId="261">
      <pivotArea dataOnly="0" labelOnly="1" outline="0" axis="axisValues" fieldPosition="0"/>
    </format>
    <format dxfId="260">
      <pivotArea grandRow="1" outline="0" collapsedLevelsAreSubtotals="1" fieldPosition="0"/>
    </format>
    <format dxfId="259">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0"/>
  </dataFields>
  <formats count="11">
    <format dxfId="281">
      <pivotArea type="all" dataOnly="0" outline="0" fieldPosition="0"/>
    </format>
    <format dxfId="280">
      <pivotArea outline="0" collapsedLevelsAreSubtotals="1" fieldPosition="0"/>
    </format>
    <format dxfId="279">
      <pivotArea field="9" type="button" dataOnly="0" labelOnly="1" outline="0"/>
    </format>
    <format dxfId="278">
      <pivotArea dataOnly="0" labelOnly="1" grandRow="1" outline="0" fieldPosition="0"/>
    </format>
    <format dxfId="277">
      <pivotArea dataOnly="0" labelOnly="1" outline="0" axis="axisValues" fieldPosition="0"/>
    </format>
    <format dxfId="276">
      <pivotArea type="all" dataOnly="0" outline="0" fieldPosition="0"/>
    </format>
    <format dxfId="275">
      <pivotArea outline="0" collapsedLevelsAreSubtotals="1" fieldPosition="0"/>
    </format>
    <format dxfId="274">
      <pivotArea field="9" type="button" dataOnly="0" labelOnly="1" outline="0"/>
    </format>
    <format dxfId="273">
      <pivotArea dataOnly="0" labelOnly="1" grandRow="1" outline="0" fieldPosition="0"/>
    </format>
    <format dxfId="272">
      <pivotArea dataOnly="0" labelOnly="1" outline="0" axis="axisValues" fieldPosition="0"/>
    </format>
    <format dxfId="271">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294">
      <pivotArea type="all" dataOnly="0" outline="0" fieldPosition="0"/>
    </format>
    <format dxfId="293">
      <pivotArea outline="0" collapsedLevelsAreSubtotals="1" fieldPosition="0"/>
    </format>
    <format dxfId="292">
      <pivotArea field="9" type="button" dataOnly="0" labelOnly="1" outline="0"/>
    </format>
    <format dxfId="291">
      <pivotArea dataOnly="0" labelOnly="1" grandRow="1" outline="0" fieldPosition="0"/>
    </format>
    <format dxfId="290">
      <pivotArea dataOnly="0" labelOnly="1" outline="0" axis="axisValues" fieldPosition="0"/>
    </format>
    <format dxfId="289">
      <pivotArea type="all" dataOnly="0" outline="0" fieldPosition="0"/>
    </format>
    <format dxfId="288">
      <pivotArea outline="0" collapsedLevelsAreSubtotals="1" fieldPosition="0"/>
    </format>
    <format dxfId="287">
      <pivotArea field="9" type="button" dataOnly="0" labelOnly="1" outline="0"/>
    </format>
    <format dxfId="286">
      <pivotArea dataOnly="0" labelOnly="1" grandRow="1" outline="0" fieldPosition="0"/>
    </format>
    <format dxfId="285">
      <pivotArea dataOnly="0" labelOnly="1" outline="0" axis="axisValues" fieldPosition="0"/>
    </format>
    <format dxfId="284">
      <pivotArea grandRow="1" outline="0" collapsedLevelsAreSubtotals="1" fieldPosition="0"/>
    </format>
    <format dxfId="283">
      <pivotArea collapsedLevelsAreSubtotals="1" fieldPosition="0">
        <references count="1">
          <reference field="30" count="0"/>
        </references>
      </pivotArea>
    </format>
    <format dxfId="282">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axis="axisRow" dataField="1"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307">
      <pivotArea type="all" dataOnly="0" outline="0" fieldPosition="0"/>
    </format>
    <format dxfId="306">
      <pivotArea outline="0" collapsedLevelsAreSubtotals="1" fieldPosition="0"/>
    </format>
    <format dxfId="305">
      <pivotArea field="9" type="button" dataOnly="0" labelOnly="1" outline="0"/>
    </format>
    <format dxfId="304">
      <pivotArea dataOnly="0" labelOnly="1" grandRow="1" outline="0" fieldPosition="0"/>
    </format>
    <format dxfId="303">
      <pivotArea dataOnly="0" labelOnly="1" outline="0" axis="axisValues" fieldPosition="0"/>
    </format>
    <format dxfId="302">
      <pivotArea type="all" dataOnly="0" outline="0" fieldPosition="0"/>
    </format>
    <format dxfId="301">
      <pivotArea outline="0" collapsedLevelsAreSubtotals="1" fieldPosition="0"/>
    </format>
    <format dxfId="300">
      <pivotArea field="9" type="button" dataOnly="0" labelOnly="1" outline="0"/>
    </format>
    <format dxfId="299">
      <pivotArea dataOnly="0" labelOnly="1" grandRow="1" outline="0" fieldPosition="0"/>
    </format>
    <format dxfId="298">
      <pivotArea dataOnly="0" labelOnly="1" outline="0" axis="axisValues" fieldPosition="0"/>
    </format>
    <format dxfId="297">
      <pivotArea grandRow="1" outline="0" collapsedLevelsAreSubtotals="1" fieldPosition="0"/>
    </format>
    <format dxfId="296">
      <pivotArea collapsedLevelsAreSubtotals="1" fieldPosition="0">
        <references count="1">
          <reference field="29" count="0"/>
        </references>
      </pivotArea>
    </format>
    <format dxfId="295">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320">
      <pivotArea type="all" dataOnly="0" outline="0" fieldPosition="0"/>
    </format>
    <format dxfId="319">
      <pivotArea outline="0" collapsedLevelsAreSubtotals="1" fieldPosition="0"/>
    </format>
    <format dxfId="318">
      <pivotArea field="9" type="button" dataOnly="0" labelOnly="1" outline="0"/>
    </format>
    <format dxfId="317">
      <pivotArea dataOnly="0" labelOnly="1" grandRow="1" outline="0" fieldPosition="0"/>
    </format>
    <format dxfId="316">
      <pivotArea dataOnly="0" labelOnly="1" outline="0" axis="axisValues" fieldPosition="0"/>
    </format>
    <format dxfId="315">
      <pivotArea type="all" dataOnly="0" outline="0" fieldPosition="0"/>
    </format>
    <format dxfId="314">
      <pivotArea outline="0" collapsedLevelsAreSubtotals="1" fieldPosition="0"/>
    </format>
    <format dxfId="313">
      <pivotArea field="9" type="button" dataOnly="0" labelOnly="1" outline="0"/>
    </format>
    <format dxfId="312">
      <pivotArea dataOnly="0" labelOnly="1" grandRow="1" outline="0" fieldPosition="0"/>
    </format>
    <format dxfId="311">
      <pivotArea dataOnly="0" labelOnly="1" outline="0" axis="axisValues" fieldPosition="0"/>
    </format>
    <format dxfId="310">
      <pivotArea grandRow="1" outline="0" collapsedLevelsAreSubtotals="1" fieldPosition="0"/>
    </format>
    <format dxfId="309">
      <pivotArea collapsedLevelsAreSubtotals="1" fieldPosition="0">
        <references count="1">
          <reference field="25" count="0"/>
        </references>
      </pivotArea>
    </format>
    <format dxfId="308">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axis="axisRow" dataField="1" numFmtId="1" showAll="0">
      <items count="3">
        <item x="0"/>
        <item x="1"/>
        <item t="default"/>
      </items>
    </pivotField>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333">
      <pivotArea type="all" dataOnly="0" outline="0" fieldPosition="0"/>
    </format>
    <format dxfId="332">
      <pivotArea outline="0" collapsedLevelsAreSubtotals="1" fieldPosition="0"/>
    </format>
    <format dxfId="331">
      <pivotArea field="9" type="button" dataOnly="0" labelOnly="1" outline="0"/>
    </format>
    <format dxfId="330">
      <pivotArea dataOnly="0" labelOnly="1" grandRow="1" outline="0" fieldPosition="0"/>
    </format>
    <format dxfId="329">
      <pivotArea dataOnly="0" labelOnly="1" outline="0" axis="axisValues" fieldPosition="0"/>
    </format>
    <format dxfId="328">
      <pivotArea type="all" dataOnly="0" outline="0" fieldPosition="0"/>
    </format>
    <format dxfId="327">
      <pivotArea outline="0" collapsedLevelsAreSubtotals="1" fieldPosition="0"/>
    </format>
    <format dxfId="326">
      <pivotArea field="9" type="button" dataOnly="0" labelOnly="1" outline="0"/>
    </format>
    <format dxfId="325">
      <pivotArea dataOnly="0" labelOnly="1" grandRow="1" outline="0" fieldPosition="0"/>
    </format>
    <format dxfId="324">
      <pivotArea dataOnly="0" labelOnly="1" outline="0" axis="axisValues" fieldPosition="0"/>
    </format>
    <format dxfId="323">
      <pivotArea grandRow="1" outline="0" collapsedLevelsAreSubtotals="1" fieldPosition="0"/>
    </format>
    <format dxfId="322">
      <pivotArea collapsedLevelsAreSubtotals="1" fieldPosition="0">
        <references count="1">
          <reference field="24" count="0"/>
        </references>
      </pivotArea>
    </format>
    <format dxfId="321">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345">
      <pivotArea type="all" dataOnly="0" outline="0" fieldPosition="0"/>
    </format>
    <format dxfId="344">
      <pivotArea outline="0" collapsedLevelsAreSubtotals="1" fieldPosition="0"/>
    </format>
    <format dxfId="343">
      <pivotArea field="9" type="button" dataOnly="0" labelOnly="1" outline="0"/>
    </format>
    <format dxfId="342">
      <pivotArea dataOnly="0" labelOnly="1" grandRow="1" outline="0" fieldPosition="0"/>
    </format>
    <format dxfId="341">
      <pivotArea dataOnly="0" labelOnly="1" outline="0" axis="axisValues" fieldPosition="0"/>
    </format>
    <format dxfId="340">
      <pivotArea type="all" dataOnly="0" outline="0" fieldPosition="0"/>
    </format>
    <format dxfId="339">
      <pivotArea outline="0" collapsedLevelsAreSubtotals="1" fieldPosition="0"/>
    </format>
    <format dxfId="338">
      <pivotArea field="9" type="button" dataOnly="0" labelOnly="1" outline="0"/>
    </format>
    <format dxfId="337">
      <pivotArea dataOnly="0" labelOnly="1" grandRow="1" outline="0" fieldPosition="0"/>
    </format>
    <format dxfId="336">
      <pivotArea dataOnly="0" labelOnly="1" outline="0" axis="axisValues" fieldPosition="0"/>
    </format>
    <format dxfId="335">
      <pivotArea grandRow="1" outline="0" collapsedLevelsAreSubtotals="1" fieldPosition="0"/>
    </format>
    <format dxfId="334">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360">
      <pivotArea type="all" dataOnly="0" outline="0" fieldPosition="0"/>
    </format>
    <format dxfId="359">
      <pivotArea outline="0" collapsedLevelsAreSubtotals="1" fieldPosition="0"/>
    </format>
    <format dxfId="358">
      <pivotArea field="9" type="button" dataOnly="0" labelOnly="1" outline="0"/>
    </format>
    <format dxfId="357">
      <pivotArea dataOnly="0" labelOnly="1" grandRow="1" outline="0" fieldPosition="0"/>
    </format>
    <format dxfId="356">
      <pivotArea dataOnly="0" labelOnly="1" outline="0" axis="axisValues" fieldPosition="0"/>
    </format>
    <format dxfId="355">
      <pivotArea type="all" dataOnly="0" outline="0" fieldPosition="0"/>
    </format>
    <format dxfId="354">
      <pivotArea outline="0" collapsedLevelsAreSubtotals="1" fieldPosition="0"/>
    </format>
    <format dxfId="353">
      <pivotArea field="9" type="button" dataOnly="0" labelOnly="1" outline="0"/>
    </format>
    <format dxfId="352">
      <pivotArea dataOnly="0" labelOnly="1" grandRow="1" outline="0" fieldPosition="0"/>
    </format>
    <format dxfId="351">
      <pivotArea dataOnly="0" labelOnly="1" outline="0" axis="axisValues" fieldPosition="0"/>
    </format>
    <format dxfId="350">
      <pivotArea grandRow="1" outline="0" collapsedLevelsAreSubtotals="1" fieldPosition="0"/>
    </format>
    <format dxfId="349">
      <pivotArea collapsedLevelsAreSubtotals="1" fieldPosition="0">
        <references count="1">
          <reference field="31" count="15">
            <x v="0"/>
            <x v="1"/>
            <x v="2"/>
            <x v="3"/>
            <x v="4"/>
            <x v="5"/>
            <x v="6"/>
            <x v="7"/>
            <x v="8"/>
            <x v="9"/>
            <x v="10"/>
            <x v="11"/>
            <x v="12"/>
            <x v="13"/>
            <x v="14"/>
          </reference>
        </references>
      </pivotArea>
    </format>
    <format dxfId="348">
      <pivotArea dataOnly="0" labelOnly="1" fieldPosition="0">
        <references count="1">
          <reference field="31" count="15">
            <x v="0"/>
            <x v="1"/>
            <x v="2"/>
            <x v="3"/>
            <x v="4"/>
            <x v="5"/>
            <x v="6"/>
            <x v="7"/>
            <x v="8"/>
            <x v="9"/>
            <x v="10"/>
            <x v="11"/>
            <x v="12"/>
            <x v="13"/>
            <x v="14"/>
          </reference>
        </references>
      </pivotArea>
    </format>
    <format dxfId="347">
      <pivotArea collapsedLevelsAreSubtotals="1" fieldPosition="0">
        <references count="1">
          <reference field="31" count="1">
            <x v="15"/>
          </reference>
        </references>
      </pivotArea>
    </format>
    <format dxfId="346">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axis="axisRow" dataField="1" numFmtId="1" showAll="0">
      <items count="5">
        <item x="3"/>
        <item x="0"/>
        <item x="1"/>
        <item x="2"/>
        <item t="default"/>
      </items>
    </pivotField>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373">
      <pivotArea type="all" dataOnly="0" outline="0" fieldPosition="0"/>
    </format>
    <format dxfId="372">
      <pivotArea outline="0" collapsedLevelsAreSubtotals="1" fieldPosition="0"/>
    </format>
    <format dxfId="371">
      <pivotArea field="9" type="button" dataOnly="0" labelOnly="1" outline="0"/>
    </format>
    <format dxfId="370">
      <pivotArea dataOnly="0" labelOnly="1" grandRow="1" outline="0" fieldPosition="0"/>
    </format>
    <format dxfId="369">
      <pivotArea dataOnly="0" labelOnly="1" outline="0" axis="axisValues" fieldPosition="0"/>
    </format>
    <format dxfId="368">
      <pivotArea type="all" dataOnly="0" outline="0" fieldPosition="0"/>
    </format>
    <format dxfId="367">
      <pivotArea outline="0" collapsedLevelsAreSubtotals="1" fieldPosition="0"/>
    </format>
    <format dxfId="366">
      <pivotArea field="9" type="button" dataOnly="0" labelOnly="1" outline="0"/>
    </format>
    <format dxfId="365">
      <pivotArea dataOnly="0" labelOnly="1" grandRow="1" outline="0" fieldPosition="0"/>
    </format>
    <format dxfId="364">
      <pivotArea dataOnly="0" labelOnly="1" outline="0" axis="axisValues" fieldPosition="0"/>
    </format>
    <format dxfId="363">
      <pivotArea grandRow="1" outline="0" collapsedLevelsAreSubtotals="1" fieldPosition="0"/>
    </format>
    <format dxfId="362">
      <pivotArea collapsedLevelsAreSubtotals="1" fieldPosition="0">
        <references count="1">
          <reference field="15" count="0"/>
        </references>
      </pivotArea>
    </format>
    <format dxfId="361">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386">
      <pivotArea type="all" dataOnly="0" outline="0" fieldPosition="0"/>
    </format>
    <format dxfId="385">
      <pivotArea outline="0" collapsedLevelsAreSubtotals="1" fieldPosition="0"/>
    </format>
    <format dxfId="384">
      <pivotArea field="9" type="button" dataOnly="0" labelOnly="1" outline="0"/>
    </format>
    <format dxfId="383">
      <pivotArea dataOnly="0" labelOnly="1" grandRow="1" outline="0" fieldPosition="0"/>
    </format>
    <format dxfId="382">
      <pivotArea dataOnly="0" labelOnly="1" outline="0" axis="axisValues" fieldPosition="0"/>
    </format>
    <format dxfId="381">
      <pivotArea type="all" dataOnly="0" outline="0" fieldPosition="0"/>
    </format>
    <format dxfId="380">
      <pivotArea outline="0" collapsedLevelsAreSubtotals="1" fieldPosition="0"/>
    </format>
    <format dxfId="379">
      <pivotArea field="9" type="button" dataOnly="0" labelOnly="1" outline="0"/>
    </format>
    <format dxfId="378">
      <pivotArea dataOnly="0" labelOnly="1" grandRow="1" outline="0" fieldPosition="0"/>
    </format>
    <format dxfId="377">
      <pivotArea dataOnly="0" labelOnly="1" outline="0" axis="axisValues" fieldPosition="0"/>
    </format>
    <format dxfId="376">
      <pivotArea grandRow="1" outline="0" collapsedLevelsAreSubtotals="1" fieldPosition="0"/>
    </format>
    <format dxfId="375">
      <pivotArea collapsedLevelsAreSubtotals="1" fieldPosition="0">
        <references count="1">
          <reference field="32" count="0"/>
        </references>
      </pivotArea>
    </format>
    <format dxfId="374">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397">
      <pivotArea type="all" dataOnly="0" outline="0" fieldPosition="0"/>
    </format>
    <format dxfId="396">
      <pivotArea outline="0" collapsedLevelsAreSubtotals="1" fieldPosition="0"/>
    </format>
    <format dxfId="395">
      <pivotArea field="9" type="button" dataOnly="0" labelOnly="1" outline="0"/>
    </format>
    <format dxfId="394">
      <pivotArea dataOnly="0" labelOnly="1" grandRow="1" outline="0" fieldPosition="0"/>
    </format>
    <format dxfId="393">
      <pivotArea dataOnly="0" labelOnly="1" outline="0" axis="axisValues" fieldPosition="0"/>
    </format>
    <format dxfId="392">
      <pivotArea type="all" dataOnly="0" outline="0" fieldPosition="0"/>
    </format>
    <format dxfId="391">
      <pivotArea outline="0" collapsedLevelsAreSubtotals="1" fieldPosition="0"/>
    </format>
    <format dxfId="390">
      <pivotArea field="9" type="button" dataOnly="0" labelOnly="1" outline="0"/>
    </format>
    <format dxfId="389">
      <pivotArea dataOnly="0" labelOnly="1" grandRow="1" outline="0" fieldPosition="0"/>
    </format>
    <format dxfId="388">
      <pivotArea dataOnly="0" labelOnly="1" outline="0" axis="axisValues" fieldPosition="0"/>
    </format>
    <format dxfId="387">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410">
      <pivotArea type="all" dataOnly="0" outline="0" fieldPosition="0"/>
    </format>
    <format dxfId="409">
      <pivotArea outline="0" collapsedLevelsAreSubtotals="1" fieldPosition="0"/>
    </format>
    <format dxfId="408">
      <pivotArea field="9" type="button" dataOnly="0" labelOnly="1" outline="0"/>
    </format>
    <format dxfId="407">
      <pivotArea dataOnly="0" labelOnly="1" grandRow="1" outline="0" fieldPosition="0"/>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field="9" type="button" dataOnly="0" labelOnly="1" outline="0"/>
    </format>
    <format dxfId="402">
      <pivotArea dataOnly="0" labelOnly="1" grandRow="1" outline="0" fieldPosition="0"/>
    </format>
    <format dxfId="401">
      <pivotArea dataOnly="0" labelOnly="1" outline="0" axis="axisValues" fieldPosition="0"/>
    </format>
    <format dxfId="400">
      <pivotArea grandRow="1" outline="0" collapsedLevelsAreSubtotals="1" fieldPosition="0"/>
    </format>
    <format dxfId="399">
      <pivotArea collapsedLevelsAreSubtotals="1" fieldPosition="0">
        <references count="1">
          <reference field="22" count="0"/>
        </references>
      </pivotArea>
    </format>
    <format dxfId="398">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421">
      <pivotArea type="all" dataOnly="0" outline="0" fieldPosition="0"/>
    </format>
    <format dxfId="420">
      <pivotArea outline="0" collapsedLevelsAreSubtotals="1" fieldPosition="0"/>
    </format>
    <format dxfId="419">
      <pivotArea field="9" type="button" dataOnly="0" labelOnly="1" outline="0"/>
    </format>
    <format dxfId="418">
      <pivotArea dataOnly="0" labelOnly="1" grandRow="1" outline="0" fieldPosition="0"/>
    </format>
    <format dxfId="417">
      <pivotArea dataOnly="0" labelOnly="1" outline="0" axis="axisValues" fieldPosition="0"/>
    </format>
    <format dxfId="416">
      <pivotArea type="all" dataOnly="0" outline="0" fieldPosition="0"/>
    </format>
    <format dxfId="415">
      <pivotArea outline="0" collapsedLevelsAreSubtotals="1" fieldPosition="0"/>
    </format>
    <format dxfId="414">
      <pivotArea field="9" type="button" dataOnly="0" labelOnly="1" outline="0"/>
    </format>
    <format dxfId="413">
      <pivotArea dataOnly="0" labelOnly="1" grandRow="1" outline="0" fieldPosition="0"/>
    </format>
    <format dxfId="412">
      <pivotArea dataOnly="0" labelOnly="1" outline="0" axis="axisValues" fieldPosition="0"/>
    </format>
    <format dxfId="411">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axis="axisRow" dataField="1" numFmtId="1" showAll="0">
      <items count="5">
        <item x="0"/>
        <item x="2"/>
        <item x="1"/>
        <item x="3"/>
        <item t="default"/>
      </items>
    </pivotField>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434">
      <pivotArea type="all" dataOnly="0" outline="0" fieldPosition="0"/>
    </format>
    <format dxfId="433">
      <pivotArea outline="0" collapsedLevelsAreSubtotals="1" fieldPosition="0"/>
    </format>
    <format dxfId="432">
      <pivotArea field="9" type="button" dataOnly="0" labelOnly="1" outline="0"/>
    </format>
    <format dxfId="431">
      <pivotArea dataOnly="0" labelOnly="1" grandRow="1" outline="0" fieldPosition="0"/>
    </format>
    <format dxfId="430">
      <pivotArea dataOnly="0" labelOnly="1" outline="0" axis="axisValues" fieldPosition="0"/>
    </format>
    <format dxfId="429">
      <pivotArea type="all" dataOnly="0" outline="0" fieldPosition="0"/>
    </format>
    <format dxfId="428">
      <pivotArea outline="0" collapsedLevelsAreSubtotals="1" fieldPosition="0"/>
    </format>
    <format dxfId="427">
      <pivotArea field="9" type="button" dataOnly="0" labelOnly="1" outline="0"/>
    </format>
    <format dxfId="426">
      <pivotArea dataOnly="0" labelOnly="1" grandRow="1" outline="0" fieldPosition="0"/>
    </format>
    <format dxfId="425">
      <pivotArea dataOnly="0" labelOnly="1" outline="0" axis="axisValues" fieldPosition="0"/>
    </format>
    <format dxfId="424">
      <pivotArea grandRow="1" outline="0" collapsedLevelsAreSubtotals="1" fieldPosition="0"/>
    </format>
    <format dxfId="423">
      <pivotArea collapsedLevelsAreSubtotals="1" fieldPosition="0">
        <references count="1">
          <reference field="28" count="0"/>
        </references>
      </pivotArea>
    </format>
    <format dxfId="422">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1"/>
  </dataFields>
  <formats count="13">
    <format dxfId="48">
      <pivotArea type="all" dataOnly="0" outline="0" fieldPosition="0"/>
    </format>
    <format dxfId="47">
      <pivotArea outline="0" collapsedLevelsAreSubtotals="1" fieldPosition="0"/>
    </format>
    <format dxfId="46">
      <pivotArea field="9" type="button" dataOnly="0" labelOnly="1" outline="0"/>
    </format>
    <format dxfId="45">
      <pivotArea dataOnly="0" labelOnly="1" grandRow="1" outline="0"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9" type="button" dataOnly="0" labelOnly="1" outline="0"/>
    </format>
    <format dxfId="40">
      <pivotArea dataOnly="0" labelOnly="1" grandRow="1" outline="0" fieldPosition="0"/>
    </format>
    <format dxfId="39">
      <pivotArea dataOnly="0" labelOnly="1" outline="0" axis="axisValues" fieldPosition="0"/>
    </format>
    <format dxfId="38">
      <pivotArea grandRow="1" outline="0" collapsedLevelsAreSubtotals="1" fieldPosition="0"/>
    </format>
    <format dxfId="37">
      <pivotArea dataOnly="0" labelOnly="1" fieldPosition="0">
        <references count="1">
          <reference field="21" count="3">
            <x v="1"/>
            <x v="2"/>
            <x v="3"/>
          </reference>
        </references>
      </pivotArea>
    </format>
    <format dxfId="36">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L1471" totalsRowShown="0" headerRowDxfId="164" dataDxfId="162" headerRowBorderDxfId="163" tableBorderDxfId="161">
  <autoFilter ref="A1:AL1471" xr:uid="{B6E7DCDE-E0F0-4BFE-A362-ED92883600C4}"/>
  <tableColumns count="38">
    <tableColumn id="1" xr3:uid="{C48A8DAB-10D3-45EC-9561-A65A3AAF984E}" name="Attrition" dataDxfId="160"/>
    <tableColumn id="2" xr3:uid="{8F1FD968-E6BC-4848-AC01-E64B0BD5660D}" name="Business Travel" dataDxfId="159"/>
    <tableColumn id="3" xr3:uid="{23EE555A-9F75-497F-807B-2F89F18B883C}" name="CF_age band" dataDxfId="158"/>
    <tableColumn id="5" xr3:uid="{CC5A83DB-B1CC-4B76-87E4-E678B8129150}" name="Department" dataDxfId="157"/>
    <tableColumn id="6" xr3:uid="{A99C3A73-10D4-4113-B0F9-DDE5C36711AD}" name="Education Field" dataDxfId="156"/>
    <tableColumn id="9" xr3:uid="{817EC01D-93AD-4F75-A1F4-7307CFAE4778}" name="Gender" dataDxfId="155"/>
    <tableColumn id="10" xr3:uid="{79CAA245-A62D-403F-96F1-1679172C6F01}" name="Job Role" dataDxfId="154"/>
    <tableColumn id="11" xr3:uid="{E9335A9D-8476-4349-8AC7-414171C8F028}" name="Marital Status" dataDxfId="153"/>
    <tableColumn id="12" xr3:uid="{AAE0DD78-772A-46F7-BE08-E1773BC340BA}" name="Over Time" dataDxfId="152"/>
    <tableColumn id="14" xr3:uid="{40EC953E-E99A-4256-98D6-FAA54117288E}" name="Training Times Last Year" dataDxfId="151"/>
    <tableColumn id="17" xr3:uid="{7A00FE3F-577E-4C11-8C7F-2914E08C5947}" name="Age" dataDxfId="150"/>
    <tableColumn id="18" xr3:uid="{76E45092-A2D1-4531-A42E-F746F0695332}" name="CF_attrition count" dataDxfId="149"/>
    <tableColumn id="22" xr3:uid="{76F29632-EEBA-4C10-8D25-090D09610488}" name="Daily Rate" dataDxfId="148" dataCellStyle="Millares"/>
    <tableColumn id="23" xr3:uid="{27F0B191-D5C7-4378-98F1-F5A9C68F1C7A}" name="Distance From Home" dataDxfId="147"/>
    <tableColumn id="24" xr3:uid="{B178E105-FBCE-4A09-A11A-08BD6751B37C}" name="Education" dataDxfId="146"/>
    <tableColumn id="26" xr3:uid="{95802BE3-7DE6-44A4-AA4F-CF314CA5B2B5}" name="Environment Satisfaction" dataDxfId="145"/>
    <tableColumn id="27" xr3:uid="{A8010328-1592-4611-809A-C5B6D1C674B0}" name="Hourly Rate" dataDxfId="144"/>
    <tableColumn id="28" xr3:uid="{216914DF-3FF3-45E9-89A9-434FF68E886A}" name="Job Involvement" dataDxfId="143"/>
    <tableColumn id="29" xr3:uid="{CBE94D5A-A893-42CF-8D6F-115A8A11B5D6}" name="Job Level" dataDxfId="142"/>
    <tableColumn id="30" xr3:uid="{97E5DAE8-4E8B-4028-B6CE-6579015F593F}" name="Job Satisfaction" dataDxfId="141"/>
    <tableColumn id="31" xr3:uid="{9FC438E8-A61B-4B75-8BA6-8D65DA538FB9}" name="Monthly Income" dataDxfId="140" dataCellStyle="Millares"/>
    <tableColumn id="32" xr3:uid="{A5F1C13A-A11D-4495-A712-21513E9B7BE5}" name="Monthly Rate" dataDxfId="139" dataCellStyle="Millares"/>
    <tableColumn id="33" xr3:uid="{B8CE4B6C-367A-45D9-8B0F-465F319CD7A8}" name="Num Companies Worked" dataDxfId="138"/>
    <tableColumn id="34" xr3:uid="{863E5F14-2D75-41F0-8EE3-5B079CE01CD9}" name="Percent Salary Hike" dataDxfId="137"/>
    <tableColumn id="35" xr3:uid="{6228B094-349E-4B98-8016-12273FEC57BD}" name="Performance Rating" dataDxfId="136"/>
    <tableColumn id="36" xr3:uid="{8B954566-E7BE-47D8-AD61-68F4C8A67738}" name="Relationship Satisfaction" dataDxfId="135"/>
    <tableColumn id="38" xr3:uid="{97B856F7-E026-456E-A234-FB0DD7547187}" name="Stock Option Level" dataDxfId="134"/>
    <tableColumn id="39" xr3:uid="{6F096A92-96D9-4A12-9BCD-624FB167D4BB}" name="Total Working Years" dataDxfId="133"/>
    <tableColumn id="40" xr3:uid="{88A50B71-EC4D-4C46-B95D-817B9C1A6888}" name="Work Life Balance" dataDxfId="132"/>
    <tableColumn id="41" xr3:uid="{366C1C84-371D-4559-9E46-80BB7344B4AB}" name="Years At Company" dataDxfId="131"/>
    <tableColumn id="42" xr3:uid="{E0841270-6852-4853-BCC4-B02ABFF93966}" name="Years In Current Role" dataDxfId="130"/>
    <tableColumn id="43" xr3:uid="{7E153B01-0912-4956-A134-81CB7FB3C4B1}" name="Years Since Last Promotion" dataDxfId="129"/>
    <tableColumn id="4" xr3:uid="{39B9D521-4FE6-4A48-B604-DAF9A8FA4001}" name="Years With Curr Manager" dataDxfId="128"/>
    <tableColumn id="15" xr3:uid="{A7EEE69D-3035-4E43-9769-77BA45506CDF}" name="Travel_Frequency_Level" dataDxfId="127">
      <calculatedColumnFormula>IF(Tabla134[[#This Row],[Business Travel]]="Travel_Frequently",2,IF(Tabla134[[#This Row],[Business Travel]]="Travel_Rarely",1,0))</calculatedColumnFormula>
    </tableColumn>
    <tableColumn id="13" xr3:uid="{099AE848-B63D-41F2-A7D3-E75097C95794}" name="Income_Band" dataDxfId="126">
      <calculatedColumnFormula>IF(Tabla134[[#This Row],[Monthly Income]]&lt;=10333.3333,"Bajo",IF(Tabla134[[#This Row],[Monthly Income]]&gt;18666.6666,"Alto","Medio"))</calculatedColumnFormula>
    </tableColumn>
    <tableColumn id="8" xr3:uid="{47277512-F676-4EC3-BE06-FC35D95EBB4D}" name="Promotion_Status" dataDxfId="125">
      <calculatedColumnFormula>IF(Tabla134[[#This Row],[Years Since Last Promotion]]&lt;1,"Este año","Más de un año")</calculatedColumnFormula>
    </tableColumn>
    <tableColumn id="7" xr3:uid="{D53FB89F-0FD2-41E1-8590-7F98BEA257E4}" name="Work_Tenure (años totales en empresa)" dataDxfId="124">
      <calculatedColumnFormula>SUM(Tabla134[[#This Row],[Years At Company]],Tabla134[[#This Row],[Years With Curr Manager]])</calculatedColumnFormula>
    </tableColumn>
    <tableColumn id="44" xr3:uid="{EC9708B0-9F6B-4FF8-852A-C5AC9D969FFB}" name="Job stability" dataDxfId="123"/>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122" dataDxfId="120" headerRowBorderDxfId="121" tableBorderDxfId="119">
  <autoFilter ref="A1:AR1473" xr:uid="{B6E7DCDE-E0F0-4BFE-A362-ED92883600C4}"/>
  <tableColumns count="44">
    <tableColumn id="1" xr3:uid="{45ABDC6A-055B-47EB-B3A7-AB274B8631D3}" name="Attrition" dataDxfId="118"/>
    <tableColumn id="2" xr3:uid="{87AD20E0-624F-40A5-AAF3-10D4DD27B3DF}" name="Business Travel" dataDxfId="117"/>
    <tableColumn id="3" xr3:uid="{3C695B61-E2C9-4F7B-9A23-983189EB68B6}" name="CF_age band" dataDxfId="116"/>
    <tableColumn id="4" xr3:uid="{C41E71E2-D171-49DD-A163-700A5A8A8488}" name="CF_attrition label" dataDxfId="115"/>
    <tableColumn id="5" xr3:uid="{B28059AE-7896-40FC-8CF9-EE834B0B279B}" name="Department" dataDxfId="114"/>
    <tableColumn id="6" xr3:uid="{F38200CC-99CC-4D9E-97C6-0FC905CBB576}" name="Education Field" dataDxfId="113"/>
    <tableColumn id="7" xr3:uid="{1BC6DB97-3525-4E9B-A772-6EC5CE4E8C78}" name="emp no" dataDxfId="112"/>
    <tableColumn id="8" xr3:uid="{A5728F79-CD30-4030-BB5A-2B8539911A00}" name="Employee Number" dataDxfId="111" dataCellStyle="Millares"/>
    <tableColumn id="9" xr3:uid="{9E509E34-E130-4935-B0C2-E4637A3AC810}" name="Gender" dataDxfId="110"/>
    <tableColumn id="10" xr3:uid="{07A85772-2966-487A-B83A-EEA7C160CBD0}" name="Job Role" dataDxfId="109"/>
    <tableColumn id="11" xr3:uid="{AD1D6958-0CAF-491E-9F96-A9CDCAD0FF07}" name="Marital Status" dataDxfId="108"/>
    <tableColumn id="12" xr3:uid="{5BA05156-91B5-4E8D-9D9B-82AEA901F5DC}" name="Over Time" dataDxfId="107"/>
    <tableColumn id="13" xr3:uid="{D3151191-0C5D-4542-80B9-2362BE770089}" name="Over18" dataDxfId="106"/>
    <tableColumn id="14" xr3:uid="{3A27A5BB-9381-461E-A880-FD254679DD4C}" name="Training Times Last Year" dataDxfId="105"/>
    <tableColumn id="15" xr3:uid="{11086FDC-C02B-4DF3-AA92-339017E39183}" name="-2" dataDxfId="104"/>
    <tableColumn id="16" xr3:uid="{FB76A4ED-4D88-4377-8394-067E194768A9}" name="0" dataDxfId="103"/>
    <tableColumn id="17" xr3:uid="{088C0E1B-13BC-45A6-8B16-705EBC9A1929}" name="Age" dataDxfId="102"/>
    <tableColumn id="18" xr3:uid="{6D028BA2-15A4-4B41-A865-AB129672FC16}" name="CF_attrition count" dataDxfId="101"/>
    <tableColumn id="19" xr3:uid="{04AFBF9C-EC1E-4057-97A5-4FDECA59E605}" name="CF_attrition counts" dataDxfId="100"/>
    <tableColumn id="20" xr3:uid="{5CD2209C-CA30-4DC0-948C-7703BB04DEE0}" name="CF_attrition rate" dataDxfId="99"/>
    <tableColumn id="21" xr3:uid="{432E1411-96EE-45FA-81EC-7DEFDD938D12}" name="CF_current Employee" dataDxfId="98"/>
    <tableColumn id="22" xr3:uid="{0CA3EEDD-A094-477F-B24D-80020D56F5EC}" name="Daily Rate" dataDxfId="97"/>
    <tableColumn id="23" xr3:uid="{AA9DB85D-96DC-4B76-BBD0-5496649B7CD7}" name="Distance From Home" dataDxfId="96"/>
    <tableColumn id="24" xr3:uid="{6B079A60-9B2D-4678-A7E0-CD9D65711F06}" name="Education" dataDxfId="95"/>
    <tableColumn id="25" xr3:uid="{B2933EED-4323-4325-B3FF-1E1C7BF29BFF}" name="Employee Count" dataDxfId="94"/>
    <tableColumn id="26" xr3:uid="{36D7E938-53DE-48D7-B658-F31A63CCC60D}" name="Environment Satisfaction" dataDxfId="93"/>
    <tableColumn id="27" xr3:uid="{77D9E637-A5CD-45D6-9C0A-C1687AE99341}" name="Hourly Rate" dataDxfId="92"/>
    <tableColumn id="28" xr3:uid="{4B8E150F-6ACF-472F-B64C-95CF86FB45ED}" name="Job Involvement" dataDxfId="91"/>
    <tableColumn id="29" xr3:uid="{3625FD4B-3054-48D7-88A5-41807B8E7B5D}" name="Job Level" dataDxfId="90"/>
    <tableColumn id="30" xr3:uid="{EFD6CC3E-363B-4332-BF16-96567875552A}" name="Job Satisfaction" dataDxfId="89"/>
    <tableColumn id="31" xr3:uid="{702E92B5-6D41-4721-9905-3B057EA90FD4}" name="Monthly Income" dataDxfId="88"/>
    <tableColumn id="32" xr3:uid="{BCC97D22-57B3-4222-9FDB-8B44A9A38410}" name="Monthly Rate" dataDxfId="87"/>
    <tableColumn id="33" xr3:uid="{EA8DC07C-D565-417A-872C-DB64F1322B9D}" name="Num Companies Worked" dataDxfId="86"/>
    <tableColumn id="34" xr3:uid="{0DCCDD71-AA4F-4828-A2E9-77E1B700D957}" name="Percent Salary Hike" dataDxfId="85"/>
    <tableColumn id="35" xr3:uid="{F57AE87B-E894-4F9E-B6A5-ACC92ABBC14F}" name="Performance Rating" dataDxfId="84"/>
    <tableColumn id="36" xr3:uid="{D6904702-F963-46E8-8C7A-75F323739A28}" name="Relationship Satisfaction" dataDxfId="83"/>
    <tableColumn id="37" xr3:uid="{5EC69A2D-B345-47F1-8D37-E110E34C067D}" name="Standard Hours" dataDxfId="82"/>
    <tableColumn id="38" xr3:uid="{56A738FC-240E-4B13-B8C3-DD8C1E039D45}" name="Stock Option Level" dataDxfId="81"/>
    <tableColumn id="39" xr3:uid="{0B283196-3223-44E1-BEE3-1E93BE13FF2C}" name="Total Working Years" dataDxfId="80"/>
    <tableColumn id="40" xr3:uid="{C514BF3D-1443-467E-93D4-5B929795A7FE}" name="Work Life Balance" dataDxfId="79"/>
    <tableColumn id="41" xr3:uid="{581D4419-7DF0-443C-81D9-E14FE1AC12A8}" name="Years At Company" dataDxfId="78"/>
    <tableColumn id="42" xr3:uid="{05DF97DD-1D1B-4AD5-9306-9AE04B104B81}" name="Years In Current Role" dataDxfId="77"/>
    <tableColumn id="43" xr3:uid="{120711C2-6110-4F32-8398-AE33F14045D7}" name="Years Since Last Promotion" dataDxfId="76"/>
    <tableColumn id="44" xr3:uid="{4E36DFC0-3E75-4B78-910C-69BB1C078F5B}" name="Years With Curr Manager" dataDxfId="75"/>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74" dataDxfId="72" headerRowBorderDxfId="73">
  <autoFilter ref="A1:W1471" xr:uid="{57FB5540-636B-4ABB-BAC2-2B91E5ABE724}"/>
  <tableColumns count="23">
    <tableColumn id="1" xr3:uid="{65722CCE-A2BD-436F-AF98-52CC18F868CF}" name="Training Times Last Year" dataDxfId="71"/>
    <tableColumn id="2" xr3:uid="{E0AEAFEB-047F-4D31-8E19-2A9534C90C85}" name="Age" dataDxfId="70"/>
    <tableColumn id="3" xr3:uid="{776A8F4B-EF28-4615-BC64-6A001E8CFC32}" name="CF_attrition count" dataDxfId="69"/>
    <tableColumn id="4" xr3:uid="{88FCE0CF-CABD-458E-A908-4121A3462B86}" name="Daily Rate" dataDxfId="68" dataCellStyle="Millares"/>
    <tableColumn id="5" xr3:uid="{052D16DF-0ABE-449D-9735-0B851980C957}" name="Distance From Home" dataDxfId="67"/>
    <tableColumn id="6" xr3:uid="{06D40169-3D7D-4010-A6D6-71CB9ED1DDAC}" name="Environment Satisfaction" dataDxfId="66"/>
    <tableColumn id="7" xr3:uid="{8C688124-E5DA-4B6A-96B8-6B49949E3C37}" name="Hourly Rate" dataDxfId="65"/>
    <tableColumn id="8" xr3:uid="{6FFB901E-DCEB-4667-A382-91D07B57CF6B}" name="Job Involvement" dataDxfId="64"/>
    <tableColumn id="9" xr3:uid="{E5BE7136-AD17-4B12-AA77-419EFD1C8F73}" name="Job Level" dataDxfId="63"/>
    <tableColumn id="10" xr3:uid="{E4752BA1-1F4E-46E1-8D24-722456EF6C69}" name="Job Satisfaction" dataDxfId="62"/>
    <tableColumn id="11" xr3:uid="{C669B40A-188F-4767-AEDD-50873EC9D93E}" name="Monthly Income" dataDxfId="61" dataCellStyle="Millares"/>
    <tableColumn id="12" xr3:uid="{DA92277F-3895-4B58-87FD-AFE745BD3768}" name="Monthly Rate" dataDxfId="60" dataCellStyle="Millares"/>
    <tableColumn id="13" xr3:uid="{DE783988-7272-4E24-A0B5-8A8A3E537091}" name="Num Companies Worked" dataDxfId="59"/>
    <tableColumn id="14" xr3:uid="{4A8B37FF-6A10-415F-95A7-4C68AC9B607F}" name="Percent Salary Hike" dataDxfId="58"/>
    <tableColumn id="15" xr3:uid="{D4981E13-2B61-4FA9-A7A8-BC9FD0CFCFC5}" name="Performance Rating" dataDxfId="57"/>
    <tableColumn id="16" xr3:uid="{51365FBE-0C64-4943-9802-71856F8DE84C}" name="Relationship Satisfaction" dataDxfId="56"/>
    <tableColumn id="17" xr3:uid="{E75FC820-29D6-4AA4-B141-CE506EA9888D}" name="Stock Option Level" dataDxfId="55"/>
    <tableColumn id="18" xr3:uid="{ED830A21-7443-4DEA-A3E4-E225D78DF9C2}" name="Total Working Years" dataDxfId="54"/>
    <tableColumn id="19" xr3:uid="{74D85D60-D692-45E8-BB45-F95D9B70D083}" name="Work Life Balance" dataDxfId="53"/>
    <tableColumn id="20" xr3:uid="{7BB30F0D-1A9A-46F5-B9B7-1359518BC52C}" name="Years At Company" dataDxfId="52"/>
    <tableColumn id="21" xr3:uid="{1154470E-6B39-474E-A4E6-093C54639A29}" name="Years In Current Role" dataDxfId="51"/>
    <tableColumn id="22" xr3:uid="{6CFD62BF-E338-4294-AAF8-9245E52531BE}" name="Years Since Last Promotion" dataDxfId="50"/>
    <tableColumn id="23" xr3:uid="{0789BBA5-2F6D-43F6-81B1-68CBFE0EBB9F}" name="Years With Curr Manager" dataDxfId="49"/>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35" dataDxfId="33" headerRowBorderDxfId="34" tableBorderDxfId="32">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31"/>
    <tableColumn id="2" xr3:uid="{58144BFB-E4C6-40FC-85E7-F351E2577776}" name="Business Travel" dataDxfId="30"/>
    <tableColumn id="3" xr3:uid="{489EDE67-42B7-4784-886E-E671DB82896D}" name="CF_age band" dataDxfId="29"/>
    <tableColumn id="5" xr3:uid="{A6CEF80E-D16F-4099-BC3E-ACE0AE573713}" name="Department" dataDxfId="28"/>
    <tableColumn id="6" xr3:uid="{1DA71A7B-2CE8-4A4C-A369-A2AABC5DD2DC}" name="Education Field" dataDxfId="27"/>
    <tableColumn id="9" xr3:uid="{E03C6EEA-C3FA-4EDF-9372-7E5E0176B456}" name="Gender" dataDxfId="26"/>
    <tableColumn id="10" xr3:uid="{E3DBFE02-E91A-48AD-8CA0-AA26220D2904}" name="Job Role" dataDxfId="25"/>
    <tableColumn id="11" xr3:uid="{2655629E-7012-4B22-8D21-24BE019A657D}" name="Marital Status" dataDxfId="24"/>
    <tableColumn id="12" xr3:uid="{ED9698AA-2C03-44E3-BEEB-92530EA36E96}" name="Over Time" dataDxfId="23"/>
    <tableColumn id="14" xr3:uid="{C6DF865F-9730-43DA-964D-40CFB8D4AABC}" name="Training Times Last Year" dataDxfId="22"/>
    <tableColumn id="17" xr3:uid="{3BD9ABBC-1140-4531-8341-9BED422A9FD0}" name="Age" dataDxfId="21"/>
    <tableColumn id="22" xr3:uid="{AEFE8D81-0B29-4421-BF61-D940030BC465}" name="Daily Rate" dataDxfId="20"/>
    <tableColumn id="23" xr3:uid="{714764F8-2344-4970-A771-235F4640D85F}" name="Distance From Home" dataDxfId="19"/>
    <tableColumn id="24" xr3:uid="{39FAF073-D3D7-4FFC-B5EB-D46B771A8E1A}" name="Education" dataDxfId="18"/>
    <tableColumn id="26" xr3:uid="{FF7B49DF-5B52-43E8-990B-B0580A307E16}" name="Environment Satisfaction" dataDxfId="17"/>
    <tableColumn id="27" xr3:uid="{BBA14471-B0BC-4A35-9B0F-ABF8BD7CF034}" name="Hourly Rate" dataDxfId="16"/>
    <tableColumn id="28" xr3:uid="{45552046-49BC-4CBB-9AB8-F228CF940E67}" name="Job Involvement" dataDxfId="15"/>
    <tableColumn id="30" xr3:uid="{F75737E2-6117-4BCF-A0B6-64198E7A1145}" name="Job Satisfaction" dataDxfId="14"/>
    <tableColumn id="31" xr3:uid="{1F3F3D9B-D882-4ED5-8F54-D6FCCC77612C}" name="Monthly Income" dataDxfId="13" dataCellStyle="Millares"/>
    <tableColumn id="32" xr3:uid="{D0AD5106-FAF1-4AC7-9F2A-8B9888CA66D6}" name="Monthly Rate" dataDxfId="12" dataCellStyle="Millares"/>
    <tableColumn id="33" xr3:uid="{FDB2C891-9756-4F64-B181-B6A1517B5F63}" name="Num Companies Worked" dataDxfId="11"/>
    <tableColumn id="34" xr3:uid="{2A01B80E-0602-4FD8-953A-1C06606ADD60}" name="Percent Salary Hike" dataDxfId="10"/>
    <tableColumn id="35" xr3:uid="{0AF78BD0-65E9-490E-9997-31761FF54895}" name="Performance Rating" dataDxfId="9"/>
    <tableColumn id="36" xr3:uid="{5A3E02E6-6255-4EBB-9B3A-CE3DE67420D9}" name="Relationship Satisfaction" dataDxfId="8"/>
    <tableColumn id="38" xr3:uid="{D4AEA856-122C-455A-A0A9-8BC1AEEB3653}" name="Stock Option Level" dataDxfId="7"/>
    <tableColumn id="39" xr3:uid="{A9B84FED-8742-4BFE-BCB4-CEB6BF9E9C96}" name="Total Working Years" dataDxfId="6"/>
    <tableColumn id="40" xr3:uid="{DD51F0B2-DBD0-48A9-9CA8-BB32EFE4154D}" name="Work Life Balance" dataDxfId="5"/>
    <tableColumn id="41" xr3:uid="{2A0E7E83-A965-41A3-BC04-DE2D6E244DCA}" name="Years At Company" dataDxfId="4"/>
    <tableColumn id="42" xr3:uid="{9257F4F2-13E4-4AF3-BC63-87CE4EE9560B}" name="Years In Current Role" dataDxfId="3"/>
    <tableColumn id="4" xr3:uid="{A3B55E15-99C3-4518-BEC0-F5F9E19306DD}" name="Job Level" dataDxfId="2"/>
    <tableColumn id="43" xr3:uid="{E7BDE588-E636-4834-8C7E-CC72E64E294E}" name="Years Since Last Promotion" dataDxfId="1"/>
    <tableColumn id="44" xr3:uid="{9CD05087-A9A7-46CD-B28D-CB7A96AE6954}" name="Years With Curr Manager" dataDxfId="0"/>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2.xml"/><Relationship Id="rId13" Type="http://schemas.openxmlformats.org/officeDocument/2006/relationships/pivotTable" Target="../pivotTables/pivotTable37.xml"/><Relationship Id="rId18" Type="http://schemas.openxmlformats.org/officeDocument/2006/relationships/pivotTable" Target="../pivotTables/pivotTable42.xml"/><Relationship Id="rId3" Type="http://schemas.openxmlformats.org/officeDocument/2006/relationships/pivotTable" Target="../pivotTables/pivotTable27.xml"/><Relationship Id="rId21" Type="http://schemas.openxmlformats.org/officeDocument/2006/relationships/pivotTable" Target="../pivotTables/pivotTable45.xml"/><Relationship Id="rId7" Type="http://schemas.openxmlformats.org/officeDocument/2006/relationships/pivotTable" Target="../pivotTables/pivotTable31.xml"/><Relationship Id="rId12" Type="http://schemas.openxmlformats.org/officeDocument/2006/relationships/pivotTable" Target="../pivotTables/pivotTable36.xml"/><Relationship Id="rId17" Type="http://schemas.openxmlformats.org/officeDocument/2006/relationships/pivotTable" Target="../pivotTables/pivotTable41.xml"/><Relationship Id="rId2" Type="http://schemas.openxmlformats.org/officeDocument/2006/relationships/pivotTable" Target="../pivotTables/pivotTable26.xml"/><Relationship Id="rId16" Type="http://schemas.openxmlformats.org/officeDocument/2006/relationships/pivotTable" Target="../pivotTables/pivotTable40.xml"/><Relationship Id="rId20" Type="http://schemas.openxmlformats.org/officeDocument/2006/relationships/pivotTable" Target="../pivotTables/pivotTable44.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5" Type="http://schemas.openxmlformats.org/officeDocument/2006/relationships/pivotTable" Target="../pivotTables/pivotTable29.xml"/><Relationship Id="rId15" Type="http://schemas.openxmlformats.org/officeDocument/2006/relationships/pivotTable" Target="../pivotTables/pivotTable39.xml"/><Relationship Id="rId10" Type="http://schemas.openxmlformats.org/officeDocument/2006/relationships/pivotTable" Target="../pivotTables/pivotTable34.xml"/><Relationship Id="rId19" Type="http://schemas.openxmlformats.org/officeDocument/2006/relationships/pivotTable" Target="../pivotTables/pivotTable43.xml"/><Relationship Id="rId4" Type="http://schemas.openxmlformats.org/officeDocument/2006/relationships/pivotTable" Target="../pivotTables/pivotTable28.xml"/><Relationship Id="rId9" Type="http://schemas.openxmlformats.org/officeDocument/2006/relationships/pivotTable" Target="../pivotTables/pivotTable33.xml"/><Relationship Id="rId14" Type="http://schemas.openxmlformats.org/officeDocument/2006/relationships/pivotTable" Target="../pivotTables/pivotTable38.xml"/><Relationship Id="rId22"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43" sqref="B43"/>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1660</v>
      </c>
    </row>
    <row r="5" spans="1:17">
      <c r="B5" s="4"/>
    </row>
    <row r="6" spans="1:17">
      <c r="B6" s="8" t="s">
        <v>1661</v>
      </c>
    </row>
    <row r="7" spans="1:17">
      <c r="B7" s="8" t="s">
        <v>1707</v>
      </c>
    </row>
    <row r="8" spans="1:17">
      <c r="B8" s="8" t="s">
        <v>1662</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3" t="s">
        <v>1605</v>
      </c>
    </row>
    <row r="17" spans="1:2">
      <c r="A17" s="9">
        <v>3</v>
      </c>
      <c r="B17" s="8" t="s">
        <v>1565</v>
      </c>
    </row>
    <row r="18" spans="1:2">
      <c r="A18" s="9">
        <v>4</v>
      </c>
      <c r="B18" s="8" t="s">
        <v>1566</v>
      </c>
    </row>
    <row r="19" spans="1:2">
      <c r="A19" s="9">
        <v>5</v>
      </c>
      <c r="B19" s="44" t="s">
        <v>1680</v>
      </c>
    </row>
    <row r="20" spans="1:2">
      <c r="A20" s="9">
        <v>6</v>
      </c>
      <c r="B20" s="8" t="s">
        <v>1643</v>
      </c>
    </row>
    <row r="21" spans="1:2">
      <c r="A21" s="9">
        <v>7</v>
      </c>
      <c r="B21" s="44" t="s">
        <v>1606</v>
      </c>
    </row>
    <row r="22" spans="1:2">
      <c r="A22" s="9">
        <v>8</v>
      </c>
      <c r="B22" s="8" t="s">
        <v>1567</v>
      </c>
    </row>
    <row r="23" spans="1:2">
      <c r="A23" s="9">
        <v>9</v>
      </c>
      <c r="B23" s="44" t="s">
        <v>1607</v>
      </c>
    </row>
    <row r="24" spans="1:2">
      <c r="A24" s="9">
        <v>10</v>
      </c>
      <c r="B24" s="44" t="s">
        <v>1608</v>
      </c>
    </row>
    <row r="25" spans="1:2">
      <c r="A25" s="9">
        <v>11</v>
      </c>
      <c r="B25" s="8" t="s">
        <v>1568</v>
      </c>
    </row>
    <row r="26" spans="1:2">
      <c r="A26" s="9">
        <v>12</v>
      </c>
      <c r="B26" s="8" t="s">
        <v>1701</v>
      </c>
    </row>
    <row r="27" spans="1:2">
      <c r="A27" s="9">
        <v>13</v>
      </c>
      <c r="B27" s="44" t="s">
        <v>1609</v>
      </c>
    </row>
    <row r="28" spans="1:2">
      <c r="A28" s="9">
        <v>14</v>
      </c>
      <c r="B28" s="8" t="s">
        <v>1696</v>
      </c>
    </row>
    <row r="29" spans="1:2">
      <c r="A29" s="9">
        <v>15</v>
      </c>
      <c r="B29" s="8" t="s">
        <v>1569</v>
      </c>
    </row>
    <row r="30" spans="1:2">
      <c r="A30" s="9">
        <v>16</v>
      </c>
      <c r="B30" s="44" t="s">
        <v>1610</v>
      </c>
    </row>
    <row r="31" spans="1:2">
      <c r="A31" s="9">
        <v>17</v>
      </c>
      <c r="B31" s="8" t="s">
        <v>1570</v>
      </c>
    </row>
    <row r="32" spans="1:2">
      <c r="A32" s="9">
        <v>18</v>
      </c>
      <c r="B32" s="8" t="s">
        <v>1571</v>
      </c>
    </row>
    <row r="33" spans="1:2">
      <c r="A33" s="9">
        <v>19</v>
      </c>
      <c r="B33" s="8" t="s">
        <v>1702</v>
      </c>
    </row>
    <row r="34" spans="1:2">
      <c r="A34" s="9">
        <v>20</v>
      </c>
      <c r="B34" s="44" t="s">
        <v>1611</v>
      </c>
    </row>
    <row r="35" spans="1:2">
      <c r="A35" s="9">
        <v>21</v>
      </c>
      <c r="B35" s="8" t="s">
        <v>1572</v>
      </c>
    </row>
    <row r="36" spans="1:2">
      <c r="A36" s="9">
        <v>22</v>
      </c>
      <c r="B36" s="44" t="s">
        <v>1703</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3"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102" t="s">
        <v>1708</v>
      </c>
      <c r="C2" s="103"/>
      <c r="D2" s="103"/>
      <c r="E2" s="103"/>
      <c r="F2" s="103"/>
      <c r="G2" s="103"/>
      <c r="H2" s="103"/>
      <c r="I2" s="103"/>
      <c r="J2" s="103"/>
      <c r="K2" s="103"/>
      <c r="L2" s="103"/>
      <c r="M2" s="103"/>
      <c r="N2" s="103"/>
      <c r="O2" s="104"/>
    </row>
    <row r="3" spans="2:15">
      <c r="B3" s="105"/>
      <c r="C3" s="106"/>
      <c r="D3" s="106"/>
      <c r="E3" s="106"/>
      <c r="F3" s="106"/>
      <c r="G3" s="106"/>
      <c r="H3" s="106"/>
      <c r="I3" s="106"/>
      <c r="J3" s="106"/>
      <c r="K3" s="106"/>
      <c r="L3" s="106"/>
      <c r="M3" s="106"/>
      <c r="N3" s="106"/>
      <c r="O3" s="107"/>
    </row>
    <row r="4" spans="2:15">
      <c r="B4" s="105"/>
      <c r="C4" s="106"/>
      <c r="D4" s="106"/>
      <c r="E4" s="106"/>
      <c r="F4" s="106"/>
      <c r="G4" s="106"/>
      <c r="H4" s="106"/>
      <c r="I4" s="106"/>
      <c r="J4" s="106"/>
      <c r="K4" s="106"/>
      <c r="L4" s="106"/>
      <c r="M4" s="106"/>
      <c r="N4" s="106"/>
      <c r="O4" s="107"/>
    </row>
    <row r="5" spans="2:15">
      <c r="B5" s="105"/>
      <c r="C5" s="106"/>
      <c r="D5" s="106"/>
      <c r="E5" s="106"/>
      <c r="F5" s="106"/>
      <c r="G5" s="106"/>
      <c r="H5" s="106"/>
      <c r="I5" s="106"/>
      <c r="J5" s="106"/>
      <c r="K5" s="106"/>
      <c r="L5" s="106"/>
      <c r="M5" s="106"/>
      <c r="N5" s="106"/>
      <c r="O5" s="107"/>
    </row>
    <row r="6" spans="2:15">
      <c r="B6" s="105"/>
      <c r="C6" s="106"/>
      <c r="D6" s="106"/>
      <c r="E6" s="106"/>
      <c r="F6" s="106"/>
      <c r="G6" s="106"/>
      <c r="H6" s="106"/>
      <c r="I6" s="106"/>
      <c r="J6" s="106"/>
      <c r="K6" s="106"/>
      <c r="L6" s="106"/>
      <c r="M6" s="106"/>
      <c r="N6" s="106"/>
      <c r="O6" s="107"/>
    </row>
    <row r="7" spans="2:15">
      <c r="B7" s="105"/>
      <c r="C7" s="106"/>
      <c r="D7" s="106"/>
      <c r="E7" s="106"/>
      <c r="F7" s="106"/>
      <c r="G7" s="106"/>
      <c r="H7" s="106"/>
      <c r="I7" s="106"/>
      <c r="J7" s="106"/>
      <c r="K7" s="106"/>
      <c r="L7" s="106"/>
      <c r="M7" s="106"/>
      <c r="N7" s="106"/>
      <c r="O7" s="107"/>
    </row>
    <row r="8" spans="2:15">
      <c r="B8" s="105"/>
      <c r="C8" s="106"/>
      <c r="D8" s="106"/>
      <c r="E8" s="106"/>
      <c r="F8" s="106"/>
      <c r="G8" s="106"/>
      <c r="H8" s="106"/>
      <c r="I8" s="106"/>
      <c r="J8" s="106"/>
      <c r="K8" s="106"/>
      <c r="L8" s="106"/>
      <c r="M8" s="106"/>
      <c r="N8" s="106"/>
      <c r="O8" s="107"/>
    </row>
    <row r="9" spans="2:15">
      <c r="B9" s="105"/>
      <c r="C9" s="106"/>
      <c r="D9" s="106"/>
      <c r="E9" s="106"/>
      <c r="F9" s="106"/>
      <c r="G9" s="106"/>
      <c r="H9" s="106"/>
      <c r="I9" s="106"/>
      <c r="J9" s="106"/>
      <c r="K9" s="106"/>
      <c r="L9" s="106"/>
      <c r="M9" s="106"/>
      <c r="N9" s="106"/>
      <c r="O9" s="107"/>
    </row>
    <row r="10" spans="2:15">
      <c r="B10" s="105"/>
      <c r="C10" s="106"/>
      <c r="D10" s="106"/>
      <c r="E10" s="106"/>
      <c r="F10" s="106"/>
      <c r="G10" s="106"/>
      <c r="H10" s="106"/>
      <c r="I10" s="106"/>
      <c r="J10" s="106"/>
      <c r="K10" s="106"/>
      <c r="L10" s="106"/>
      <c r="M10" s="106"/>
      <c r="N10" s="106"/>
      <c r="O10" s="107"/>
    </row>
    <row r="11" spans="2:15">
      <c r="B11" s="105"/>
      <c r="C11" s="106"/>
      <c r="D11" s="106"/>
      <c r="E11" s="106"/>
      <c r="F11" s="106"/>
      <c r="G11" s="106"/>
      <c r="H11" s="106"/>
      <c r="I11" s="106"/>
      <c r="J11" s="106"/>
      <c r="K11" s="106"/>
      <c r="L11" s="106"/>
      <c r="M11" s="106"/>
      <c r="N11" s="106"/>
      <c r="O11" s="107"/>
    </row>
    <row r="12" spans="2:15">
      <c r="B12" s="105"/>
      <c r="C12" s="106"/>
      <c r="D12" s="106"/>
      <c r="E12" s="106"/>
      <c r="F12" s="106"/>
      <c r="G12" s="106"/>
      <c r="H12" s="106"/>
      <c r="I12" s="106"/>
      <c r="J12" s="106"/>
      <c r="K12" s="106"/>
      <c r="L12" s="106"/>
      <c r="M12" s="106"/>
      <c r="N12" s="106"/>
      <c r="O12" s="107"/>
    </row>
    <row r="13" spans="2:15">
      <c r="B13" s="105"/>
      <c r="C13" s="106"/>
      <c r="D13" s="106"/>
      <c r="E13" s="106"/>
      <c r="F13" s="106"/>
      <c r="G13" s="106"/>
      <c r="H13" s="106"/>
      <c r="I13" s="106"/>
      <c r="J13" s="106"/>
      <c r="K13" s="106"/>
      <c r="L13" s="106"/>
      <c r="M13" s="106"/>
      <c r="N13" s="106"/>
      <c r="O13" s="107"/>
    </row>
    <row r="14" spans="2:15">
      <c r="B14" s="105"/>
      <c r="C14" s="106"/>
      <c r="D14" s="106"/>
      <c r="E14" s="106"/>
      <c r="F14" s="106"/>
      <c r="G14" s="106"/>
      <c r="H14" s="106"/>
      <c r="I14" s="106"/>
      <c r="J14" s="106"/>
      <c r="K14" s="106"/>
      <c r="L14" s="106"/>
      <c r="M14" s="106"/>
      <c r="N14" s="106"/>
      <c r="O14" s="107"/>
    </row>
    <row r="15" spans="2:15">
      <c r="B15" s="105"/>
      <c r="C15" s="106"/>
      <c r="D15" s="106"/>
      <c r="E15" s="106"/>
      <c r="F15" s="106"/>
      <c r="G15" s="106"/>
      <c r="H15" s="106"/>
      <c r="I15" s="106"/>
      <c r="J15" s="106"/>
      <c r="K15" s="106"/>
      <c r="L15" s="106"/>
      <c r="M15" s="106"/>
      <c r="N15" s="106"/>
      <c r="O15" s="107"/>
    </row>
    <row r="16" spans="2:15">
      <c r="B16" s="105"/>
      <c r="C16" s="106"/>
      <c r="D16" s="106"/>
      <c r="E16" s="106"/>
      <c r="F16" s="106"/>
      <c r="G16" s="106"/>
      <c r="H16" s="106"/>
      <c r="I16" s="106"/>
      <c r="J16" s="106"/>
      <c r="K16" s="106"/>
      <c r="L16" s="106"/>
      <c r="M16" s="106"/>
      <c r="N16" s="106"/>
      <c r="O16" s="107"/>
    </row>
    <row r="17" spans="2:15">
      <c r="B17" s="105"/>
      <c r="C17" s="106"/>
      <c r="D17" s="106"/>
      <c r="E17" s="106"/>
      <c r="F17" s="106"/>
      <c r="G17" s="106"/>
      <c r="H17" s="106"/>
      <c r="I17" s="106"/>
      <c r="J17" s="106"/>
      <c r="K17" s="106"/>
      <c r="L17" s="106"/>
      <c r="M17" s="106"/>
      <c r="N17" s="106"/>
      <c r="O17" s="107"/>
    </row>
    <row r="18" spans="2:15">
      <c r="B18" s="105"/>
      <c r="C18" s="106"/>
      <c r="D18" s="106"/>
      <c r="E18" s="106"/>
      <c r="F18" s="106"/>
      <c r="G18" s="106"/>
      <c r="H18" s="106"/>
      <c r="I18" s="106"/>
      <c r="J18" s="106"/>
      <c r="K18" s="106"/>
      <c r="L18" s="106"/>
      <c r="M18" s="106"/>
      <c r="N18" s="106"/>
      <c r="O18" s="107"/>
    </row>
    <row r="19" spans="2:15">
      <c r="B19" s="105"/>
      <c r="C19" s="106"/>
      <c r="D19" s="106"/>
      <c r="E19" s="106"/>
      <c r="F19" s="106"/>
      <c r="G19" s="106"/>
      <c r="H19" s="106"/>
      <c r="I19" s="106"/>
      <c r="J19" s="106"/>
      <c r="K19" s="106"/>
      <c r="L19" s="106"/>
      <c r="M19" s="106"/>
      <c r="N19" s="106"/>
      <c r="O19" s="107"/>
    </row>
    <row r="20" spans="2:15">
      <c r="B20" s="105"/>
      <c r="C20" s="106"/>
      <c r="D20" s="106"/>
      <c r="E20" s="106"/>
      <c r="F20" s="106"/>
      <c r="G20" s="106"/>
      <c r="H20" s="106"/>
      <c r="I20" s="106"/>
      <c r="J20" s="106"/>
      <c r="K20" s="106"/>
      <c r="L20" s="106"/>
      <c r="M20" s="106"/>
      <c r="N20" s="106"/>
      <c r="O20" s="107"/>
    </row>
    <row r="21" spans="2:15">
      <c r="B21" s="105"/>
      <c r="C21" s="106"/>
      <c r="D21" s="106"/>
      <c r="E21" s="106"/>
      <c r="F21" s="106"/>
      <c r="G21" s="106"/>
      <c r="H21" s="106"/>
      <c r="I21" s="106"/>
      <c r="J21" s="106"/>
      <c r="K21" s="106"/>
      <c r="L21" s="106"/>
      <c r="M21" s="106"/>
      <c r="N21" s="106"/>
      <c r="O21" s="107"/>
    </row>
    <row r="22" spans="2:15">
      <c r="B22" s="105"/>
      <c r="C22" s="106"/>
      <c r="D22" s="106"/>
      <c r="E22" s="106"/>
      <c r="F22" s="106"/>
      <c r="G22" s="106"/>
      <c r="H22" s="106"/>
      <c r="I22" s="106"/>
      <c r="J22" s="106"/>
      <c r="K22" s="106"/>
      <c r="L22" s="106"/>
      <c r="M22" s="106"/>
      <c r="N22" s="106"/>
      <c r="O22" s="107"/>
    </row>
    <row r="23" spans="2:15">
      <c r="B23" s="105"/>
      <c r="C23" s="106"/>
      <c r="D23" s="106"/>
      <c r="E23" s="106"/>
      <c r="F23" s="106"/>
      <c r="G23" s="106"/>
      <c r="H23" s="106"/>
      <c r="I23" s="106"/>
      <c r="J23" s="106"/>
      <c r="K23" s="106"/>
      <c r="L23" s="106"/>
      <c r="M23" s="106"/>
      <c r="N23" s="106"/>
      <c r="O23" s="107"/>
    </row>
    <row r="24" spans="2:15">
      <c r="B24" s="105"/>
      <c r="C24" s="106"/>
      <c r="D24" s="106"/>
      <c r="E24" s="106"/>
      <c r="F24" s="106"/>
      <c r="G24" s="106"/>
      <c r="H24" s="106"/>
      <c r="I24" s="106"/>
      <c r="J24" s="106"/>
      <c r="K24" s="106"/>
      <c r="L24" s="106"/>
      <c r="M24" s="106"/>
      <c r="N24" s="106"/>
      <c r="O24" s="107"/>
    </row>
    <row r="25" spans="2:15">
      <c r="B25" s="105"/>
      <c r="C25" s="106"/>
      <c r="D25" s="106"/>
      <c r="E25" s="106"/>
      <c r="F25" s="106"/>
      <c r="G25" s="106"/>
      <c r="H25" s="106"/>
      <c r="I25" s="106"/>
      <c r="J25" s="106"/>
      <c r="K25" s="106"/>
      <c r="L25" s="106"/>
      <c r="M25" s="106"/>
      <c r="N25" s="106"/>
      <c r="O25" s="107"/>
    </row>
    <row r="26" spans="2:15">
      <c r="B26" s="105"/>
      <c r="C26" s="106"/>
      <c r="D26" s="106"/>
      <c r="E26" s="106"/>
      <c r="F26" s="106"/>
      <c r="G26" s="106"/>
      <c r="H26" s="106"/>
      <c r="I26" s="106"/>
      <c r="J26" s="106"/>
      <c r="K26" s="106"/>
      <c r="L26" s="106"/>
      <c r="M26" s="106"/>
      <c r="N26" s="106"/>
      <c r="O26" s="107"/>
    </row>
    <row r="27" spans="2:15">
      <c r="B27" s="105"/>
      <c r="C27" s="106"/>
      <c r="D27" s="106"/>
      <c r="E27" s="106"/>
      <c r="F27" s="106"/>
      <c r="G27" s="106"/>
      <c r="H27" s="106"/>
      <c r="I27" s="106"/>
      <c r="J27" s="106"/>
      <c r="K27" s="106"/>
      <c r="L27" s="106"/>
      <c r="M27" s="106"/>
      <c r="N27" s="106"/>
      <c r="O27" s="107"/>
    </row>
    <row r="28" spans="2:15">
      <c r="B28" s="105"/>
      <c r="C28" s="106"/>
      <c r="D28" s="106"/>
      <c r="E28" s="106"/>
      <c r="F28" s="106"/>
      <c r="G28" s="106"/>
      <c r="H28" s="106"/>
      <c r="I28" s="106"/>
      <c r="J28" s="106"/>
      <c r="K28" s="106"/>
      <c r="L28" s="106"/>
      <c r="M28" s="106"/>
      <c r="N28" s="106"/>
      <c r="O28" s="107"/>
    </row>
    <row r="29" spans="2:15">
      <c r="B29" s="105"/>
      <c r="C29" s="106"/>
      <c r="D29" s="106"/>
      <c r="E29" s="106"/>
      <c r="F29" s="106"/>
      <c r="G29" s="106"/>
      <c r="H29" s="106"/>
      <c r="I29" s="106"/>
      <c r="J29" s="106"/>
      <c r="K29" s="106"/>
      <c r="L29" s="106"/>
      <c r="M29" s="106"/>
      <c r="N29" s="106"/>
      <c r="O29" s="107"/>
    </row>
    <row r="30" spans="2:15">
      <c r="B30" s="105"/>
      <c r="C30" s="106"/>
      <c r="D30" s="106"/>
      <c r="E30" s="106"/>
      <c r="F30" s="106"/>
      <c r="G30" s="106"/>
      <c r="H30" s="106"/>
      <c r="I30" s="106"/>
      <c r="J30" s="106"/>
      <c r="K30" s="106"/>
      <c r="L30" s="106"/>
      <c r="M30" s="106"/>
      <c r="N30" s="106"/>
      <c r="O30" s="107"/>
    </row>
    <row r="31" spans="2:15">
      <c r="B31" s="105"/>
      <c r="C31" s="106"/>
      <c r="D31" s="106"/>
      <c r="E31" s="106"/>
      <c r="F31" s="106"/>
      <c r="G31" s="106"/>
      <c r="H31" s="106"/>
      <c r="I31" s="106"/>
      <c r="J31" s="106"/>
      <c r="K31" s="106"/>
      <c r="L31" s="106"/>
      <c r="M31" s="106"/>
      <c r="N31" s="106"/>
      <c r="O31" s="107"/>
    </row>
    <row r="32" spans="2:15">
      <c r="B32" s="105"/>
      <c r="C32" s="106"/>
      <c r="D32" s="106"/>
      <c r="E32" s="106"/>
      <c r="F32" s="106"/>
      <c r="G32" s="106"/>
      <c r="H32" s="106"/>
      <c r="I32" s="106"/>
      <c r="J32" s="106"/>
      <c r="K32" s="106"/>
      <c r="L32" s="106"/>
      <c r="M32" s="106"/>
      <c r="N32" s="106"/>
      <c r="O32" s="107"/>
    </row>
    <row r="33" spans="2:15">
      <c r="B33" s="105"/>
      <c r="C33" s="106"/>
      <c r="D33" s="106"/>
      <c r="E33" s="106"/>
      <c r="F33" s="106"/>
      <c r="G33" s="106"/>
      <c r="H33" s="106"/>
      <c r="I33" s="106"/>
      <c r="J33" s="106"/>
      <c r="K33" s="106"/>
      <c r="L33" s="106"/>
      <c r="M33" s="106"/>
      <c r="N33" s="106"/>
      <c r="O33" s="107"/>
    </row>
    <row r="34" spans="2:15">
      <c r="B34" s="105"/>
      <c r="C34" s="106"/>
      <c r="D34" s="106"/>
      <c r="E34" s="106"/>
      <c r="F34" s="106"/>
      <c r="G34" s="106"/>
      <c r="H34" s="106"/>
      <c r="I34" s="106"/>
      <c r="J34" s="106"/>
      <c r="K34" s="106"/>
      <c r="L34" s="106"/>
      <c r="M34" s="106"/>
      <c r="N34" s="106"/>
      <c r="O34" s="107"/>
    </row>
    <row r="35" spans="2:15">
      <c r="B35" s="105"/>
      <c r="C35" s="106"/>
      <c r="D35" s="106"/>
      <c r="E35" s="106"/>
      <c r="F35" s="106"/>
      <c r="G35" s="106"/>
      <c r="H35" s="106"/>
      <c r="I35" s="106"/>
      <c r="J35" s="106"/>
      <c r="K35" s="106"/>
      <c r="L35" s="106"/>
      <c r="M35" s="106"/>
      <c r="N35" s="106"/>
      <c r="O35" s="107"/>
    </row>
    <row r="36" spans="2:15">
      <c r="B36" s="105"/>
      <c r="C36" s="106"/>
      <c r="D36" s="106"/>
      <c r="E36" s="106"/>
      <c r="F36" s="106"/>
      <c r="G36" s="106"/>
      <c r="H36" s="106"/>
      <c r="I36" s="106"/>
      <c r="J36" s="106"/>
      <c r="K36" s="106"/>
      <c r="L36" s="106"/>
      <c r="M36" s="106"/>
      <c r="N36" s="106"/>
      <c r="O36" s="107"/>
    </row>
    <row r="37" spans="2:15">
      <c r="B37" s="105"/>
      <c r="C37" s="106"/>
      <c r="D37" s="106"/>
      <c r="E37" s="106"/>
      <c r="F37" s="106"/>
      <c r="G37" s="106"/>
      <c r="H37" s="106"/>
      <c r="I37" s="106"/>
      <c r="J37" s="106"/>
      <c r="K37" s="106"/>
      <c r="L37" s="106"/>
      <c r="M37" s="106"/>
      <c r="N37" s="106"/>
      <c r="O37" s="107"/>
    </row>
    <row r="38" spans="2:15">
      <c r="B38" s="105"/>
      <c r="C38" s="106"/>
      <c r="D38" s="106"/>
      <c r="E38" s="106"/>
      <c r="F38" s="106"/>
      <c r="G38" s="106"/>
      <c r="H38" s="106"/>
      <c r="I38" s="106"/>
      <c r="J38" s="106"/>
      <c r="K38" s="106"/>
      <c r="L38" s="106"/>
      <c r="M38" s="106"/>
      <c r="N38" s="106"/>
      <c r="O38" s="107"/>
    </row>
    <row r="39" spans="2:15" ht="14.65" thickBot="1">
      <c r="B39" s="108"/>
      <c r="C39" s="109"/>
      <c r="D39" s="109"/>
      <c r="E39" s="109"/>
      <c r="F39" s="109"/>
      <c r="G39" s="109"/>
      <c r="H39" s="109"/>
      <c r="I39" s="109"/>
      <c r="J39" s="109"/>
      <c r="K39" s="109"/>
      <c r="L39" s="109"/>
      <c r="M39" s="109"/>
      <c r="N39" s="109"/>
      <c r="O39" s="110"/>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310"/>
  <sheetViews>
    <sheetView showGridLines="0" topLeftCell="A44" zoomScale="85" zoomScaleNormal="85" workbookViewId="0">
      <selection activeCell="F12" sqref="F12"/>
    </sheetView>
  </sheetViews>
  <sheetFormatPr baseColWidth="10" defaultRowHeight="14.25"/>
  <cols>
    <col min="2" max="2" width="16.6640625" bestFit="1" customWidth="1"/>
    <col min="3" max="3" width="11.6640625" bestFit="1" customWidth="1"/>
    <col min="4" max="4" width="3.9296875" bestFit="1" customWidth="1"/>
    <col min="5" max="5" width="11.53125" bestFit="1" customWidth="1"/>
    <col min="6" max="6" width="23.59765625" bestFit="1" customWidth="1"/>
    <col min="7" max="7" width="30.19921875" bestFit="1" customWidth="1"/>
    <col min="8" max="8" width="16.59765625" bestFit="1" customWidth="1"/>
    <col min="9" max="9" width="11.6640625" bestFit="1" customWidth="1"/>
    <col min="10" max="10" width="6.796875" bestFit="1" customWidth="1"/>
    <col min="11" max="11" width="11.53125" bestFit="1" customWidth="1"/>
    <col min="12" max="12" width="9.265625" bestFit="1" customWidth="1"/>
    <col min="13" max="13" width="11.33203125" bestFit="1" customWidth="1"/>
    <col min="18" max="18" width="10.6640625" style="65"/>
  </cols>
  <sheetData>
    <row r="2" spans="1:16" ht="18.399999999999999" thickBot="1">
      <c r="B2" s="6" t="s">
        <v>1794</v>
      </c>
      <c r="C2" s="5"/>
      <c r="D2" s="5"/>
      <c r="E2" s="5"/>
      <c r="F2" s="5"/>
      <c r="G2" s="5"/>
      <c r="H2" s="5"/>
      <c r="I2" s="5"/>
      <c r="J2" s="5"/>
      <c r="K2" s="5"/>
      <c r="L2" s="5"/>
      <c r="M2" s="5"/>
      <c r="N2" s="5"/>
      <c r="O2" s="5"/>
      <c r="P2" s="5"/>
    </row>
    <row r="4" spans="1:16">
      <c r="B4" t="s">
        <v>1795</v>
      </c>
    </row>
    <row r="5" spans="1:16">
      <c r="B5" t="s">
        <v>1796</v>
      </c>
    </row>
    <row r="7" spans="1:16">
      <c r="A7" s="9" t="s">
        <v>1640</v>
      </c>
      <c r="B7" s="112" t="s">
        <v>1626</v>
      </c>
      <c r="C7" s="112"/>
      <c r="D7" s="112"/>
      <c r="E7" s="112"/>
    </row>
    <row r="8" spans="1:16">
      <c r="A8" s="9" t="s">
        <v>1642</v>
      </c>
      <c r="B8" s="112" t="s">
        <v>1627</v>
      </c>
      <c r="C8" s="112"/>
      <c r="D8" s="112"/>
      <c r="E8" s="112"/>
    </row>
    <row r="9" spans="1:16">
      <c r="A9" s="9" t="s">
        <v>1648</v>
      </c>
      <c r="B9" s="112" t="s">
        <v>1629</v>
      </c>
      <c r="C9" s="112"/>
      <c r="D9" s="112"/>
      <c r="E9" s="112"/>
    </row>
    <row r="10" spans="1:16">
      <c r="A10" s="9" t="s">
        <v>1649</v>
      </c>
      <c r="B10" s="112" t="s">
        <v>1631</v>
      </c>
      <c r="C10" s="112"/>
      <c r="D10" s="112"/>
      <c r="E10" s="112"/>
    </row>
    <row r="11" spans="1:16">
      <c r="A11" s="9" t="s">
        <v>1650</v>
      </c>
      <c r="B11" s="112" t="s">
        <v>1632</v>
      </c>
      <c r="C11" s="112"/>
      <c r="D11" s="112"/>
      <c r="E11" s="112"/>
    </row>
    <row r="12" spans="1:16">
      <c r="A12" s="9" t="s">
        <v>1651</v>
      </c>
      <c r="B12" s="112" t="s">
        <v>1633</v>
      </c>
      <c r="C12" s="112"/>
      <c r="D12" s="112"/>
      <c r="E12" s="112"/>
    </row>
    <row r="13" spans="1:16">
      <c r="A13" s="9" t="s">
        <v>1652</v>
      </c>
      <c r="B13" s="112" t="s">
        <v>1634</v>
      </c>
      <c r="C13" s="112"/>
      <c r="D13" s="112"/>
      <c r="E13" s="112"/>
    </row>
    <row r="14" spans="1:16">
      <c r="A14" s="9" t="s">
        <v>1653</v>
      </c>
      <c r="B14" s="112" t="s">
        <v>1635</v>
      </c>
      <c r="C14" s="112"/>
      <c r="D14" s="112"/>
      <c r="E14" s="112"/>
    </row>
    <row r="15" spans="1:16">
      <c r="A15" s="9" t="s">
        <v>1654</v>
      </c>
      <c r="B15" s="112" t="s">
        <v>1798</v>
      </c>
      <c r="C15" s="112"/>
      <c r="D15" s="112"/>
      <c r="E15" s="112"/>
    </row>
    <row r="16" spans="1:16">
      <c r="B16" s="68"/>
      <c r="C16" s="68"/>
      <c r="D16" s="68"/>
      <c r="E16" s="68"/>
    </row>
    <row r="18" spans="1:11">
      <c r="A18" s="9" t="s">
        <v>1640</v>
      </c>
      <c r="B18" s="111" t="s">
        <v>1626</v>
      </c>
      <c r="C18" s="111"/>
      <c r="D18" s="111"/>
      <c r="E18" s="111"/>
    </row>
    <row r="20" spans="1:11">
      <c r="B20" s="26" t="s">
        <v>1623</v>
      </c>
      <c r="C20" s="26" t="s">
        <v>1637</v>
      </c>
      <c r="F20" s="66"/>
      <c r="H20" s="26" t="s">
        <v>1623</v>
      </c>
      <c r="I20" s="26" t="s">
        <v>1637</v>
      </c>
    </row>
    <row r="21" spans="1:11">
      <c r="B21" s="26" t="s">
        <v>1625</v>
      </c>
      <c r="C21" t="s">
        <v>1624</v>
      </c>
      <c r="D21" t="s">
        <v>44</v>
      </c>
      <c r="E21" t="s">
        <v>1622</v>
      </c>
      <c r="F21" s="67" t="s">
        <v>1799</v>
      </c>
      <c r="H21" s="26" t="s">
        <v>1625</v>
      </c>
      <c r="I21" t="s">
        <v>1624</v>
      </c>
      <c r="J21" t="s">
        <v>44</v>
      </c>
      <c r="K21" t="s">
        <v>1622</v>
      </c>
    </row>
    <row r="22" spans="1:11">
      <c r="B22" s="21" t="s">
        <v>1711</v>
      </c>
      <c r="C22">
        <v>501</v>
      </c>
      <c r="D22">
        <v>87</v>
      </c>
      <c r="E22">
        <v>588</v>
      </c>
      <c r="F22" s="71">
        <f>GETPIVOTDATA("Attrition",$B$20,"Gender","female")/GETPIVOTDATA("Attrition",$B$20)</f>
        <v>0.4</v>
      </c>
      <c r="H22" s="21" t="s">
        <v>1711</v>
      </c>
      <c r="I22" s="72">
        <v>0.85204081632653061</v>
      </c>
      <c r="J22" s="72">
        <v>0.14795918367346939</v>
      </c>
      <c r="K22" s="72">
        <v>1</v>
      </c>
    </row>
    <row r="23" spans="1:11">
      <c r="B23" s="21" t="s">
        <v>1536</v>
      </c>
      <c r="C23">
        <v>732</v>
      </c>
      <c r="D23">
        <v>150</v>
      </c>
      <c r="E23">
        <v>882</v>
      </c>
      <c r="F23" s="71">
        <f>GETPIVOTDATA("Attrition",$B$20,"Gender","male")/GETPIVOTDATA("Attrition",$B$20)</f>
        <v>0.6</v>
      </c>
      <c r="H23" s="21" t="s">
        <v>1536</v>
      </c>
      <c r="I23" s="72">
        <v>0.82993197278911568</v>
      </c>
      <c r="J23" s="72">
        <v>0.17006802721088435</v>
      </c>
      <c r="K23" s="72">
        <v>1</v>
      </c>
    </row>
    <row r="24" spans="1:11">
      <c r="B24" s="21" t="s">
        <v>1622</v>
      </c>
      <c r="C24">
        <v>1233</v>
      </c>
      <c r="D24">
        <v>237</v>
      </c>
      <c r="E24">
        <v>1470</v>
      </c>
      <c r="F24" s="70">
        <f>SUM(F22:F23)</f>
        <v>1</v>
      </c>
      <c r="H24" s="21" t="s">
        <v>1622</v>
      </c>
      <c r="I24" s="72">
        <v>0.83877551020408159</v>
      </c>
      <c r="J24" s="72">
        <v>0.16122448979591836</v>
      </c>
      <c r="K24" s="72">
        <v>1</v>
      </c>
    </row>
    <row r="26" spans="1:11">
      <c r="B26" s="21" t="s">
        <v>1638</v>
      </c>
    </row>
    <row r="27" spans="1:11">
      <c r="B27" s="21" t="s">
        <v>1664</v>
      </c>
    </row>
    <row r="28" spans="1:11">
      <c r="B28" s="21"/>
    </row>
    <row r="29" spans="1:11">
      <c r="B29" s="21" t="s">
        <v>1639</v>
      </c>
    </row>
    <row r="30" spans="1:11">
      <c r="A30" s="37" t="b">
        <v>1</v>
      </c>
      <c r="B30" s="21" t="s">
        <v>1665</v>
      </c>
    </row>
    <row r="31" spans="1:11">
      <c r="A31" s="9"/>
      <c r="B31" s="21" t="s">
        <v>1641</v>
      </c>
    </row>
    <row r="32" spans="1:11">
      <c r="A32" s="37" t="b">
        <v>1</v>
      </c>
      <c r="B32" s="21" t="s">
        <v>1666</v>
      </c>
    </row>
    <row r="33" spans="1:7">
      <c r="A33" s="9"/>
      <c r="B33" s="21"/>
    </row>
    <row r="34" spans="1:7">
      <c r="B34" s="21" t="s">
        <v>1801</v>
      </c>
    </row>
    <row r="35" spans="1:7">
      <c r="B35" s="21"/>
    </row>
    <row r="36" spans="1:7">
      <c r="B36" s="21" t="s">
        <v>1930</v>
      </c>
    </row>
    <row r="37" spans="1:7">
      <c r="B37" s="21"/>
    </row>
    <row r="38" spans="1:7">
      <c r="A38" s="9"/>
      <c r="B38" s="26" t="s">
        <v>1929</v>
      </c>
      <c r="C38" s="26" t="s">
        <v>1637</v>
      </c>
      <c r="G38" s="24" t="s">
        <v>1813</v>
      </c>
    </row>
    <row r="39" spans="1:7">
      <c r="A39" s="9"/>
      <c r="B39" s="26" t="s">
        <v>1625</v>
      </c>
      <c r="C39" t="s">
        <v>1624</v>
      </c>
      <c r="D39" t="s">
        <v>44</v>
      </c>
      <c r="E39" t="s">
        <v>1622</v>
      </c>
    </row>
    <row r="40" spans="1:7">
      <c r="A40" s="9"/>
      <c r="B40" s="21" t="s">
        <v>1711</v>
      </c>
      <c r="C40" s="87">
        <v>4.6047904191616764</v>
      </c>
      <c r="D40" s="87">
        <v>3.3103448275862069</v>
      </c>
      <c r="E40" s="87">
        <v>4.4132653061224492</v>
      </c>
      <c r="G40" t="s">
        <v>1937</v>
      </c>
    </row>
    <row r="41" spans="1:7">
      <c r="A41" s="9"/>
      <c r="B41" s="21" t="s">
        <v>1536</v>
      </c>
      <c r="C41" s="87">
        <v>4.4016393442622954</v>
      </c>
      <c r="D41" s="87">
        <v>2.6666666666666665</v>
      </c>
      <c r="E41" s="87">
        <v>4.1065759637188206</v>
      </c>
      <c r="G41" t="s">
        <v>1938</v>
      </c>
    </row>
    <row r="42" spans="1:7">
      <c r="A42" s="9"/>
      <c r="B42" s="21" t="s">
        <v>1622</v>
      </c>
      <c r="C42" s="87">
        <v>4.4841849148418493</v>
      </c>
      <c r="D42" s="87">
        <v>2.9029535864978904</v>
      </c>
      <c r="E42" s="87">
        <v>4.2292517006802717</v>
      </c>
      <c r="G42" t="s">
        <v>1939</v>
      </c>
    </row>
    <row r="43" spans="1:7">
      <c r="A43" s="9"/>
      <c r="G43" t="s">
        <v>1940</v>
      </c>
    </row>
    <row r="44" spans="1:7">
      <c r="A44" s="9"/>
      <c r="G44" t="s">
        <v>1941</v>
      </c>
    </row>
    <row r="45" spans="1:7">
      <c r="A45" s="9"/>
    </row>
    <row r="46" spans="1:7">
      <c r="A46" s="9"/>
      <c r="G46" s="20" t="s">
        <v>1942</v>
      </c>
    </row>
    <row r="47" spans="1:7">
      <c r="A47" s="9"/>
      <c r="G47" s="20" t="s">
        <v>1943</v>
      </c>
    </row>
    <row r="48" spans="1:7">
      <c r="A48" s="9"/>
    </row>
    <row r="49" spans="1:11">
      <c r="A49" s="9"/>
    </row>
    <row r="50" spans="1:11">
      <c r="A50" s="9"/>
      <c r="G50" s="24" t="s">
        <v>1814</v>
      </c>
    </row>
    <row r="51" spans="1:11">
      <c r="A51" s="9"/>
    </row>
    <row r="52" spans="1:11">
      <c r="A52" s="9"/>
      <c r="G52" t="s">
        <v>1931</v>
      </c>
    </row>
    <row r="53" spans="1:11">
      <c r="A53" s="9"/>
      <c r="G53" t="s">
        <v>1932</v>
      </c>
    </row>
    <row r="54" spans="1:11">
      <c r="A54" s="9"/>
      <c r="B54" s="21"/>
      <c r="G54" t="s">
        <v>1933</v>
      </c>
    </row>
    <row r="55" spans="1:11">
      <c r="A55" s="9"/>
      <c r="B55" s="21"/>
      <c r="G55" t="s">
        <v>1934</v>
      </c>
    </row>
    <row r="56" spans="1:11">
      <c r="A56" s="9"/>
      <c r="B56" s="21"/>
      <c r="G56" t="s">
        <v>1935</v>
      </c>
    </row>
    <row r="57" spans="1:11">
      <c r="A57" s="9"/>
      <c r="B57" s="21"/>
      <c r="G57" t="s">
        <v>1936</v>
      </c>
    </row>
    <row r="58" spans="1:11">
      <c r="A58" s="9"/>
      <c r="B58" s="21"/>
    </row>
    <row r="59" spans="1:11">
      <c r="A59" s="9"/>
      <c r="B59" s="21"/>
    </row>
    <row r="61" spans="1:11">
      <c r="A61" s="9" t="s">
        <v>1642</v>
      </c>
      <c r="B61" s="111" t="s">
        <v>1627</v>
      </c>
      <c r="C61" s="111"/>
      <c r="D61" s="111"/>
      <c r="E61" s="111"/>
    </row>
    <row r="62" spans="1:11">
      <c r="A62" s="9"/>
      <c r="B62" s="69"/>
      <c r="C62" s="69"/>
      <c r="D62" s="69"/>
      <c r="E62" s="69"/>
    </row>
    <row r="63" spans="1:11">
      <c r="A63" s="9"/>
      <c r="B63" s="26" t="s">
        <v>1623</v>
      </c>
      <c r="C63" s="26" t="s">
        <v>1637</v>
      </c>
      <c r="H63" s="26" t="s">
        <v>1623</v>
      </c>
      <c r="I63" s="26" t="s">
        <v>1637</v>
      </c>
    </row>
    <row r="64" spans="1:11">
      <c r="A64" s="9"/>
      <c r="B64" s="26" t="s">
        <v>1628</v>
      </c>
      <c r="C64" t="s">
        <v>1624</v>
      </c>
      <c r="D64" t="s">
        <v>44</v>
      </c>
      <c r="E64" t="s">
        <v>1622</v>
      </c>
      <c r="F64" s="67" t="s">
        <v>1799</v>
      </c>
      <c r="H64" s="26" t="s">
        <v>1628</v>
      </c>
      <c r="I64" t="s">
        <v>1624</v>
      </c>
      <c r="J64" t="s">
        <v>44</v>
      </c>
      <c r="K64" t="s">
        <v>1622</v>
      </c>
    </row>
    <row r="65" spans="1:11">
      <c r="A65" s="9"/>
      <c r="B65" s="21" t="s">
        <v>53</v>
      </c>
      <c r="C65" s="11">
        <v>59</v>
      </c>
      <c r="D65" s="11">
        <v>38</v>
      </c>
      <c r="E65" s="11">
        <v>97</v>
      </c>
      <c r="F65" s="74">
        <f t="shared" ref="F65:F70" si="0">E65/$E$70</f>
        <v>6.5986394557823125E-2</v>
      </c>
      <c r="H65" s="21" t="s">
        <v>53</v>
      </c>
      <c r="I65" s="36">
        <v>0.60824742268041232</v>
      </c>
      <c r="J65" s="36">
        <v>0.39175257731958762</v>
      </c>
      <c r="K65" s="36">
        <v>1</v>
      </c>
    </row>
    <row r="66" spans="1:11">
      <c r="A66" s="9"/>
      <c r="B66" s="21" t="s">
        <v>51</v>
      </c>
      <c r="C66" s="11">
        <v>442</v>
      </c>
      <c r="D66" s="11">
        <v>112</v>
      </c>
      <c r="E66" s="11">
        <v>554</v>
      </c>
      <c r="F66" s="74">
        <f t="shared" si="0"/>
        <v>0.37687074829931971</v>
      </c>
      <c r="H66" s="21" t="s">
        <v>51</v>
      </c>
      <c r="I66" s="36">
        <v>0.79783393501805056</v>
      </c>
      <c r="J66" s="36">
        <v>0.20216606498194944</v>
      </c>
      <c r="K66" s="36">
        <v>1</v>
      </c>
    </row>
    <row r="67" spans="1:11">
      <c r="A67" s="9"/>
      <c r="B67" s="21" t="s">
        <v>49</v>
      </c>
      <c r="C67" s="11">
        <v>454</v>
      </c>
      <c r="D67" s="11">
        <v>51</v>
      </c>
      <c r="E67" s="11">
        <v>505</v>
      </c>
      <c r="F67" s="74">
        <f t="shared" si="0"/>
        <v>0.34353741496598639</v>
      </c>
      <c r="H67" s="21" t="s">
        <v>49</v>
      </c>
      <c r="I67" s="36">
        <v>0.89900990099009903</v>
      </c>
      <c r="J67" s="36">
        <v>0.100990099009901</v>
      </c>
      <c r="K67" s="36">
        <v>1</v>
      </c>
    </row>
    <row r="68" spans="1:11">
      <c r="A68" s="9"/>
      <c r="B68" s="21" t="s">
        <v>50</v>
      </c>
      <c r="C68" s="11">
        <v>220</v>
      </c>
      <c r="D68" s="11">
        <v>25</v>
      </c>
      <c r="E68" s="11">
        <v>245</v>
      </c>
      <c r="F68" s="74">
        <f t="shared" si="0"/>
        <v>0.16666666666666666</v>
      </c>
      <c r="H68" s="21" t="s">
        <v>50</v>
      </c>
      <c r="I68" s="36">
        <v>0.89795918367346939</v>
      </c>
      <c r="J68" s="36">
        <v>0.10204081632653061</v>
      </c>
      <c r="K68" s="36">
        <v>1</v>
      </c>
    </row>
    <row r="69" spans="1:11">
      <c r="A69" s="9"/>
      <c r="B69" s="21" t="s">
        <v>52</v>
      </c>
      <c r="C69" s="11">
        <v>58</v>
      </c>
      <c r="D69" s="11">
        <v>11</v>
      </c>
      <c r="E69" s="11">
        <v>69</v>
      </c>
      <c r="F69" s="74">
        <f t="shared" si="0"/>
        <v>4.6938775510204082E-2</v>
      </c>
      <c r="H69" s="21" t="s">
        <v>52</v>
      </c>
      <c r="I69" s="36">
        <v>0.84057971014492749</v>
      </c>
      <c r="J69" s="36">
        <v>0.15942028985507245</v>
      </c>
      <c r="K69" s="36">
        <v>1</v>
      </c>
    </row>
    <row r="70" spans="1:11">
      <c r="A70" s="9"/>
      <c r="B70" s="21" t="s">
        <v>1622</v>
      </c>
      <c r="C70">
        <v>1233</v>
      </c>
      <c r="D70">
        <v>237</v>
      </c>
      <c r="E70">
        <v>1470</v>
      </c>
      <c r="F70" s="70">
        <f t="shared" si="0"/>
        <v>1</v>
      </c>
      <c r="H70" s="21" t="s">
        <v>1622</v>
      </c>
      <c r="I70" s="72">
        <v>0.83877551020408159</v>
      </c>
      <c r="J70" s="72">
        <v>0.16122448979591836</v>
      </c>
      <c r="K70" s="72">
        <v>1</v>
      </c>
    </row>
    <row r="71" spans="1:11">
      <c r="A71" s="9"/>
      <c r="B71" s="21"/>
    </row>
    <row r="72" spans="1:11">
      <c r="B72" s="21" t="s">
        <v>1667</v>
      </c>
    </row>
    <row r="73" spans="1:11">
      <c r="B73" s="21" t="s">
        <v>1668</v>
      </c>
    </row>
    <row r="74" spans="1:11">
      <c r="B74" s="21" t="s">
        <v>1669</v>
      </c>
    </row>
    <row r="75" spans="1:11">
      <c r="B75" s="21"/>
    </row>
    <row r="76" spans="1:11">
      <c r="B76" s="21" t="s">
        <v>1670</v>
      </c>
    </row>
    <row r="77" spans="1:11">
      <c r="B77" s="21"/>
    </row>
    <row r="78" spans="1:11">
      <c r="B78" s="21" t="s">
        <v>1803</v>
      </c>
    </row>
    <row r="79" spans="1:11">
      <c r="B79" s="21" t="s">
        <v>1804</v>
      </c>
    </row>
    <row r="80" spans="1:11">
      <c r="A80" s="37" t="b">
        <v>1</v>
      </c>
      <c r="B80" s="21" t="s">
        <v>1671</v>
      </c>
    </row>
    <row r="81" spans="1:8">
      <c r="A81" s="37" t="b">
        <v>1</v>
      </c>
      <c r="B81" s="21" t="s">
        <v>1672</v>
      </c>
    </row>
    <row r="82" spans="1:8">
      <c r="A82" s="37" t="b">
        <v>1</v>
      </c>
      <c r="B82" s="21" t="s">
        <v>1673</v>
      </c>
    </row>
    <row r="83" spans="1:8">
      <c r="A83" s="9"/>
      <c r="B83" s="21" t="s">
        <v>1674</v>
      </c>
    </row>
    <row r="84" spans="1:8">
      <c r="A84" s="37" t="b">
        <v>1</v>
      </c>
      <c r="B84" s="21" t="s">
        <v>1675</v>
      </c>
    </row>
    <row r="85" spans="1:8">
      <c r="A85" s="37" t="b">
        <v>1</v>
      </c>
      <c r="B85" s="21" t="s">
        <v>1676</v>
      </c>
    </row>
    <row r="86" spans="1:8">
      <c r="A86" s="9"/>
      <c r="B86" s="21"/>
    </row>
    <row r="87" spans="1:8">
      <c r="A87" s="9"/>
      <c r="B87" s="21" t="s">
        <v>1801</v>
      </c>
    </row>
    <row r="88" spans="1:8">
      <c r="A88" s="9"/>
      <c r="B88" s="21"/>
    </row>
    <row r="89" spans="1:8">
      <c r="A89" s="9"/>
      <c r="B89" s="21" t="s">
        <v>1802</v>
      </c>
    </row>
    <row r="90" spans="1:8">
      <c r="A90" s="9"/>
      <c r="B90" s="21"/>
    </row>
    <row r="91" spans="1:8">
      <c r="A91" s="9"/>
      <c r="B91" s="26" t="s">
        <v>1800</v>
      </c>
      <c r="C91" s="26" t="s">
        <v>1810</v>
      </c>
      <c r="H91" s="24" t="s">
        <v>1813</v>
      </c>
    </row>
    <row r="92" spans="1:8">
      <c r="A92" s="9"/>
      <c r="B92" s="26" t="s">
        <v>1628</v>
      </c>
      <c r="C92" t="s">
        <v>1624</v>
      </c>
      <c r="D92" t="s">
        <v>44</v>
      </c>
      <c r="E92" t="s">
        <v>1622</v>
      </c>
      <c r="F92" s="67" t="s">
        <v>1817</v>
      </c>
    </row>
    <row r="93" spans="1:8">
      <c r="A93" s="9"/>
      <c r="B93" s="21" t="s">
        <v>53</v>
      </c>
      <c r="C93" s="60">
        <v>2813.0169491525426</v>
      </c>
      <c r="D93" s="60">
        <v>2419.2894736842104</v>
      </c>
      <c r="E93" s="60">
        <v>2658.7731958762888</v>
      </c>
      <c r="F93" s="62">
        <f t="shared" ref="F93:F98" si="1">C93-D93</f>
        <v>393.72747546833216</v>
      </c>
      <c r="H93" t="s">
        <v>1805</v>
      </c>
    </row>
    <row r="94" spans="1:8">
      <c r="A94" s="9"/>
      <c r="B94" s="21" t="s">
        <v>51</v>
      </c>
      <c r="C94" s="60">
        <v>4976.8642533936654</v>
      </c>
      <c r="D94" s="60">
        <v>4031.8928571428573</v>
      </c>
      <c r="E94" s="60">
        <v>4785.8231046931405</v>
      </c>
      <c r="F94" s="62">
        <f t="shared" si="1"/>
        <v>944.97139625080808</v>
      </c>
      <c r="H94" t="s">
        <v>1806</v>
      </c>
    </row>
    <row r="95" spans="1:8">
      <c r="A95" s="9"/>
      <c r="B95" s="21" t="s">
        <v>49</v>
      </c>
      <c r="C95" s="60">
        <v>6913.5550660792951</v>
      </c>
      <c r="D95" s="60">
        <v>5667.411764705882</v>
      </c>
      <c r="E95" s="60">
        <v>6787.7069306930689</v>
      </c>
      <c r="F95" s="62">
        <f t="shared" si="1"/>
        <v>1246.1433013734131</v>
      </c>
      <c r="H95" t="s">
        <v>1807</v>
      </c>
    </row>
    <row r="96" spans="1:8">
      <c r="A96" s="9"/>
      <c r="B96" s="21" t="s">
        <v>50</v>
      </c>
      <c r="C96" s="60">
        <v>10411.440909090908</v>
      </c>
      <c r="D96" s="60">
        <v>8358.7999999999993</v>
      </c>
      <c r="E96" s="60">
        <v>10201.98775510204</v>
      </c>
      <c r="F96" s="62">
        <f t="shared" si="1"/>
        <v>2052.6409090909092</v>
      </c>
    </row>
    <row r="97" spans="1:8">
      <c r="A97" s="9"/>
      <c r="B97" s="21" t="s">
        <v>52</v>
      </c>
      <c r="C97" s="60">
        <v>10857.844827586207</v>
      </c>
      <c r="D97" s="60">
        <v>8457.0909090909099</v>
      </c>
      <c r="E97" s="60">
        <v>10475.115942028986</v>
      </c>
      <c r="F97" s="62">
        <f t="shared" si="1"/>
        <v>2400.7539184952966</v>
      </c>
      <c r="G97" s="88">
        <f>AVERAGE(F93:F97)</f>
        <v>1407.6474001357517</v>
      </c>
      <c r="H97" t="s">
        <v>1808</v>
      </c>
    </row>
    <row r="98" spans="1:8">
      <c r="A98" s="9"/>
      <c r="B98" s="21" t="s">
        <v>1622</v>
      </c>
      <c r="C98" s="73">
        <v>6832.7396593673966</v>
      </c>
      <c r="D98" s="73">
        <v>4787.0928270042195</v>
      </c>
      <c r="E98" s="73">
        <v>6502.931292517007</v>
      </c>
      <c r="F98" s="75">
        <f t="shared" si="1"/>
        <v>2045.6468323631771</v>
      </c>
      <c r="H98" t="s">
        <v>1809</v>
      </c>
    </row>
    <row r="99" spans="1:8">
      <c r="A99" s="9"/>
      <c r="B99" s="21"/>
      <c r="C99" s="73"/>
      <c r="D99" s="73"/>
      <c r="E99" s="73"/>
    </row>
    <row r="100" spans="1:8">
      <c r="A100" s="9"/>
      <c r="B100" s="21"/>
      <c r="C100" s="73"/>
      <c r="D100" s="73"/>
      <c r="E100" s="73"/>
      <c r="H100" t="s">
        <v>1811</v>
      </c>
    </row>
    <row r="101" spans="1:8">
      <c r="A101" s="9"/>
      <c r="B101" s="21"/>
      <c r="C101" s="73"/>
      <c r="D101" s="73"/>
      <c r="E101" s="73"/>
      <c r="H101" t="s">
        <v>1812</v>
      </c>
    </row>
    <row r="102" spans="1:8">
      <c r="A102" s="9"/>
      <c r="B102" s="21"/>
      <c r="C102" s="73"/>
      <c r="D102" s="73"/>
      <c r="E102" s="73"/>
    </row>
    <row r="103" spans="1:8">
      <c r="A103" s="9"/>
      <c r="B103" s="21"/>
      <c r="C103" s="73"/>
      <c r="D103" s="73"/>
      <c r="E103" s="73"/>
      <c r="H103" s="24" t="s">
        <v>1814</v>
      </c>
    </row>
    <row r="104" spans="1:8">
      <c r="A104" s="9"/>
      <c r="B104" s="21"/>
      <c r="C104" s="73"/>
      <c r="D104" s="73"/>
      <c r="E104" s="73"/>
    </row>
    <row r="105" spans="1:8">
      <c r="A105" s="9"/>
      <c r="B105" s="21"/>
      <c r="C105" s="73"/>
      <c r="D105" s="73"/>
      <c r="E105" s="73"/>
      <c r="H105" t="s">
        <v>1815</v>
      </c>
    </row>
    <row r="106" spans="1:8">
      <c r="A106" s="9"/>
      <c r="B106" s="21"/>
      <c r="C106" s="73"/>
      <c r="D106" s="73"/>
      <c r="E106" s="73"/>
      <c r="H106" t="s">
        <v>1816</v>
      </c>
    </row>
    <row r="107" spans="1:8">
      <c r="A107" s="9"/>
      <c r="B107" s="21"/>
      <c r="C107" s="73"/>
      <c r="D107" s="73"/>
      <c r="E107" s="73"/>
      <c r="H107" t="s">
        <v>1818</v>
      </c>
    </row>
    <row r="108" spans="1:8">
      <c r="A108" s="9"/>
      <c r="B108" s="21"/>
      <c r="C108" s="73"/>
      <c r="D108" s="73"/>
      <c r="E108" s="73"/>
    </row>
    <row r="109" spans="1:8">
      <c r="A109" s="9"/>
      <c r="B109" s="21"/>
      <c r="C109" s="73"/>
      <c r="D109" s="73"/>
      <c r="E109" s="73"/>
    </row>
    <row r="110" spans="1:8">
      <c r="A110" s="9"/>
      <c r="B110" s="21"/>
      <c r="C110" s="73"/>
      <c r="D110" s="73"/>
      <c r="E110" s="73"/>
    </row>
    <row r="111" spans="1:8">
      <c r="A111" s="9"/>
      <c r="B111" s="21"/>
      <c r="C111" s="73"/>
      <c r="D111" s="73"/>
      <c r="E111" s="73"/>
    </row>
    <row r="112" spans="1:8">
      <c r="A112" s="9"/>
      <c r="B112" s="21"/>
    </row>
    <row r="113" spans="1:11">
      <c r="A113" s="9" t="s">
        <v>1648</v>
      </c>
      <c r="B113" s="111" t="s">
        <v>1629</v>
      </c>
      <c r="C113" s="111"/>
      <c r="D113" s="111"/>
      <c r="E113" s="111"/>
    </row>
    <row r="114" spans="1:11">
      <c r="A114" s="9"/>
      <c r="B114" s="69"/>
      <c r="C114" s="69"/>
      <c r="D114" s="69"/>
      <c r="E114" s="69"/>
    </row>
    <row r="115" spans="1:11">
      <c r="A115" s="9"/>
      <c r="B115" s="26" t="s">
        <v>1623</v>
      </c>
      <c r="C115" s="26" t="s">
        <v>1637</v>
      </c>
      <c r="H115" s="26" t="s">
        <v>1623</v>
      </c>
      <c r="I115" s="26" t="s">
        <v>1637</v>
      </c>
    </row>
    <row r="116" spans="1:11">
      <c r="A116" s="9"/>
      <c r="B116" s="26" t="s">
        <v>1663</v>
      </c>
      <c r="C116" s="11" t="s">
        <v>1624</v>
      </c>
      <c r="D116" s="11" t="s">
        <v>44</v>
      </c>
      <c r="E116" s="11" t="s">
        <v>1622</v>
      </c>
      <c r="F116" s="78" t="s">
        <v>1799</v>
      </c>
      <c r="H116" s="26" t="s">
        <v>1663</v>
      </c>
      <c r="I116" s="11" t="s">
        <v>1624</v>
      </c>
      <c r="J116" s="11" t="s">
        <v>44</v>
      </c>
      <c r="K116" s="11" t="s">
        <v>1622</v>
      </c>
    </row>
    <row r="117" spans="1:11">
      <c r="A117" s="9"/>
      <c r="B117" s="21" t="s">
        <v>58</v>
      </c>
      <c r="C117" s="11">
        <v>51</v>
      </c>
      <c r="D117" s="11">
        <v>12</v>
      </c>
      <c r="E117" s="11">
        <v>63</v>
      </c>
      <c r="F117" s="76">
        <f t="shared" ref="F117:F119" si="2">E117/$E$121</f>
        <v>4.2857142857142858E-2</v>
      </c>
      <c r="H117" s="21" t="s">
        <v>58</v>
      </c>
      <c r="I117" s="36">
        <v>0.80952380952380953</v>
      </c>
      <c r="J117" s="36">
        <v>0.19047619047619047</v>
      </c>
      <c r="K117" s="36">
        <v>1</v>
      </c>
    </row>
    <row r="118" spans="1:11">
      <c r="A118" s="9"/>
      <c r="B118" s="21" t="s">
        <v>57</v>
      </c>
      <c r="C118" s="11">
        <v>825</v>
      </c>
      <c r="D118" s="11">
        <v>132</v>
      </c>
      <c r="E118" s="11">
        <v>957</v>
      </c>
      <c r="F118" s="76">
        <f t="shared" si="2"/>
        <v>0.65102040816326534</v>
      </c>
      <c r="H118" s="21" t="s">
        <v>57</v>
      </c>
      <c r="I118" s="36">
        <v>0.86206896551724133</v>
      </c>
      <c r="J118" s="36">
        <v>0.13793103448275862</v>
      </c>
      <c r="K118" s="36">
        <v>1</v>
      </c>
    </row>
    <row r="119" spans="1:11">
      <c r="A119" s="9"/>
      <c r="B119" s="21" t="s">
        <v>56</v>
      </c>
      <c r="C119" s="11">
        <v>354</v>
      </c>
      <c r="D119" s="11">
        <v>92</v>
      </c>
      <c r="E119" s="11">
        <v>446</v>
      </c>
      <c r="F119" s="76">
        <f t="shared" si="2"/>
        <v>0.30340136054421768</v>
      </c>
      <c r="H119" s="21" t="s">
        <v>56</v>
      </c>
      <c r="I119" s="36">
        <v>0.79372197309417036</v>
      </c>
      <c r="J119" s="36">
        <v>0.20627802690582961</v>
      </c>
      <c r="K119" s="36">
        <v>1</v>
      </c>
    </row>
    <row r="120" spans="1:11">
      <c r="A120" s="9"/>
      <c r="B120" s="21" t="s">
        <v>1630</v>
      </c>
      <c r="C120" s="11">
        <v>3</v>
      </c>
      <c r="D120" s="11">
        <v>1</v>
      </c>
      <c r="E120" s="11">
        <v>4</v>
      </c>
      <c r="F120" s="76">
        <f t="shared" ref="F120:F121" si="3">E120/$E$121</f>
        <v>2.7210884353741495E-3</v>
      </c>
      <c r="H120" s="21" t="s">
        <v>1630</v>
      </c>
      <c r="I120" s="36">
        <v>0.75</v>
      </c>
      <c r="J120" s="36">
        <v>0.25</v>
      </c>
      <c r="K120" s="36">
        <v>1</v>
      </c>
    </row>
    <row r="121" spans="1:11">
      <c r="A121" s="9"/>
      <c r="B121" s="21" t="s">
        <v>1622</v>
      </c>
      <c r="C121" s="11">
        <v>1233</v>
      </c>
      <c r="D121" s="11">
        <v>237</v>
      </c>
      <c r="E121" s="11">
        <v>1470</v>
      </c>
      <c r="F121" s="77">
        <f t="shared" si="3"/>
        <v>1</v>
      </c>
      <c r="H121" s="21" t="s">
        <v>1622</v>
      </c>
      <c r="I121" s="36">
        <v>0.83877551020408159</v>
      </c>
      <c r="J121" s="36">
        <v>0.16122448979591836</v>
      </c>
      <c r="K121" s="36">
        <v>1</v>
      </c>
    </row>
    <row r="122" spans="1:11">
      <c r="A122" s="9"/>
    </row>
    <row r="123" spans="1:11">
      <c r="A123" s="9"/>
      <c r="B123" s="21" t="s">
        <v>1677</v>
      </c>
      <c r="C123" s="69"/>
      <c r="D123" s="69"/>
      <c r="E123" s="69"/>
    </row>
    <row r="124" spans="1:11">
      <c r="A124" s="9"/>
      <c r="B124" s="21" t="s">
        <v>1678</v>
      </c>
      <c r="C124" s="69"/>
      <c r="D124" s="69"/>
      <c r="E124" s="69"/>
    </row>
    <row r="125" spans="1:11">
      <c r="A125" s="9"/>
      <c r="B125" s="21" t="s">
        <v>1679</v>
      </c>
      <c r="C125" s="69"/>
      <c r="D125" s="69"/>
      <c r="E125" s="69"/>
    </row>
    <row r="126" spans="1:11">
      <c r="A126" s="9"/>
      <c r="B126" s="21"/>
      <c r="C126" s="69"/>
      <c r="D126" s="69"/>
      <c r="E126" s="69"/>
    </row>
    <row r="127" spans="1:11">
      <c r="A127" s="9"/>
      <c r="B127" s="21" t="s">
        <v>1801</v>
      </c>
      <c r="C127" s="69"/>
      <c r="D127" s="69"/>
      <c r="E127" s="69"/>
    </row>
    <row r="128" spans="1:11">
      <c r="A128" s="9"/>
      <c r="B128" s="21"/>
      <c r="C128" s="69"/>
      <c r="D128" s="69"/>
      <c r="E128" s="69"/>
    </row>
    <row r="129" spans="1:7">
      <c r="A129" s="9"/>
      <c r="B129" s="21" t="s">
        <v>1946</v>
      </c>
      <c r="C129" s="69"/>
      <c r="D129" s="69"/>
      <c r="E129" s="69"/>
    </row>
    <row r="130" spans="1:7">
      <c r="A130" s="9"/>
      <c r="B130" s="21"/>
      <c r="C130" s="69"/>
      <c r="D130" s="69"/>
      <c r="E130" s="69"/>
    </row>
    <row r="131" spans="1:7">
      <c r="A131" s="9"/>
      <c r="B131" s="26" t="s">
        <v>1945</v>
      </c>
      <c r="C131" s="26" t="s">
        <v>1637</v>
      </c>
      <c r="G131" s="90" t="s">
        <v>1813</v>
      </c>
    </row>
    <row r="132" spans="1:7">
      <c r="A132" s="9"/>
      <c r="B132" s="26" t="s">
        <v>1663</v>
      </c>
      <c r="C132" s="11" t="s">
        <v>1624</v>
      </c>
      <c r="D132" s="11" t="s">
        <v>44</v>
      </c>
      <c r="E132" s="11" t="s">
        <v>1622</v>
      </c>
      <c r="G132" s="65"/>
    </row>
    <row r="133" spans="1:7">
      <c r="A133" s="9"/>
      <c r="B133" s="21" t="s">
        <v>58</v>
      </c>
      <c r="C133" s="89">
        <v>2</v>
      </c>
      <c r="D133" s="89">
        <v>0.83333333333333337</v>
      </c>
      <c r="E133" s="89">
        <v>1.7777777777777777</v>
      </c>
      <c r="G133" s="65" t="s">
        <v>1805</v>
      </c>
    </row>
    <row r="134" spans="1:7">
      <c r="A134" s="9"/>
      <c r="B134" s="21" t="s">
        <v>57</v>
      </c>
      <c r="C134" s="89">
        <v>2.1781818181818182</v>
      </c>
      <c r="D134" s="89">
        <v>1.8863636363636365</v>
      </c>
      <c r="E134" s="89">
        <v>2.1379310344827585</v>
      </c>
      <c r="G134" s="65" t="s">
        <v>1806</v>
      </c>
    </row>
    <row r="135" spans="1:7">
      <c r="A135" s="9"/>
      <c r="B135" s="21" t="s">
        <v>56</v>
      </c>
      <c r="C135" s="89">
        <v>2.3954802259887007</v>
      </c>
      <c r="D135" s="89">
        <v>2.1956521739130435</v>
      </c>
      <c r="E135" s="89">
        <v>2.3542600896860986</v>
      </c>
      <c r="G135" s="65" t="s">
        <v>1807</v>
      </c>
    </row>
    <row r="136" spans="1:7">
      <c r="A136" s="9"/>
      <c r="B136" s="21" t="s">
        <v>1944</v>
      </c>
      <c r="C136" s="89">
        <v>2.6666666666666665</v>
      </c>
      <c r="D136" s="89">
        <v>0</v>
      </c>
      <c r="E136" s="89">
        <v>2</v>
      </c>
      <c r="G136" s="65"/>
    </row>
    <row r="137" spans="1:7">
      <c r="A137" s="9"/>
      <c r="B137" s="21" t="s">
        <v>1622</v>
      </c>
      <c r="C137" s="11">
        <v>2.2343876723438769</v>
      </c>
      <c r="D137" s="11">
        <v>1.9451476793248945</v>
      </c>
      <c r="E137" s="11">
        <v>2.1877551020408164</v>
      </c>
      <c r="G137" s="65" t="s">
        <v>1808</v>
      </c>
    </row>
    <row r="138" spans="1:7">
      <c r="A138" s="9"/>
      <c r="B138" s="21"/>
      <c r="C138" s="69"/>
      <c r="D138" s="69"/>
      <c r="E138" s="69"/>
      <c r="G138" s="65" t="s">
        <v>1809</v>
      </c>
    </row>
    <row r="139" spans="1:7">
      <c r="A139" s="9"/>
      <c r="B139" s="21"/>
      <c r="C139" s="69"/>
      <c r="D139" s="69"/>
      <c r="E139" s="69"/>
      <c r="G139" s="65"/>
    </row>
    <row r="140" spans="1:7">
      <c r="A140" s="9"/>
      <c r="B140" s="21"/>
      <c r="C140" s="69"/>
      <c r="D140" s="69"/>
      <c r="E140" s="69"/>
      <c r="G140" s="65" t="s">
        <v>1811</v>
      </c>
    </row>
    <row r="141" spans="1:7">
      <c r="A141" s="9"/>
      <c r="B141" s="21"/>
      <c r="C141" s="69"/>
      <c r="D141" s="69"/>
      <c r="E141" s="69"/>
      <c r="G141" s="65" t="s">
        <v>1812</v>
      </c>
    </row>
    <row r="142" spans="1:7">
      <c r="A142" s="9"/>
      <c r="B142" s="21"/>
      <c r="C142" s="69"/>
      <c r="D142" s="69"/>
      <c r="E142" s="69"/>
      <c r="G142" s="65"/>
    </row>
    <row r="143" spans="1:7">
      <c r="A143" s="9"/>
      <c r="B143" s="21"/>
      <c r="C143" s="69"/>
      <c r="D143" s="69"/>
      <c r="E143" s="69"/>
      <c r="G143" s="90" t="s">
        <v>1814</v>
      </c>
    </row>
    <row r="144" spans="1:7">
      <c r="A144" s="9"/>
      <c r="B144" s="21"/>
      <c r="C144" s="69"/>
      <c r="D144" s="69"/>
      <c r="E144" s="69"/>
      <c r="G144" s="65"/>
    </row>
    <row r="145" spans="1:11">
      <c r="A145" s="9"/>
      <c r="B145" s="21"/>
      <c r="C145" s="69"/>
      <c r="D145" s="69"/>
      <c r="E145" s="69"/>
      <c r="G145" s="65" t="s">
        <v>1815</v>
      </c>
    </row>
    <row r="146" spans="1:11">
      <c r="A146" s="9"/>
      <c r="B146" s="21"/>
      <c r="C146" s="69"/>
      <c r="D146" s="69"/>
      <c r="E146" s="69"/>
      <c r="G146" s="65" t="s">
        <v>1816</v>
      </c>
    </row>
    <row r="147" spans="1:11">
      <c r="A147" s="9"/>
      <c r="B147" s="21"/>
      <c r="C147" s="69"/>
      <c r="D147" s="69"/>
      <c r="E147" s="69"/>
      <c r="G147" s="65" t="s">
        <v>1818</v>
      </c>
    </row>
    <row r="148" spans="1:11">
      <c r="A148" s="9"/>
      <c r="B148" s="21"/>
      <c r="C148" s="69"/>
      <c r="D148" s="69"/>
      <c r="E148" s="69"/>
    </row>
    <row r="149" spans="1:11">
      <c r="A149" s="9"/>
      <c r="B149" s="21"/>
      <c r="C149" s="69"/>
      <c r="D149" s="69"/>
      <c r="E149" s="69"/>
    </row>
    <row r="150" spans="1:11">
      <c r="A150" s="9"/>
      <c r="B150" s="21"/>
      <c r="C150" s="69"/>
      <c r="D150" s="69"/>
      <c r="E150" s="69"/>
    </row>
    <row r="151" spans="1:11">
      <c r="A151" s="9"/>
      <c r="B151" s="69"/>
      <c r="C151" s="69"/>
      <c r="D151" s="69"/>
      <c r="E151" s="69"/>
    </row>
    <row r="152" spans="1:11">
      <c r="A152" s="9"/>
      <c r="B152" s="69"/>
      <c r="C152" s="69"/>
      <c r="D152" s="69"/>
      <c r="E152" s="69"/>
    </row>
    <row r="153" spans="1:11">
      <c r="A153" s="9" t="s">
        <v>1649</v>
      </c>
      <c r="B153" s="111" t="s">
        <v>1631</v>
      </c>
      <c r="C153" s="111"/>
      <c r="D153" s="111"/>
      <c r="E153" s="111"/>
    </row>
    <row r="154" spans="1:11">
      <c r="A154" s="9"/>
      <c r="B154" s="69"/>
      <c r="C154" s="69"/>
      <c r="D154" s="69"/>
      <c r="E154" s="69"/>
    </row>
    <row r="155" spans="1:11">
      <c r="A155" s="9"/>
      <c r="B155" s="26" t="s">
        <v>1623</v>
      </c>
      <c r="C155" s="26" t="s">
        <v>1637</v>
      </c>
      <c r="H155" s="26" t="s">
        <v>1623</v>
      </c>
      <c r="I155" s="26" t="s">
        <v>1637</v>
      </c>
    </row>
    <row r="156" spans="1:11">
      <c r="A156" s="9"/>
      <c r="B156" s="26" t="s">
        <v>1819</v>
      </c>
      <c r="C156" t="s">
        <v>1624</v>
      </c>
      <c r="D156" t="s">
        <v>44</v>
      </c>
      <c r="E156" t="s">
        <v>1622</v>
      </c>
      <c r="F156" s="67" t="s">
        <v>1799</v>
      </c>
      <c r="H156" s="26" t="s">
        <v>1819</v>
      </c>
      <c r="I156" t="s">
        <v>1624</v>
      </c>
      <c r="J156" t="s">
        <v>44</v>
      </c>
      <c r="K156" t="s">
        <v>1622</v>
      </c>
    </row>
    <row r="157" spans="1:11">
      <c r="A157" s="9"/>
      <c r="B157" s="21" t="s">
        <v>64</v>
      </c>
      <c r="C157" s="11">
        <v>20</v>
      </c>
      <c r="D157" s="11">
        <v>7</v>
      </c>
      <c r="E157" s="11">
        <v>27</v>
      </c>
      <c r="F157" s="76">
        <f t="shared" ref="F157:F162" si="4">E157/$E$163</f>
        <v>1.8367346938775512E-2</v>
      </c>
      <c r="H157" s="21" t="s">
        <v>64</v>
      </c>
      <c r="I157" s="36">
        <v>0.7407407407407407</v>
      </c>
      <c r="J157" s="36">
        <v>0.25925925925925924</v>
      </c>
      <c r="K157" s="36">
        <v>1</v>
      </c>
    </row>
    <row r="158" spans="1:11">
      <c r="A158" s="9"/>
      <c r="B158" s="21" t="s">
        <v>59</v>
      </c>
      <c r="C158" s="11">
        <v>517</v>
      </c>
      <c r="D158" s="11">
        <v>89</v>
      </c>
      <c r="E158" s="11">
        <v>606</v>
      </c>
      <c r="F158" s="76">
        <f t="shared" si="4"/>
        <v>0.41224489795918368</v>
      </c>
      <c r="H158" s="21" t="s">
        <v>59</v>
      </c>
      <c r="I158" s="36">
        <v>0.85313531353135319</v>
      </c>
      <c r="J158" s="36">
        <v>0.14686468646864687</v>
      </c>
      <c r="K158" s="36">
        <v>1</v>
      </c>
    </row>
    <row r="159" spans="1:11">
      <c r="A159" s="9"/>
      <c r="B159" s="21" t="s">
        <v>62</v>
      </c>
      <c r="C159" s="11">
        <v>124</v>
      </c>
      <c r="D159" s="11">
        <v>35</v>
      </c>
      <c r="E159" s="11">
        <v>159</v>
      </c>
      <c r="F159" s="76">
        <f t="shared" si="4"/>
        <v>0.10816326530612246</v>
      </c>
      <c r="H159" s="21" t="s">
        <v>62</v>
      </c>
      <c r="I159" s="36">
        <v>0.77987421383647804</v>
      </c>
      <c r="J159" s="36">
        <v>0.22012578616352202</v>
      </c>
      <c r="K159" s="36">
        <v>1</v>
      </c>
    </row>
    <row r="160" spans="1:11">
      <c r="A160" s="9"/>
      <c r="B160" s="21" t="s">
        <v>61</v>
      </c>
      <c r="C160" s="11">
        <v>401</v>
      </c>
      <c r="D160" s="11">
        <v>63</v>
      </c>
      <c r="E160" s="11">
        <v>464</v>
      </c>
      <c r="F160" s="76">
        <f t="shared" si="4"/>
        <v>0.31564625850340133</v>
      </c>
      <c r="H160" s="21" t="s">
        <v>61</v>
      </c>
      <c r="I160" s="36">
        <v>0.86422413793103448</v>
      </c>
      <c r="J160" s="36">
        <v>0.13577586206896552</v>
      </c>
      <c r="K160" s="36">
        <v>1</v>
      </c>
    </row>
    <row r="161" spans="1:11">
      <c r="A161" s="9"/>
      <c r="B161" s="21" t="s">
        <v>60</v>
      </c>
      <c r="C161" s="11">
        <v>71</v>
      </c>
      <c r="D161" s="11">
        <v>11</v>
      </c>
      <c r="E161" s="11">
        <v>82</v>
      </c>
      <c r="F161" s="76">
        <f t="shared" si="4"/>
        <v>5.5782312925170066E-2</v>
      </c>
      <c r="H161" s="21" t="s">
        <v>60</v>
      </c>
      <c r="I161" s="36">
        <v>0.86585365853658536</v>
      </c>
      <c r="J161" s="36">
        <v>0.13414634146341464</v>
      </c>
      <c r="K161" s="36">
        <v>1</v>
      </c>
    </row>
    <row r="162" spans="1:11">
      <c r="A162" s="9"/>
      <c r="B162" s="21" t="s">
        <v>63</v>
      </c>
      <c r="C162" s="11">
        <v>100</v>
      </c>
      <c r="D162" s="11">
        <v>32</v>
      </c>
      <c r="E162" s="11">
        <v>132</v>
      </c>
      <c r="F162" s="76">
        <f t="shared" si="4"/>
        <v>8.9795918367346933E-2</v>
      </c>
      <c r="H162" s="21" t="s">
        <v>63</v>
      </c>
      <c r="I162" s="36">
        <v>0.75757575757575757</v>
      </c>
      <c r="J162" s="36">
        <v>0.24242424242424243</v>
      </c>
      <c r="K162" s="36">
        <v>1</v>
      </c>
    </row>
    <row r="163" spans="1:11">
      <c r="A163" s="9"/>
      <c r="B163" s="21" t="s">
        <v>1622</v>
      </c>
      <c r="C163" s="11">
        <v>1233</v>
      </c>
      <c r="D163" s="11">
        <v>237</v>
      </c>
      <c r="E163" s="11">
        <v>1470</v>
      </c>
      <c r="F163" s="77">
        <f>E161/$E$121</f>
        <v>5.5782312925170066E-2</v>
      </c>
      <c r="H163" s="21" t="s">
        <v>1622</v>
      </c>
      <c r="I163" s="36">
        <v>0.83877551020408159</v>
      </c>
      <c r="J163" s="36">
        <v>0.16122448979591836</v>
      </c>
      <c r="K163" s="36">
        <v>1</v>
      </c>
    </row>
    <row r="164" spans="1:11">
      <c r="A164" s="9"/>
      <c r="B164" s="69"/>
      <c r="C164" s="69"/>
      <c r="D164" s="69"/>
      <c r="E164" s="69"/>
    </row>
    <row r="165" spans="1:11">
      <c r="A165" s="9"/>
      <c r="B165" s="21" t="s">
        <v>1709</v>
      </c>
      <c r="C165" s="69"/>
      <c r="D165" s="69"/>
      <c r="E165" s="69"/>
    </row>
    <row r="166" spans="1:11">
      <c r="A166" s="9"/>
      <c r="B166" s="21" t="s">
        <v>1710</v>
      </c>
      <c r="C166" s="69"/>
      <c r="D166" s="69"/>
      <c r="E166" s="69"/>
    </row>
    <row r="167" spans="1:11">
      <c r="A167" s="9"/>
      <c r="B167" s="69"/>
      <c r="C167" s="69"/>
      <c r="D167" s="69"/>
      <c r="E167" s="69"/>
    </row>
    <row r="168" spans="1:11">
      <c r="A168" s="9"/>
      <c r="B168" s="69"/>
      <c r="C168" s="69"/>
      <c r="D168" s="69"/>
      <c r="E168" s="69"/>
    </row>
    <row r="169" spans="1:11">
      <c r="A169" s="9" t="s">
        <v>1650</v>
      </c>
      <c r="B169" s="111" t="s">
        <v>1632</v>
      </c>
      <c r="C169" s="111"/>
      <c r="D169" s="111"/>
      <c r="E169" s="111"/>
    </row>
    <row r="170" spans="1:11">
      <c r="A170" s="9"/>
      <c r="B170" s="69"/>
      <c r="C170" s="69"/>
      <c r="D170" s="69"/>
      <c r="E170" s="69"/>
    </row>
    <row r="171" spans="1:11">
      <c r="A171" s="9"/>
      <c r="B171" s="26" t="s">
        <v>1623</v>
      </c>
      <c r="C171" s="26" t="s">
        <v>1637</v>
      </c>
      <c r="H171" s="26" t="s">
        <v>1623</v>
      </c>
      <c r="I171" s="26" t="s">
        <v>1637</v>
      </c>
    </row>
    <row r="172" spans="1:11">
      <c r="A172" s="9"/>
      <c r="B172" s="26" t="s">
        <v>1820</v>
      </c>
      <c r="C172" t="s">
        <v>1624</v>
      </c>
      <c r="D172" t="s">
        <v>44</v>
      </c>
      <c r="E172" t="s">
        <v>1622</v>
      </c>
      <c r="F172" s="67" t="s">
        <v>1799</v>
      </c>
      <c r="H172" s="26" t="s">
        <v>9</v>
      </c>
      <c r="I172" t="s">
        <v>1624</v>
      </c>
      <c r="J172" t="s">
        <v>44</v>
      </c>
      <c r="K172" t="s">
        <v>1622</v>
      </c>
    </row>
    <row r="173" spans="1:11">
      <c r="A173" s="9"/>
      <c r="B173" s="21" t="s">
        <v>1544</v>
      </c>
      <c r="C173" s="11">
        <v>121</v>
      </c>
      <c r="D173" s="11">
        <v>9</v>
      </c>
      <c r="E173" s="11">
        <v>130</v>
      </c>
      <c r="F173" s="76">
        <f t="shared" ref="F173:F183" si="5">E173/$E$183</f>
        <v>8.8435374149659865E-2</v>
      </c>
      <c r="H173" s="21" t="s">
        <v>1544</v>
      </c>
      <c r="I173" s="36">
        <v>0.93076923076923079</v>
      </c>
      <c r="J173" s="36">
        <v>6.9230769230769235E-2</v>
      </c>
      <c r="K173" s="36">
        <v>1</v>
      </c>
    </row>
    <row r="174" spans="1:11">
      <c r="A174" s="9"/>
      <c r="B174" s="21" t="s">
        <v>64</v>
      </c>
      <c r="C174" s="11">
        <v>40</v>
      </c>
      <c r="D174" s="11">
        <v>12</v>
      </c>
      <c r="E174" s="11">
        <v>52</v>
      </c>
      <c r="F174" s="76">
        <f t="shared" si="5"/>
        <v>3.5374149659863949E-2</v>
      </c>
      <c r="H174" s="21" t="s">
        <v>64</v>
      </c>
      <c r="I174" s="36">
        <v>0.76923076923076927</v>
      </c>
      <c r="J174" s="36">
        <v>0.23076923076923078</v>
      </c>
      <c r="K174" s="36">
        <v>1</v>
      </c>
    </row>
    <row r="175" spans="1:11">
      <c r="A175" s="9"/>
      <c r="B175" s="21" t="s">
        <v>1539</v>
      </c>
      <c r="C175" s="11">
        <v>195</v>
      </c>
      <c r="D175" s="11">
        <v>62</v>
      </c>
      <c r="E175" s="11">
        <v>257</v>
      </c>
      <c r="F175" s="76">
        <f t="shared" si="5"/>
        <v>0.17482993197278912</v>
      </c>
      <c r="H175" s="21" t="s">
        <v>1539</v>
      </c>
      <c r="I175" s="36">
        <v>0.75875486381322954</v>
      </c>
      <c r="J175" s="36">
        <v>0.24124513618677043</v>
      </c>
      <c r="K175" s="36">
        <v>1</v>
      </c>
    </row>
    <row r="176" spans="1:11">
      <c r="A176" s="9"/>
      <c r="B176" s="21" t="s">
        <v>1541</v>
      </c>
      <c r="C176" s="11">
        <v>97</v>
      </c>
      <c r="D176" s="11">
        <v>5</v>
      </c>
      <c r="E176" s="11">
        <v>102</v>
      </c>
      <c r="F176" s="76">
        <f t="shared" si="5"/>
        <v>6.9387755102040816E-2</v>
      </c>
      <c r="H176" s="21" t="s">
        <v>1541</v>
      </c>
      <c r="I176" s="36">
        <v>0.9509803921568627</v>
      </c>
      <c r="J176" s="36">
        <v>4.9019607843137254E-2</v>
      </c>
      <c r="K176" s="36">
        <v>1</v>
      </c>
    </row>
    <row r="177" spans="1:11">
      <c r="A177" s="9"/>
      <c r="B177" s="21" t="s">
        <v>1540</v>
      </c>
      <c r="C177" s="11">
        <v>134</v>
      </c>
      <c r="D177" s="11">
        <v>10</v>
      </c>
      <c r="E177" s="11">
        <v>144</v>
      </c>
      <c r="F177" s="76">
        <f t="shared" si="5"/>
        <v>9.7959183673469383E-2</v>
      </c>
      <c r="H177" s="21" t="s">
        <v>1540</v>
      </c>
      <c r="I177" s="36">
        <v>0.93055555555555558</v>
      </c>
      <c r="J177" s="36">
        <v>6.9444444444444448E-2</v>
      </c>
      <c r="K177" s="36">
        <v>1</v>
      </c>
    </row>
    <row r="178" spans="1:11">
      <c r="A178" s="9"/>
      <c r="B178" s="21" t="s">
        <v>1543</v>
      </c>
      <c r="C178" s="11">
        <v>78</v>
      </c>
      <c r="D178" s="11">
        <v>2</v>
      </c>
      <c r="E178" s="11">
        <v>80</v>
      </c>
      <c r="F178" s="76">
        <f t="shared" si="5"/>
        <v>5.4421768707482991E-2</v>
      </c>
      <c r="H178" s="21" t="s">
        <v>1543</v>
      </c>
      <c r="I178" s="36">
        <v>0.97499999999999998</v>
      </c>
      <c r="J178" s="36">
        <v>2.5000000000000001E-2</v>
      </c>
      <c r="K178" s="36">
        <v>1</v>
      </c>
    </row>
    <row r="179" spans="1:11">
      <c r="A179" s="9"/>
      <c r="B179" s="21" t="s">
        <v>1538</v>
      </c>
      <c r="C179" s="11">
        <v>245</v>
      </c>
      <c r="D179" s="11">
        <v>47</v>
      </c>
      <c r="E179" s="11">
        <v>292</v>
      </c>
      <c r="F179" s="76">
        <f t="shared" si="5"/>
        <v>0.19863945578231293</v>
      </c>
      <c r="H179" s="21" t="s">
        <v>1538</v>
      </c>
      <c r="I179" s="36">
        <v>0.83904109589041098</v>
      </c>
      <c r="J179" s="36">
        <v>0.16095890410958905</v>
      </c>
      <c r="K179" s="36">
        <v>1</v>
      </c>
    </row>
    <row r="180" spans="1:11">
      <c r="A180" s="9"/>
      <c r="B180" s="21" t="s">
        <v>1537</v>
      </c>
      <c r="C180" s="11">
        <v>269</v>
      </c>
      <c r="D180" s="11">
        <v>57</v>
      </c>
      <c r="E180" s="11">
        <v>326</v>
      </c>
      <c r="F180" s="76">
        <f t="shared" si="5"/>
        <v>0.22176870748299321</v>
      </c>
      <c r="H180" s="21" t="s">
        <v>1537</v>
      </c>
      <c r="I180" s="36">
        <v>0.82515337423312884</v>
      </c>
      <c r="J180" s="36">
        <v>0.17484662576687116</v>
      </c>
      <c r="K180" s="36">
        <v>1</v>
      </c>
    </row>
    <row r="181" spans="1:11">
      <c r="A181" s="9"/>
      <c r="B181" s="21" t="s">
        <v>1542</v>
      </c>
      <c r="C181" s="11">
        <v>50</v>
      </c>
      <c r="D181" s="11">
        <v>33</v>
      </c>
      <c r="E181" s="11">
        <v>83</v>
      </c>
      <c r="F181" s="76">
        <f t="shared" si="5"/>
        <v>5.6462585034013607E-2</v>
      </c>
      <c r="H181" s="21" t="s">
        <v>1542</v>
      </c>
      <c r="I181" s="36">
        <v>0.60240963855421692</v>
      </c>
      <c r="J181" s="36">
        <v>0.39759036144578314</v>
      </c>
      <c r="K181" s="36">
        <v>1</v>
      </c>
    </row>
    <row r="182" spans="1:11">
      <c r="A182" s="9"/>
      <c r="B182" s="21" t="s">
        <v>1630</v>
      </c>
      <c r="C182" s="11">
        <v>4</v>
      </c>
      <c r="D182" s="11"/>
      <c r="E182" s="11">
        <v>4</v>
      </c>
      <c r="F182" s="76">
        <f t="shared" si="5"/>
        <v>2.7210884353741495E-3</v>
      </c>
      <c r="H182" s="21" t="s">
        <v>1630</v>
      </c>
      <c r="I182" s="36">
        <v>1</v>
      </c>
      <c r="J182" s="36">
        <v>0</v>
      </c>
      <c r="K182" s="36">
        <v>1</v>
      </c>
    </row>
    <row r="183" spans="1:11">
      <c r="A183" s="9"/>
      <c r="B183" s="21" t="s">
        <v>1622</v>
      </c>
      <c r="C183" s="11">
        <v>1233</v>
      </c>
      <c r="D183" s="11">
        <v>237</v>
      </c>
      <c r="E183" s="11">
        <v>1470</v>
      </c>
      <c r="F183" s="77">
        <f t="shared" si="5"/>
        <v>1</v>
      </c>
      <c r="H183" s="21" t="s">
        <v>1622</v>
      </c>
      <c r="I183" s="36">
        <v>0.83877551020408159</v>
      </c>
      <c r="J183" s="36">
        <v>0.16122448979591836</v>
      </c>
      <c r="K183" s="36">
        <v>1</v>
      </c>
    </row>
    <row r="184" spans="1:11">
      <c r="A184" s="9"/>
      <c r="B184" s="21"/>
      <c r="C184" s="11"/>
      <c r="D184" s="11"/>
      <c r="E184" s="11"/>
      <c r="F184" s="79"/>
      <c r="H184" s="21"/>
      <c r="I184" s="36"/>
      <c r="J184" s="36"/>
      <c r="K184" s="36"/>
    </row>
    <row r="185" spans="1:11">
      <c r="A185" s="9"/>
      <c r="B185" s="21" t="s">
        <v>1655</v>
      </c>
      <c r="C185" s="11"/>
      <c r="D185" s="11"/>
      <c r="E185" s="11"/>
      <c r="F185" s="79"/>
      <c r="H185" s="21"/>
      <c r="I185" s="36"/>
      <c r="J185" s="36"/>
      <c r="K185" s="36"/>
    </row>
    <row r="186" spans="1:11">
      <c r="A186" s="9"/>
      <c r="B186" s="21" t="s">
        <v>1656</v>
      </c>
      <c r="C186" s="11"/>
      <c r="D186" s="11"/>
      <c r="E186" s="11"/>
      <c r="F186" s="79"/>
      <c r="H186" s="21"/>
      <c r="I186" s="36"/>
      <c r="J186" s="36"/>
      <c r="K186" s="36"/>
    </row>
    <row r="187" spans="1:11">
      <c r="A187" s="9"/>
      <c r="B187" s="21" t="s">
        <v>1657</v>
      </c>
      <c r="C187" s="11"/>
      <c r="D187" s="11"/>
      <c r="E187" s="11"/>
      <c r="F187" s="79"/>
      <c r="H187" s="21"/>
      <c r="I187" s="36"/>
      <c r="J187" s="36"/>
      <c r="K187" s="36"/>
    </row>
    <row r="188" spans="1:11">
      <c r="A188" s="9"/>
      <c r="C188" s="11"/>
      <c r="D188" s="11"/>
      <c r="E188" s="11"/>
      <c r="F188" s="79"/>
      <c r="H188" s="21"/>
      <c r="I188" s="36"/>
      <c r="J188" s="36"/>
      <c r="K188" s="36"/>
    </row>
    <row r="189" spans="1:11">
      <c r="A189" s="9"/>
      <c r="B189" s="21" t="s">
        <v>1658</v>
      </c>
      <c r="C189" s="11"/>
      <c r="D189" s="11"/>
      <c r="E189" s="11"/>
      <c r="F189" s="79"/>
      <c r="H189" s="21"/>
      <c r="I189" s="36"/>
      <c r="J189" s="36"/>
      <c r="K189" s="36"/>
    </row>
    <row r="190" spans="1:11">
      <c r="A190" s="9"/>
      <c r="B190" s="21" t="s">
        <v>1659</v>
      </c>
      <c r="C190" s="11"/>
      <c r="D190" s="11"/>
      <c r="E190" s="11"/>
      <c r="F190" s="79"/>
      <c r="H190" s="21"/>
      <c r="I190" s="36"/>
      <c r="J190" s="36"/>
      <c r="K190" s="36"/>
    </row>
    <row r="191" spans="1:11">
      <c r="A191" s="9"/>
      <c r="B191" s="69"/>
      <c r="C191" s="69"/>
      <c r="D191" s="69"/>
      <c r="E191" s="69"/>
    </row>
    <row r="192" spans="1:11">
      <c r="A192" s="9" t="s">
        <v>1651</v>
      </c>
      <c r="B192" s="111" t="s">
        <v>1633</v>
      </c>
      <c r="C192" s="111"/>
      <c r="D192" s="111"/>
      <c r="E192" s="111"/>
    </row>
    <row r="193" spans="1:11">
      <c r="A193" s="9"/>
      <c r="B193" s="69"/>
      <c r="C193" s="69"/>
      <c r="D193" s="69"/>
      <c r="E193" s="69"/>
    </row>
    <row r="194" spans="1:11">
      <c r="A194" s="9"/>
      <c r="B194" s="26" t="s">
        <v>1623</v>
      </c>
      <c r="C194" s="26" t="s">
        <v>1637</v>
      </c>
      <c r="H194" s="26" t="s">
        <v>1623</v>
      </c>
      <c r="I194" s="26" t="s">
        <v>1637</v>
      </c>
    </row>
    <row r="195" spans="1:11">
      <c r="A195" s="9"/>
      <c r="B195" s="26" t="s">
        <v>1821</v>
      </c>
      <c r="C195" t="s">
        <v>1624</v>
      </c>
      <c r="D195" t="s">
        <v>44</v>
      </c>
      <c r="E195" t="s">
        <v>1622</v>
      </c>
      <c r="F195" s="67" t="s">
        <v>1799</v>
      </c>
      <c r="H195" s="26" t="s">
        <v>1821</v>
      </c>
      <c r="I195" t="s">
        <v>1624</v>
      </c>
      <c r="J195" t="s">
        <v>44</v>
      </c>
      <c r="K195" t="s">
        <v>1622</v>
      </c>
    </row>
    <row r="196" spans="1:11">
      <c r="A196" s="9"/>
      <c r="B196" s="21" t="s">
        <v>1547</v>
      </c>
      <c r="C196" s="11">
        <v>294</v>
      </c>
      <c r="D196" s="11">
        <v>33</v>
      </c>
      <c r="E196" s="11">
        <v>327</v>
      </c>
      <c r="F196" s="76">
        <f t="shared" ref="F196:F199" si="6">E196/$E$199</f>
        <v>0.22244897959183674</v>
      </c>
      <c r="H196" s="21" t="s">
        <v>1547</v>
      </c>
      <c r="I196" s="36">
        <v>0.8990825688073395</v>
      </c>
      <c r="J196" s="36">
        <v>0.10091743119266056</v>
      </c>
      <c r="K196" s="36">
        <v>1</v>
      </c>
    </row>
    <row r="197" spans="1:11">
      <c r="A197" s="9"/>
      <c r="B197" s="21" t="s">
        <v>1546</v>
      </c>
      <c r="C197" s="11">
        <v>589</v>
      </c>
      <c r="D197" s="11">
        <v>84</v>
      </c>
      <c r="E197" s="11">
        <v>673</v>
      </c>
      <c r="F197" s="76">
        <f t="shared" si="6"/>
        <v>0.45782312925170066</v>
      </c>
      <c r="H197" s="21" t="s">
        <v>1546</v>
      </c>
      <c r="I197" s="36">
        <v>0.87518573551263001</v>
      </c>
      <c r="J197" s="36">
        <v>0.12481426448736999</v>
      </c>
      <c r="K197" s="36">
        <v>1</v>
      </c>
    </row>
    <row r="198" spans="1:11">
      <c r="A198" s="9"/>
      <c r="B198" s="21" t="s">
        <v>1545</v>
      </c>
      <c r="C198" s="11">
        <v>350</v>
      </c>
      <c r="D198" s="11">
        <v>120</v>
      </c>
      <c r="E198" s="11">
        <v>470</v>
      </c>
      <c r="F198" s="76">
        <f t="shared" si="6"/>
        <v>0.31972789115646261</v>
      </c>
      <c r="H198" s="21" t="s">
        <v>1545</v>
      </c>
      <c r="I198" s="36">
        <v>0.74468085106382975</v>
      </c>
      <c r="J198" s="36">
        <v>0.25531914893617019</v>
      </c>
      <c r="K198" s="36">
        <v>1</v>
      </c>
    </row>
    <row r="199" spans="1:11">
      <c r="A199" s="9"/>
      <c r="B199" s="21" t="s">
        <v>1622</v>
      </c>
      <c r="C199" s="11">
        <v>1233</v>
      </c>
      <c r="D199" s="11">
        <v>237</v>
      </c>
      <c r="E199" s="11">
        <v>1470</v>
      </c>
      <c r="F199" s="77">
        <f t="shared" si="6"/>
        <v>1</v>
      </c>
      <c r="H199" s="21" t="s">
        <v>1622</v>
      </c>
      <c r="I199" s="36">
        <v>0.83877551020408159</v>
      </c>
      <c r="J199" s="36">
        <v>0.16122448979591836</v>
      </c>
      <c r="K199" s="36">
        <v>1</v>
      </c>
    </row>
    <row r="200" spans="1:11">
      <c r="A200" s="9"/>
      <c r="F200" s="79"/>
    </row>
    <row r="201" spans="1:11">
      <c r="A201" s="9"/>
      <c r="B201" s="21" t="s">
        <v>1715</v>
      </c>
      <c r="F201" s="79"/>
    </row>
    <row r="202" spans="1:11">
      <c r="A202" s="9"/>
      <c r="B202" s="21" t="s">
        <v>1716</v>
      </c>
      <c r="F202" s="79"/>
    </row>
    <row r="203" spans="1:11">
      <c r="A203" s="9"/>
      <c r="B203" s="21" t="s">
        <v>1717</v>
      </c>
      <c r="F203" s="79"/>
    </row>
    <row r="204" spans="1:11">
      <c r="A204" s="9"/>
      <c r="F204" s="79"/>
    </row>
    <row r="205" spans="1:11">
      <c r="A205" s="9"/>
      <c r="B205" s="21" t="s">
        <v>1718</v>
      </c>
      <c r="F205" s="79"/>
    </row>
    <row r="206" spans="1:11">
      <c r="A206" s="9"/>
      <c r="B206" s="21"/>
      <c r="C206" s="11"/>
      <c r="D206" s="11"/>
      <c r="E206" s="11"/>
    </row>
    <row r="207" spans="1:11">
      <c r="A207" s="9" t="s">
        <v>1652</v>
      </c>
      <c r="B207" s="111" t="s">
        <v>1634</v>
      </c>
      <c r="C207" s="111"/>
      <c r="D207" s="111"/>
      <c r="E207" s="111"/>
    </row>
    <row r="208" spans="1:11">
      <c r="A208" s="9"/>
      <c r="B208" s="69"/>
      <c r="C208" s="69"/>
      <c r="D208" s="69"/>
      <c r="E208" s="69"/>
    </row>
    <row r="209" spans="1:11">
      <c r="A209" s="9"/>
      <c r="B209" s="26" t="s">
        <v>1623</v>
      </c>
      <c r="C209" s="26" t="s">
        <v>1637</v>
      </c>
      <c r="H209" s="26" t="s">
        <v>1623</v>
      </c>
      <c r="I209" s="26" t="s">
        <v>1637</v>
      </c>
    </row>
    <row r="210" spans="1:11">
      <c r="A210" s="9"/>
      <c r="B210" s="26" t="s">
        <v>1644</v>
      </c>
      <c r="C210" t="s">
        <v>1624</v>
      </c>
      <c r="D210" t="s">
        <v>44</v>
      </c>
      <c r="E210" t="s">
        <v>1622</v>
      </c>
      <c r="F210" s="67" t="s">
        <v>1799</v>
      </c>
      <c r="H210" s="26" t="s">
        <v>1644</v>
      </c>
      <c r="I210" t="s">
        <v>1624</v>
      </c>
      <c r="J210" t="s">
        <v>44</v>
      </c>
      <c r="K210" t="s">
        <v>1622</v>
      </c>
    </row>
    <row r="211" spans="1:11">
      <c r="A211" s="9"/>
      <c r="B211" s="21" t="s">
        <v>1549</v>
      </c>
      <c r="C211" s="11">
        <v>944</v>
      </c>
      <c r="D211" s="11">
        <v>110</v>
      </c>
      <c r="E211" s="11">
        <v>1054</v>
      </c>
      <c r="F211" s="76">
        <f t="shared" ref="F211:F213" si="7">E211/$E$213</f>
        <v>0.71700680272108841</v>
      </c>
      <c r="H211" s="21" t="s">
        <v>1549</v>
      </c>
      <c r="I211" s="36">
        <v>0.89563567362428842</v>
      </c>
      <c r="J211" s="36">
        <v>0.10436432637571158</v>
      </c>
      <c r="K211" s="36">
        <v>1</v>
      </c>
    </row>
    <row r="212" spans="1:11">
      <c r="A212" s="9"/>
      <c r="B212" s="21" t="s">
        <v>1548</v>
      </c>
      <c r="C212" s="11">
        <v>289</v>
      </c>
      <c r="D212" s="11">
        <v>127</v>
      </c>
      <c r="E212" s="11">
        <v>416</v>
      </c>
      <c r="F212" s="76">
        <f t="shared" si="7"/>
        <v>0.28299319727891159</v>
      </c>
      <c r="H212" s="21" t="s">
        <v>1548</v>
      </c>
      <c r="I212" s="36">
        <v>0.69471153846153844</v>
      </c>
      <c r="J212" s="36">
        <v>0.30528846153846156</v>
      </c>
      <c r="K212" s="36">
        <v>1</v>
      </c>
    </row>
    <row r="213" spans="1:11">
      <c r="A213" s="9"/>
      <c r="B213" s="21" t="s">
        <v>1622</v>
      </c>
      <c r="C213" s="11">
        <v>1233</v>
      </c>
      <c r="D213" s="11">
        <v>237</v>
      </c>
      <c r="E213" s="11">
        <v>1470</v>
      </c>
      <c r="F213" s="77">
        <f t="shared" si="7"/>
        <v>1</v>
      </c>
      <c r="H213" s="21" t="s">
        <v>1622</v>
      </c>
      <c r="I213" s="36">
        <v>0.83877551020408159</v>
      </c>
      <c r="J213" s="36">
        <v>0.16122448979591836</v>
      </c>
      <c r="K213" s="36">
        <v>1</v>
      </c>
    </row>
    <row r="214" spans="1:11">
      <c r="A214" s="9"/>
    </row>
    <row r="215" spans="1:11">
      <c r="A215" s="9"/>
      <c r="B215" s="21" t="s">
        <v>1719</v>
      </c>
    </row>
    <row r="216" spans="1:11">
      <c r="A216" s="9"/>
      <c r="B216" s="21" t="s">
        <v>1720</v>
      </c>
    </row>
    <row r="217" spans="1:11">
      <c r="A217" s="9"/>
      <c r="B217" s="21"/>
    </row>
    <row r="218" spans="1:11">
      <c r="A218" s="9"/>
      <c r="B218" s="21" t="s">
        <v>1645</v>
      </c>
      <c r="C218" s="69"/>
      <c r="D218" s="69"/>
      <c r="E218" s="69"/>
    </row>
    <row r="219" spans="1:11">
      <c r="A219" s="9"/>
      <c r="B219" s="21" t="s">
        <v>1646</v>
      </c>
      <c r="C219" s="69"/>
      <c r="D219" s="69"/>
      <c r="E219" s="69"/>
    </row>
    <row r="220" spans="1:11">
      <c r="A220" s="9"/>
      <c r="B220" s="21" t="s">
        <v>1647</v>
      </c>
      <c r="C220" s="69"/>
      <c r="D220" s="69"/>
      <c r="E220" s="69"/>
    </row>
    <row r="221" spans="1:11">
      <c r="A221" s="9"/>
      <c r="B221" s="21"/>
      <c r="C221" s="69"/>
      <c r="D221" s="69"/>
      <c r="E221" s="69"/>
    </row>
    <row r="222" spans="1:11">
      <c r="A222" s="9"/>
      <c r="B222" s="21" t="s">
        <v>1801</v>
      </c>
      <c r="C222" s="69"/>
      <c r="D222" s="69"/>
      <c r="E222" s="69"/>
    </row>
    <row r="223" spans="1:11">
      <c r="A223" s="9"/>
      <c r="B223" s="21"/>
      <c r="C223" s="69"/>
      <c r="D223" s="69"/>
      <c r="E223" s="69"/>
    </row>
    <row r="224" spans="1:11">
      <c r="A224" s="9"/>
      <c r="B224" s="21"/>
      <c r="C224" s="69"/>
      <c r="D224" s="69"/>
      <c r="E224" s="69"/>
    </row>
    <row r="225" spans="1:11">
      <c r="A225" s="9"/>
      <c r="B225" s="21"/>
      <c r="C225" s="69"/>
      <c r="D225" s="69"/>
      <c r="E225" s="69"/>
    </row>
    <row r="226" spans="1:11">
      <c r="A226" s="9"/>
      <c r="B226" s="21"/>
      <c r="C226" s="69"/>
      <c r="D226" s="69"/>
      <c r="E226" s="69"/>
    </row>
    <row r="227" spans="1:11">
      <c r="A227" s="9"/>
      <c r="B227" s="69"/>
      <c r="C227" s="69"/>
      <c r="D227" s="69"/>
      <c r="E227" s="69"/>
    </row>
    <row r="228" spans="1:11">
      <c r="A228" s="9" t="s">
        <v>1653</v>
      </c>
      <c r="B228" s="111" t="s">
        <v>1635</v>
      </c>
      <c r="C228" s="111"/>
      <c r="D228" s="111"/>
      <c r="E228" s="111"/>
    </row>
    <row r="229" spans="1:11">
      <c r="A229" s="9"/>
      <c r="B229" s="69"/>
      <c r="C229" s="69"/>
      <c r="D229" s="69"/>
      <c r="E229" s="69"/>
    </row>
    <row r="230" spans="1:11">
      <c r="A230" s="9"/>
      <c r="B230" s="26" t="s">
        <v>1623</v>
      </c>
      <c r="C230" s="26" t="s">
        <v>1637</v>
      </c>
      <c r="H230" s="26" t="s">
        <v>1623</v>
      </c>
      <c r="I230" s="26" t="s">
        <v>1637</v>
      </c>
    </row>
    <row r="231" spans="1:11">
      <c r="A231" s="9"/>
      <c r="B231" s="26" t="s">
        <v>23</v>
      </c>
      <c r="C231" t="s">
        <v>1624</v>
      </c>
      <c r="D231" t="s">
        <v>44</v>
      </c>
      <c r="E231" t="s">
        <v>1622</v>
      </c>
      <c r="F231" s="67" t="s">
        <v>1799</v>
      </c>
      <c r="H231" s="26" t="s">
        <v>1822</v>
      </c>
      <c r="I231" t="s">
        <v>1624</v>
      </c>
      <c r="J231" t="s">
        <v>44</v>
      </c>
      <c r="K231" t="s">
        <v>1622</v>
      </c>
    </row>
    <row r="232" spans="1:11">
      <c r="A232" s="9"/>
      <c r="B232" s="21" t="s">
        <v>1551</v>
      </c>
      <c r="C232" s="11">
        <v>238</v>
      </c>
      <c r="D232" s="11">
        <v>44</v>
      </c>
      <c r="E232" s="11">
        <v>282</v>
      </c>
      <c r="F232" s="76">
        <f t="shared" ref="F232:F237" si="8">E232/$E$237</f>
        <v>0.19183673469387755</v>
      </c>
      <c r="H232" s="21" t="s">
        <v>1551</v>
      </c>
      <c r="I232" s="36">
        <v>0.84397163120567376</v>
      </c>
      <c r="J232" s="36">
        <v>0.15602836879432624</v>
      </c>
      <c r="K232" s="36">
        <v>1</v>
      </c>
    </row>
    <row r="233" spans="1:11">
      <c r="A233" s="9"/>
      <c r="B233" s="21" t="s">
        <v>1554</v>
      </c>
      <c r="C233" s="11">
        <v>473</v>
      </c>
      <c r="D233" s="11">
        <v>99</v>
      </c>
      <c r="E233" s="11">
        <v>572</v>
      </c>
      <c r="F233" s="76">
        <f t="shared" si="8"/>
        <v>0.38911564625850342</v>
      </c>
      <c r="H233" s="21" t="s">
        <v>1554</v>
      </c>
      <c r="I233" s="36">
        <v>0.82692307692307687</v>
      </c>
      <c r="J233" s="36">
        <v>0.17307692307692307</v>
      </c>
      <c r="K233" s="36">
        <v>1</v>
      </c>
    </row>
    <row r="234" spans="1:11">
      <c r="A234" s="9"/>
      <c r="B234" s="21" t="s">
        <v>1555</v>
      </c>
      <c r="C234" s="11">
        <v>43</v>
      </c>
      <c r="D234" s="11">
        <v>5</v>
      </c>
      <c r="E234" s="11">
        <v>48</v>
      </c>
      <c r="F234" s="76">
        <f t="shared" si="8"/>
        <v>3.2653061224489799E-2</v>
      </c>
      <c r="H234" s="21" t="s">
        <v>1555</v>
      </c>
      <c r="I234" s="36">
        <v>0.89583333333333337</v>
      </c>
      <c r="J234" s="36">
        <v>0.10416666666666667</v>
      </c>
      <c r="K234" s="36">
        <v>1</v>
      </c>
    </row>
    <row r="235" spans="1:11">
      <c r="A235" s="9"/>
      <c r="B235" s="21" t="s">
        <v>1552</v>
      </c>
      <c r="C235" s="11">
        <v>139</v>
      </c>
      <c r="D235" s="11">
        <v>31</v>
      </c>
      <c r="E235" s="11">
        <v>170</v>
      </c>
      <c r="F235" s="76">
        <f t="shared" si="8"/>
        <v>0.11564625850340136</v>
      </c>
      <c r="H235" s="21" t="s">
        <v>1552</v>
      </c>
      <c r="I235" s="36">
        <v>0.81764705882352939</v>
      </c>
      <c r="J235" s="36">
        <v>0.18235294117647058</v>
      </c>
      <c r="K235" s="36">
        <v>1</v>
      </c>
    </row>
    <row r="236" spans="1:11">
      <c r="A236" s="9"/>
      <c r="B236" s="21" t="s">
        <v>1553</v>
      </c>
      <c r="C236" s="11">
        <v>340</v>
      </c>
      <c r="D236" s="11">
        <v>58</v>
      </c>
      <c r="E236" s="11">
        <v>398</v>
      </c>
      <c r="F236" s="76">
        <f t="shared" si="8"/>
        <v>0.27074829931972788</v>
      </c>
      <c r="H236" s="21" t="s">
        <v>1553</v>
      </c>
      <c r="I236" s="36">
        <v>0.85427135678391963</v>
      </c>
      <c r="J236" s="36">
        <v>0.14572864321608039</v>
      </c>
      <c r="K236" s="36">
        <v>1</v>
      </c>
    </row>
    <row r="237" spans="1:11">
      <c r="A237" s="9"/>
      <c r="B237" s="21" t="s">
        <v>1622</v>
      </c>
      <c r="C237" s="11">
        <v>1233</v>
      </c>
      <c r="D237" s="11">
        <v>237</v>
      </c>
      <c r="E237" s="11">
        <v>1470</v>
      </c>
      <c r="F237" s="77">
        <f t="shared" si="8"/>
        <v>1</v>
      </c>
      <c r="H237" s="21" t="s">
        <v>1622</v>
      </c>
      <c r="I237" s="36">
        <v>0.83877551020408159</v>
      </c>
      <c r="J237" s="36">
        <v>0.16122448979591836</v>
      </c>
      <c r="K237" s="36">
        <v>1</v>
      </c>
    </row>
    <row r="238" spans="1:11">
      <c r="A238" s="9"/>
      <c r="B238" s="69"/>
      <c r="C238" s="69"/>
      <c r="D238" s="69"/>
      <c r="E238" s="69"/>
    </row>
    <row r="239" spans="1:11">
      <c r="A239" s="9"/>
      <c r="B239" s="21" t="s">
        <v>1721</v>
      </c>
      <c r="C239" s="69"/>
      <c r="D239" s="69"/>
      <c r="E239" s="69"/>
    </row>
    <row r="240" spans="1:11">
      <c r="A240" s="9"/>
      <c r="B240" s="21" t="s">
        <v>1722</v>
      </c>
      <c r="C240" s="69"/>
      <c r="D240" s="69"/>
      <c r="E240" s="69"/>
    </row>
    <row r="241" spans="1:8">
      <c r="A241" s="9"/>
      <c r="B241" s="21" t="s">
        <v>1723</v>
      </c>
      <c r="C241" s="69"/>
      <c r="D241" s="69"/>
      <c r="E241" s="69"/>
    </row>
    <row r="242" spans="1:8">
      <c r="A242" s="9"/>
      <c r="C242" s="69"/>
      <c r="D242" s="69"/>
      <c r="E242" s="69"/>
    </row>
    <row r="243" spans="1:8">
      <c r="A243" s="9"/>
      <c r="B243" s="21" t="s">
        <v>1724</v>
      </c>
      <c r="C243" s="69"/>
      <c r="D243" s="69"/>
      <c r="E243" s="69"/>
    </row>
    <row r="244" spans="1:8">
      <c r="A244" s="9"/>
      <c r="B244" s="21"/>
      <c r="C244" s="69"/>
      <c r="D244" s="69"/>
      <c r="E244" s="69"/>
    </row>
    <row r="245" spans="1:8">
      <c r="A245" s="9"/>
      <c r="B245" s="26" t="s">
        <v>1800</v>
      </c>
      <c r="C245" s="26" t="s">
        <v>1637</v>
      </c>
    </row>
    <row r="246" spans="1:8">
      <c r="A246" s="9"/>
      <c r="B246" s="26" t="s">
        <v>23</v>
      </c>
      <c r="C246" t="s">
        <v>1624</v>
      </c>
      <c r="D246" t="s">
        <v>44</v>
      </c>
      <c r="E246" t="s">
        <v>1622</v>
      </c>
      <c r="F246" s="67" t="s">
        <v>1817</v>
      </c>
      <c r="H246" s="24" t="s">
        <v>1813</v>
      </c>
    </row>
    <row r="247" spans="1:8">
      <c r="A247" s="9"/>
      <c r="B247" s="21" t="s">
        <v>1551</v>
      </c>
      <c r="C247" s="60">
        <v>6586.0588235294117</v>
      </c>
      <c r="D247" s="60">
        <v>4282.545454545455</v>
      </c>
      <c r="E247" s="60">
        <v>6226.6453900709221</v>
      </c>
      <c r="F247" s="62">
        <f t="shared" ref="F247:F252" si="9">C247-D247</f>
        <v>2303.5133689839568</v>
      </c>
    </row>
    <row r="248" spans="1:8">
      <c r="A248" s="9"/>
      <c r="B248" s="21" t="s">
        <v>1554</v>
      </c>
      <c r="C248" s="60">
        <v>6882.9196617336156</v>
      </c>
      <c r="D248" s="60">
        <v>4770.242424242424</v>
      </c>
      <c r="E248" s="60">
        <v>6517.2639860139861</v>
      </c>
      <c r="F248" s="62">
        <f t="shared" si="9"/>
        <v>2112.6772374911916</v>
      </c>
      <c r="H248" s="20" t="s">
        <v>1805</v>
      </c>
    </row>
    <row r="249" spans="1:8">
      <c r="A249" s="9"/>
      <c r="B249" s="21" t="s">
        <v>1555</v>
      </c>
      <c r="C249" s="60">
        <v>8559.9069767441852</v>
      </c>
      <c r="D249" s="60">
        <v>5850.2</v>
      </c>
      <c r="E249" s="60">
        <v>8277.6458333333339</v>
      </c>
      <c r="F249" s="62">
        <f t="shared" si="9"/>
        <v>2709.7069767441853</v>
      </c>
      <c r="H249" s="20" t="s">
        <v>1806</v>
      </c>
    </row>
    <row r="250" spans="1:8">
      <c r="A250" s="9"/>
      <c r="B250" s="21" t="s">
        <v>1552</v>
      </c>
      <c r="C250" s="60">
        <v>5926.1294964028775</v>
      </c>
      <c r="D250" s="60">
        <v>4360.1612903225805</v>
      </c>
      <c r="E250" s="60">
        <v>5640.5705882352941</v>
      </c>
      <c r="F250" s="62">
        <f t="shared" si="9"/>
        <v>1565.968206080297</v>
      </c>
      <c r="H250" s="20" t="s">
        <v>1807</v>
      </c>
    </row>
    <row r="251" spans="1:8">
      <c r="A251" s="9"/>
      <c r="B251" s="21" t="s">
        <v>1553</v>
      </c>
      <c r="C251" s="60">
        <v>7087.8147058823533</v>
      </c>
      <c r="D251" s="60">
        <v>5335.1551724137935</v>
      </c>
      <c r="E251" s="60">
        <v>6832.4020100502512</v>
      </c>
      <c r="F251" s="62">
        <f t="shared" si="9"/>
        <v>1752.6595334685599</v>
      </c>
      <c r="H251" s="20"/>
    </row>
    <row r="252" spans="1:8">
      <c r="A252" s="9"/>
      <c r="B252" s="21" t="s">
        <v>1622</v>
      </c>
      <c r="C252" s="60">
        <v>6832.7396593673966</v>
      </c>
      <c r="D252" s="60">
        <v>4787.0928270042195</v>
      </c>
      <c r="E252" s="60">
        <v>6502.931292517007</v>
      </c>
      <c r="F252" s="80">
        <f t="shared" si="9"/>
        <v>2045.6468323631771</v>
      </c>
      <c r="H252" s="20" t="s">
        <v>1808</v>
      </c>
    </row>
    <row r="253" spans="1:8">
      <c r="A253" s="9"/>
      <c r="B253" s="21"/>
      <c r="C253" s="60"/>
      <c r="D253" s="60"/>
      <c r="E253" s="60"/>
      <c r="F253" s="81"/>
      <c r="H253" s="20" t="s">
        <v>1809</v>
      </c>
    </row>
    <row r="254" spans="1:8">
      <c r="A254" s="9"/>
      <c r="B254" s="21"/>
      <c r="C254" s="60"/>
      <c r="D254" s="60"/>
      <c r="E254" s="60"/>
      <c r="F254" s="81"/>
      <c r="H254" s="20"/>
    </row>
    <row r="255" spans="1:8">
      <c r="A255" s="9"/>
      <c r="B255" s="21"/>
      <c r="C255" s="60"/>
      <c r="D255" s="60"/>
      <c r="E255" s="60"/>
      <c r="F255" s="81"/>
      <c r="H255" s="20" t="s">
        <v>1811</v>
      </c>
    </row>
    <row r="256" spans="1:8">
      <c r="A256" s="9"/>
      <c r="B256" s="21"/>
      <c r="C256" s="60"/>
      <c r="D256" s="60"/>
      <c r="E256" s="60"/>
      <c r="F256" s="81"/>
      <c r="H256" s="20" t="s">
        <v>1812</v>
      </c>
    </row>
    <row r="257" spans="1:11">
      <c r="A257" s="9"/>
      <c r="B257" s="21"/>
      <c r="C257" s="60"/>
      <c r="D257" s="60"/>
      <c r="E257" s="60"/>
      <c r="F257" s="81"/>
    </row>
    <row r="258" spans="1:11">
      <c r="A258" s="9"/>
      <c r="B258" s="21"/>
      <c r="C258" s="60"/>
      <c r="D258" s="60"/>
      <c r="E258" s="60"/>
      <c r="F258" s="81"/>
      <c r="H258" s="24" t="s">
        <v>1814</v>
      </c>
    </row>
    <row r="259" spans="1:11">
      <c r="A259" s="9"/>
      <c r="B259" s="21"/>
      <c r="C259" s="60"/>
      <c r="D259" s="60"/>
      <c r="E259" s="60"/>
      <c r="F259" s="81"/>
    </row>
    <row r="260" spans="1:11">
      <c r="A260" s="9"/>
      <c r="B260" s="21"/>
      <c r="C260" s="60"/>
      <c r="D260" s="60"/>
      <c r="E260" s="60"/>
      <c r="F260" s="81"/>
      <c r="H260" s="20" t="s">
        <v>1815</v>
      </c>
    </row>
    <row r="261" spans="1:11">
      <c r="A261" s="9"/>
      <c r="B261" s="21"/>
      <c r="C261" s="60"/>
      <c r="D261" s="60"/>
      <c r="E261" s="60"/>
      <c r="F261" s="81"/>
      <c r="H261" s="20" t="s">
        <v>1816</v>
      </c>
    </row>
    <row r="262" spans="1:11">
      <c r="A262" s="9"/>
      <c r="B262" s="21"/>
      <c r="C262" s="60"/>
      <c r="D262" s="60"/>
      <c r="E262" s="60"/>
      <c r="F262" s="81"/>
      <c r="H262" s="20" t="s">
        <v>1818</v>
      </c>
    </row>
    <row r="263" spans="1:11">
      <c r="A263" s="9"/>
      <c r="B263" s="21"/>
      <c r="C263" s="60"/>
      <c r="D263" s="60"/>
      <c r="E263" s="60"/>
      <c r="F263" s="81"/>
    </row>
    <row r="264" spans="1:11">
      <c r="A264" s="9"/>
      <c r="B264" s="21"/>
      <c r="C264" s="60"/>
      <c r="D264" s="60"/>
      <c r="E264" s="60"/>
      <c r="F264" s="81"/>
    </row>
    <row r="265" spans="1:11">
      <c r="A265" s="9"/>
      <c r="B265" s="69"/>
      <c r="C265" s="69"/>
      <c r="D265" s="69"/>
      <c r="E265" s="69"/>
    </row>
    <row r="266" spans="1:11">
      <c r="A266" s="9"/>
      <c r="B266" s="69"/>
      <c r="C266" s="69"/>
      <c r="D266" s="69"/>
      <c r="E266" s="69"/>
    </row>
    <row r="267" spans="1:11">
      <c r="A267" s="9"/>
      <c r="B267" s="69"/>
      <c r="C267" s="69"/>
      <c r="D267" s="69"/>
      <c r="E267" s="69"/>
    </row>
    <row r="268" spans="1:11">
      <c r="A268" s="9"/>
      <c r="B268" s="69"/>
      <c r="C268" s="69"/>
      <c r="D268" s="69"/>
      <c r="E268" s="69"/>
    </row>
    <row r="269" spans="1:11">
      <c r="A269" s="9" t="s">
        <v>1654</v>
      </c>
      <c r="B269" s="111" t="s">
        <v>1798</v>
      </c>
      <c r="C269" s="111"/>
      <c r="D269" s="111"/>
      <c r="E269" s="111"/>
    </row>
    <row r="271" spans="1:11">
      <c r="B271" s="26" t="s">
        <v>1623</v>
      </c>
      <c r="C271" s="26" t="s">
        <v>1637</v>
      </c>
      <c r="H271" s="26" t="s">
        <v>1623</v>
      </c>
      <c r="I271" s="26" t="s">
        <v>1637</v>
      </c>
    </row>
    <row r="272" spans="1:11">
      <c r="B272" s="26" t="s">
        <v>1823</v>
      </c>
      <c r="C272" t="s">
        <v>1624</v>
      </c>
      <c r="D272" t="s">
        <v>44</v>
      </c>
      <c r="E272" t="s">
        <v>1622</v>
      </c>
      <c r="F272" s="67" t="s">
        <v>1799</v>
      </c>
      <c r="H272" s="26" t="s">
        <v>1823</v>
      </c>
      <c r="I272" t="s">
        <v>1624</v>
      </c>
      <c r="J272" t="s">
        <v>44</v>
      </c>
      <c r="K272" t="s">
        <v>1622</v>
      </c>
    </row>
    <row r="273" spans="2:11">
      <c r="B273" s="21" t="s">
        <v>48</v>
      </c>
      <c r="C273" s="11">
        <v>138</v>
      </c>
      <c r="D273" s="11">
        <v>12</v>
      </c>
      <c r="E273" s="11">
        <v>150</v>
      </c>
      <c r="F273" s="76">
        <f t="shared" ref="F273:F276" si="10">E273/$E$276</f>
        <v>0.10204081632653061</v>
      </c>
      <c r="H273" s="21" t="s">
        <v>48</v>
      </c>
      <c r="I273" s="36">
        <v>0.92</v>
      </c>
      <c r="J273" s="36">
        <v>0.08</v>
      </c>
      <c r="K273" s="36">
        <v>1</v>
      </c>
    </row>
    <row r="274" spans="2:11">
      <c r="B274" s="21" t="s">
        <v>47</v>
      </c>
      <c r="C274" s="11">
        <v>208</v>
      </c>
      <c r="D274" s="11">
        <v>69</v>
      </c>
      <c r="E274" s="11">
        <v>277</v>
      </c>
      <c r="F274" s="76">
        <f t="shared" si="10"/>
        <v>0.18843537414965986</v>
      </c>
      <c r="H274" s="21" t="s">
        <v>47</v>
      </c>
      <c r="I274" s="36">
        <v>0.75090252707581229</v>
      </c>
      <c r="J274" s="36">
        <v>0.24909747292418771</v>
      </c>
      <c r="K274" s="36">
        <v>1</v>
      </c>
    </row>
    <row r="275" spans="2:11">
      <c r="B275" s="21" t="s">
        <v>46</v>
      </c>
      <c r="C275" s="11">
        <v>887</v>
      </c>
      <c r="D275" s="11">
        <v>156</v>
      </c>
      <c r="E275" s="11">
        <v>1043</v>
      </c>
      <c r="F275" s="76">
        <f t="shared" si="10"/>
        <v>0.70952380952380956</v>
      </c>
      <c r="H275" s="21" t="s">
        <v>46</v>
      </c>
      <c r="I275" s="36">
        <v>0.85043144774688395</v>
      </c>
      <c r="J275" s="36">
        <v>0.14956855225311602</v>
      </c>
      <c r="K275" s="36">
        <v>1</v>
      </c>
    </row>
    <row r="276" spans="2:11">
      <c r="B276" s="21" t="s">
        <v>1622</v>
      </c>
      <c r="C276" s="11">
        <v>1233</v>
      </c>
      <c r="D276" s="11">
        <v>237</v>
      </c>
      <c r="E276" s="11">
        <v>1470</v>
      </c>
      <c r="F276" s="77">
        <f t="shared" si="10"/>
        <v>1</v>
      </c>
      <c r="H276" s="21" t="s">
        <v>1622</v>
      </c>
      <c r="I276" s="36">
        <v>0.83877551020408159</v>
      </c>
      <c r="J276" s="36">
        <v>0.16122448979591836</v>
      </c>
      <c r="K276" s="36">
        <v>1</v>
      </c>
    </row>
    <row r="278" spans="2:11">
      <c r="B278" s="21" t="s">
        <v>1824</v>
      </c>
    </row>
    <row r="279" spans="2:11">
      <c r="B279" s="21" t="s">
        <v>1825</v>
      </c>
    </row>
    <row r="282" spans="2:11">
      <c r="B282" t="s">
        <v>1826</v>
      </c>
    </row>
    <row r="283" spans="2:11">
      <c r="B283" t="s">
        <v>1827</v>
      </c>
    </row>
    <row r="284" spans="2:11">
      <c r="B284" t="s">
        <v>1828</v>
      </c>
    </row>
    <row r="286" spans="2:11">
      <c r="B286" t="s">
        <v>1829</v>
      </c>
    </row>
    <row r="287" spans="2:11">
      <c r="B287" t="s">
        <v>1830</v>
      </c>
    </row>
    <row r="289" spans="2:11">
      <c r="B289" s="21" t="s">
        <v>1801</v>
      </c>
    </row>
    <row r="290" spans="2:11">
      <c r="B290" s="21"/>
    </row>
    <row r="291" spans="2:11">
      <c r="B291" s="21" t="s">
        <v>1887</v>
      </c>
    </row>
    <row r="292" spans="2:11">
      <c r="B292" s="21"/>
    </row>
    <row r="293" spans="2:11">
      <c r="B293" s="26" t="s">
        <v>1831</v>
      </c>
      <c r="C293" s="26" t="s">
        <v>1644</v>
      </c>
      <c r="H293" s="26" t="s">
        <v>1831</v>
      </c>
      <c r="I293" s="26" t="s">
        <v>1644</v>
      </c>
    </row>
    <row r="294" spans="2:11">
      <c r="B294" s="26" t="s">
        <v>1823</v>
      </c>
      <c r="C294" t="s">
        <v>1549</v>
      </c>
      <c r="D294" t="s">
        <v>1548</v>
      </c>
      <c r="E294" t="s">
        <v>1622</v>
      </c>
      <c r="H294" s="26" t="s">
        <v>1823</v>
      </c>
      <c r="I294" t="s">
        <v>1549</v>
      </c>
      <c r="J294" t="s">
        <v>1548</v>
      </c>
      <c r="K294" t="s">
        <v>1622</v>
      </c>
    </row>
    <row r="295" spans="2:11">
      <c r="B295" s="21" t="s">
        <v>48</v>
      </c>
      <c r="C295" s="11">
        <v>115</v>
      </c>
      <c r="D295" s="11">
        <v>35</v>
      </c>
      <c r="E295" s="11">
        <v>150</v>
      </c>
      <c r="H295" s="21" t="s">
        <v>48</v>
      </c>
      <c r="I295" s="36">
        <v>0.76666666666666672</v>
      </c>
      <c r="J295" s="36">
        <v>0.23333333333333334</v>
      </c>
      <c r="K295" s="36">
        <v>1</v>
      </c>
    </row>
    <row r="296" spans="2:11">
      <c r="B296" s="21" t="s">
        <v>47</v>
      </c>
      <c r="C296" s="11">
        <v>191</v>
      </c>
      <c r="D296" s="11">
        <v>86</v>
      </c>
      <c r="E296" s="11">
        <v>277</v>
      </c>
      <c r="H296" s="21" t="s">
        <v>47</v>
      </c>
      <c r="I296" s="36">
        <v>0.68953068592057765</v>
      </c>
      <c r="J296" s="36">
        <v>0.31046931407942241</v>
      </c>
      <c r="K296" s="36">
        <v>1</v>
      </c>
    </row>
    <row r="297" spans="2:11">
      <c r="B297" s="21" t="s">
        <v>46</v>
      </c>
      <c r="C297" s="11">
        <v>748</v>
      </c>
      <c r="D297" s="11">
        <v>295</v>
      </c>
      <c r="E297" s="11">
        <v>1043</v>
      </c>
      <c r="H297" s="21" t="s">
        <v>46</v>
      </c>
      <c r="I297" s="36">
        <v>0.71716203259827416</v>
      </c>
      <c r="J297" s="36">
        <v>0.28283796740172579</v>
      </c>
      <c r="K297" s="36">
        <v>1</v>
      </c>
    </row>
    <row r="298" spans="2:11">
      <c r="B298" s="21" t="s">
        <v>1622</v>
      </c>
      <c r="C298" s="11">
        <v>1054</v>
      </c>
      <c r="D298" s="11">
        <v>416</v>
      </c>
      <c r="E298" s="11">
        <v>1470</v>
      </c>
      <c r="H298" s="21" t="s">
        <v>1622</v>
      </c>
      <c r="I298" s="36">
        <v>0.71700680272108841</v>
      </c>
      <c r="J298" s="36">
        <v>0.28299319727891159</v>
      </c>
      <c r="K298" s="36">
        <v>1</v>
      </c>
    </row>
    <row r="301" spans="2:11">
      <c r="G301" t="s">
        <v>1832</v>
      </c>
    </row>
    <row r="302" spans="2:11">
      <c r="G302" t="s">
        <v>1833</v>
      </c>
    </row>
    <row r="303" spans="2:11">
      <c r="G303" t="s">
        <v>1834</v>
      </c>
    </row>
    <row r="304" spans="2:11">
      <c r="G304" t="s">
        <v>1835</v>
      </c>
    </row>
    <row r="305" spans="7:7">
      <c r="G305" t="s">
        <v>1836</v>
      </c>
    </row>
    <row r="307" spans="7:7">
      <c r="G307" t="s">
        <v>1837</v>
      </c>
    </row>
    <row r="308" spans="7:7">
      <c r="G308" t="s">
        <v>1885</v>
      </c>
    </row>
    <row r="310" spans="7:7">
      <c r="G310" t="s">
        <v>1886</v>
      </c>
    </row>
  </sheetData>
  <mergeCells count="18">
    <mergeCell ref="B13:E13"/>
    <mergeCell ref="B14:E14"/>
    <mergeCell ref="B15:E15"/>
    <mergeCell ref="B7:E7"/>
    <mergeCell ref="B8:E8"/>
    <mergeCell ref="B9:E9"/>
    <mergeCell ref="B10:E10"/>
    <mergeCell ref="B11:E11"/>
    <mergeCell ref="B12:E12"/>
    <mergeCell ref="B192:E192"/>
    <mergeCell ref="B207:E207"/>
    <mergeCell ref="B228:E228"/>
    <mergeCell ref="B269:E269"/>
    <mergeCell ref="B18:E18"/>
    <mergeCell ref="B61:E61"/>
    <mergeCell ref="B113:E113"/>
    <mergeCell ref="B153:E153"/>
    <mergeCell ref="B169:E169"/>
  </mergeCells>
  <pageMargins left="0.7" right="0.7" top="0.75" bottom="0.75" header="0.3" footer="0.3"/>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K705"/>
  <sheetViews>
    <sheetView showGridLines="0" zoomScale="90" zoomScaleNormal="85" workbookViewId="0">
      <selection activeCell="B4" sqref="B4:B6"/>
    </sheetView>
  </sheetViews>
  <sheetFormatPr baseColWidth="10" defaultRowHeight="14.25"/>
  <cols>
    <col min="2" max="2" width="20.59765625" customWidth="1"/>
    <col min="3" max="3" width="13.86328125" bestFit="1" customWidth="1"/>
    <col min="5" max="5" width="21.33203125" bestFit="1" customWidth="1"/>
    <col min="6" max="6" width="25.265625" bestFit="1" customWidth="1"/>
  </cols>
  <sheetData>
    <row r="2" spans="1:11" ht="18.399999999999999" thickBot="1">
      <c r="B2" s="6" t="s">
        <v>1601</v>
      </c>
      <c r="C2" s="5"/>
      <c r="D2" s="5"/>
      <c r="E2" s="5"/>
      <c r="F2" s="5"/>
      <c r="G2" s="5"/>
      <c r="H2" s="5"/>
    </row>
    <row r="3" spans="1:11" ht="18">
      <c r="B3" s="22"/>
    </row>
    <row r="4" spans="1:11" ht="15.75">
      <c r="B4" s="63" t="s">
        <v>1781</v>
      </c>
      <c r="H4" s="65"/>
      <c r="I4" s="65"/>
      <c r="J4" s="65"/>
      <c r="K4" s="65"/>
    </row>
    <row r="5" spans="1:11" ht="15.75">
      <c r="B5" s="63" t="s">
        <v>1862</v>
      </c>
      <c r="H5" s="65"/>
      <c r="I5" s="65"/>
      <c r="J5" s="65"/>
      <c r="K5" s="65"/>
    </row>
    <row r="6" spans="1:11" ht="15.75">
      <c r="B6" s="63" t="s">
        <v>1797</v>
      </c>
    </row>
    <row r="7" spans="1:11" ht="15.75">
      <c r="B7" s="63"/>
    </row>
    <row r="8" spans="1:11" ht="15.75">
      <c r="A8" s="9" t="s">
        <v>1640</v>
      </c>
      <c r="B8" s="63" t="s">
        <v>1602</v>
      </c>
    </row>
    <row r="9" spans="1:11">
      <c r="A9" s="9" t="s">
        <v>1642</v>
      </c>
      <c r="B9" s="64" t="s">
        <v>13</v>
      </c>
    </row>
    <row r="10" spans="1:11">
      <c r="A10" s="9" t="s">
        <v>1648</v>
      </c>
      <c r="B10" t="s">
        <v>30</v>
      </c>
    </row>
    <row r="11" spans="1:11">
      <c r="A11" s="9" t="s">
        <v>1649</v>
      </c>
      <c r="B11" t="s">
        <v>22</v>
      </c>
    </row>
    <row r="12" spans="1:11">
      <c r="A12" s="9" t="s">
        <v>1650</v>
      </c>
      <c r="B12" t="s">
        <v>25</v>
      </c>
    </row>
    <row r="13" spans="1:11">
      <c r="A13" s="9" t="s">
        <v>1651</v>
      </c>
      <c r="B13" t="s">
        <v>27</v>
      </c>
    </row>
    <row r="14" spans="1:11">
      <c r="A14" s="9" t="s">
        <v>1652</v>
      </c>
      <c r="B14" t="s">
        <v>29</v>
      </c>
    </row>
    <row r="15" spans="1:11">
      <c r="A15" s="9" t="s">
        <v>1653</v>
      </c>
      <c r="B15" t="s">
        <v>32</v>
      </c>
    </row>
    <row r="16" spans="1:11">
      <c r="A16" s="9" t="s">
        <v>1654</v>
      </c>
      <c r="B16" t="s">
        <v>34</v>
      </c>
    </row>
    <row r="17" spans="1:6">
      <c r="A17" s="9" t="s">
        <v>1682</v>
      </c>
      <c r="B17" t="s">
        <v>37</v>
      </c>
    </row>
    <row r="18" spans="1:6">
      <c r="A18" s="9" t="s">
        <v>1683</v>
      </c>
      <c r="B18" t="s">
        <v>38</v>
      </c>
    </row>
    <row r="19" spans="1:6">
      <c r="A19" s="9" t="s">
        <v>1684</v>
      </c>
      <c r="B19" t="s">
        <v>39</v>
      </c>
    </row>
    <row r="20" spans="1:6">
      <c r="A20" s="9" t="s">
        <v>1685</v>
      </c>
      <c r="B20" t="s">
        <v>40</v>
      </c>
    </row>
    <row r="21" spans="1:6">
      <c r="A21" s="9" t="s">
        <v>1778</v>
      </c>
      <c r="B21" t="s">
        <v>41</v>
      </c>
    </row>
    <row r="22" spans="1:6">
      <c r="A22" s="9" t="s">
        <v>1779</v>
      </c>
      <c r="B22" t="s">
        <v>42</v>
      </c>
    </row>
    <row r="23" spans="1:6">
      <c r="A23" s="9" t="s">
        <v>1780</v>
      </c>
      <c r="B23" t="s">
        <v>43</v>
      </c>
    </row>
    <row r="24" spans="1:6">
      <c r="A24" s="9" t="s">
        <v>1849</v>
      </c>
      <c r="B24" s="86" t="s">
        <v>1846</v>
      </c>
    </row>
    <row r="25" spans="1:6">
      <c r="A25" s="9" t="s">
        <v>1850</v>
      </c>
      <c r="B25" s="86" t="s">
        <v>1847</v>
      </c>
    </row>
    <row r="26" spans="1:6">
      <c r="A26" s="9" t="s">
        <v>1851</v>
      </c>
      <c r="B26" s="86" t="s">
        <v>1848</v>
      </c>
    </row>
    <row r="27" spans="1:6">
      <c r="A27" s="9" t="s">
        <v>1926</v>
      </c>
      <c r="B27" t="s">
        <v>1954</v>
      </c>
    </row>
    <row r="28" spans="1:6">
      <c r="A28" s="9" t="s">
        <v>1927</v>
      </c>
      <c r="B28" t="s">
        <v>1925</v>
      </c>
    </row>
    <row r="29" spans="1:6" ht="18">
      <c r="B29" s="22"/>
    </row>
    <row r="30" spans="1:6" ht="15.75">
      <c r="A30" s="9" t="s">
        <v>1640</v>
      </c>
      <c r="B30" s="23" t="s">
        <v>1602</v>
      </c>
    </row>
    <row r="31" spans="1:6" ht="14.65" thickBot="1"/>
    <row r="32" spans="1:6" ht="14.65" thickBot="1">
      <c r="B32" s="113" t="s">
        <v>16</v>
      </c>
      <c r="C32" s="114"/>
      <c r="E32" s="59" t="s">
        <v>1884</v>
      </c>
      <c r="F32" s="60" t="s">
        <v>1883</v>
      </c>
    </row>
    <row r="33" spans="2:6">
      <c r="B33" s="16" t="s">
        <v>1588</v>
      </c>
      <c r="C33" s="18">
        <v>36.934782608695649</v>
      </c>
      <c r="E33" s="60" t="s">
        <v>53</v>
      </c>
      <c r="F33" s="61">
        <v>97</v>
      </c>
    </row>
    <row r="34" spans="2:6">
      <c r="B34" s="16" t="s">
        <v>1589</v>
      </c>
      <c r="C34" s="18">
        <v>0.23810263371765525</v>
      </c>
      <c r="E34" s="60" t="s">
        <v>51</v>
      </c>
      <c r="F34" s="61">
        <v>554</v>
      </c>
    </row>
    <row r="35" spans="2:6">
      <c r="B35" s="16" t="s">
        <v>1590</v>
      </c>
      <c r="C35" s="18">
        <v>36</v>
      </c>
      <c r="E35" s="60" t="s">
        <v>49</v>
      </c>
      <c r="F35" s="61">
        <v>505</v>
      </c>
    </row>
    <row r="36" spans="2:6">
      <c r="B36" s="16" t="s">
        <v>1591</v>
      </c>
      <c r="C36" s="18">
        <v>35</v>
      </c>
      <c r="E36" s="60" t="s">
        <v>50</v>
      </c>
      <c r="F36" s="61">
        <v>245</v>
      </c>
    </row>
    <row r="37" spans="2:6">
      <c r="B37" s="16" t="s">
        <v>1592</v>
      </c>
      <c r="C37" s="18">
        <v>9.1352009325353034</v>
      </c>
      <c r="E37" s="60" t="s">
        <v>52</v>
      </c>
      <c r="F37" s="61">
        <v>69</v>
      </c>
    </row>
    <row r="38" spans="2:6">
      <c r="B38" s="16" t="s">
        <v>1593</v>
      </c>
      <c r="C38" s="18">
        <v>83.45189607779389</v>
      </c>
      <c r="E38" s="60" t="s">
        <v>1622</v>
      </c>
      <c r="F38" s="61">
        <v>1470</v>
      </c>
    </row>
    <row r="39" spans="2:6">
      <c r="B39" s="16" t="s">
        <v>1594</v>
      </c>
      <c r="C39" s="18">
        <v>-0.40736873467468548</v>
      </c>
    </row>
    <row r="40" spans="2:6">
      <c r="B40" s="16" t="s">
        <v>1595</v>
      </c>
      <c r="C40" s="18">
        <v>0.4107716074212045</v>
      </c>
    </row>
    <row r="41" spans="2:6">
      <c r="B41" s="16" t="s">
        <v>1596</v>
      </c>
      <c r="C41" s="18">
        <v>42</v>
      </c>
    </row>
    <row r="42" spans="2:6">
      <c r="B42" s="16" t="s">
        <v>1597</v>
      </c>
      <c r="C42" s="18">
        <v>18</v>
      </c>
    </row>
    <row r="43" spans="2:6">
      <c r="B43" s="16" t="s">
        <v>1598</v>
      </c>
      <c r="C43" s="18">
        <v>60</v>
      </c>
    </row>
    <row r="44" spans="2:6">
      <c r="B44" s="16" t="s">
        <v>1599</v>
      </c>
      <c r="C44" s="18">
        <v>54368</v>
      </c>
    </row>
    <row r="45" spans="2:6" ht="14.65" thickBot="1">
      <c r="B45" s="17" t="s">
        <v>1600</v>
      </c>
      <c r="C45" s="19">
        <v>1472</v>
      </c>
    </row>
    <row r="47" spans="2:6">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1642</v>
      </c>
      <c r="B62" s="27" t="s">
        <v>13</v>
      </c>
    </row>
    <row r="63" spans="1:6" ht="14.65" thickBot="1"/>
    <row r="64" spans="1:6" ht="14.65" thickBot="1">
      <c r="B64" s="115" t="s">
        <v>13</v>
      </c>
      <c r="C64" s="114"/>
      <c r="E64" s="59" t="s">
        <v>1734</v>
      </c>
      <c r="F64" s="60" t="s">
        <v>1735</v>
      </c>
    </row>
    <row r="65" spans="2:6">
      <c r="B65" s="28" t="s">
        <v>1588</v>
      </c>
      <c r="C65" s="30">
        <v>2.7993197278911564</v>
      </c>
      <c r="E65" s="99">
        <v>0</v>
      </c>
      <c r="F65" s="99">
        <v>54</v>
      </c>
    </row>
    <row r="66" spans="2:6">
      <c r="B66" s="16" t="s">
        <v>1589</v>
      </c>
      <c r="C66" s="31">
        <v>3.3626790558979706E-2</v>
      </c>
      <c r="E66" s="99">
        <v>1</v>
      </c>
      <c r="F66" s="99">
        <v>71</v>
      </c>
    </row>
    <row r="67" spans="2:6">
      <c r="B67" s="16" t="s">
        <v>1590</v>
      </c>
      <c r="C67" s="31">
        <v>3</v>
      </c>
      <c r="E67" s="99">
        <v>2</v>
      </c>
      <c r="F67" s="99">
        <v>547</v>
      </c>
    </row>
    <row r="68" spans="2:6">
      <c r="B68" s="16" t="s">
        <v>1591</v>
      </c>
      <c r="C68" s="31">
        <v>2</v>
      </c>
      <c r="E68" s="99">
        <v>3</v>
      </c>
      <c r="F68" s="99">
        <v>491</v>
      </c>
    </row>
    <row r="69" spans="2:6">
      <c r="B69" s="16" t="s">
        <v>1592</v>
      </c>
      <c r="C69" s="31">
        <v>1.2892706207958458</v>
      </c>
      <c r="E69" s="99">
        <v>4</v>
      </c>
      <c r="F69" s="99">
        <v>123</v>
      </c>
    </row>
    <row r="70" spans="2:6">
      <c r="B70" s="16" t="s">
        <v>1593</v>
      </c>
      <c r="C70" s="31">
        <v>1.6622187336473055</v>
      </c>
      <c r="E70" s="99">
        <v>5</v>
      </c>
      <c r="F70" s="99">
        <v>119</v>
      </c>
    </row>
    <row r="71" spans="2:6">
      <c r="B71" s="16" t="s">
        <v>1594</v>
      </c>
      <c r="C71" s="31">
        <v>0.49499298603952147</v>
      </c>
      <c r="E71" s="99">
        <v>6</v>
      </c>
      <c r="F71" s="99">
        <v>65</v>
      </c>
    </row>
    <row r="72" spans="2:6">
      <c r="B72" s="16" t="s">
        <v>1595</v>
      </c>
      <c r="C72" s="31">
        <v>0.55312417105371126</v>
      </c>
      <c r="E72" s="60" t="s">
        <v>1622</v>
      </c>
      <c r="F72" s="61">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1636</v>
      </c>
    </row>
    <row r="81" spans="1:2">
      <c r="B81" t="s">
        <v>1730</v>
      </c>
    </row>
    <row r="82" spans="1:2">
      <c r="B82" t="s">
        <v>1729</v>
      </c>
    </row>
    <row r="84" spans="1:2">
      <c r="B84" t="s">
        <v>1731</v>
      </c>
    </row>
    <row r="85" spans="1:2">
      <c r="B85" t="s">
        <v>1732</v>
      </c>
    </row>
    <row r="86" spans="1:2">
      <c r="B86" t="s">
        <v>1733</v>
      </c>
    </row>
    <row r="88" spans="1:2">
      <c r="B88" t="s">
        <v>1737</v>
      </c>
    </row>
    <row r="89" spans="1:2">
      <c r="B89" t="s">
        <v>1736</v>
      </c>
    </row>
    <row r="90" spans="1:2">
      <c r="B90" t="s">
        <v>1738</v>
      </c>
    </row>
    <row r="92" spans="1:2">
      <c r="B92" t="s">
        <v>1739</v>
      </c>
    </row>
    <row r="93" spans="1:2">
      <c r="B93" t="s">
        <v>1740</v>
      </c>
    </row>
    <row r="95" spans="1:2">
      <c r="A95" s="9" t="s">
        <v>1648</v>
      </c>
      <c r="B95" s="24" t="str">
        <f>B97</f>
        <v>Monthly Income</v>
      </c>
    </row>
    <row r="96" spans="1:2" ht="14.65" thickBot="1"/>
    <row r="97" spans="2:6" ht="14.65" thickBot="1">
      <c r="B97" s="113" t="s">
        <v>30</v>
      </c>
      <c r="C97" s="114"/>
      <c r="E97" s="59" t="s">
        <v>30</v>
      </c>
      <c r="F97" s="60" t="s">
        <v>1745</v>
      </c>
    </row>
    <row r="98" spans="2:6">
      <c r="B98" s="16" t="s">
        <v>1588</v>
      </c>
      <c r="C98" s="30">
        <v>6502.931292517007</v>
      </c>
      <c r="E98" s="60" t="s">
        <v>1746</v>
      </c>
      <c r="F98" s="60">
        <v>542</v>
      </c>
    </row>
    <row r="99" spans="2:6">
      <c r="B99" s="16" t="s">
        <v>1589</v>
      </c>
      <c r="C99" s="31">
        <v>122.79305380296323</v>
      </c>
      <c r="E99" s="60" t="s">
        <v>1747</v>
      </c>
      <c r="F99" s="60">
        <v>493</v>
      </c>
    </row>
    <row r="100" spans="2:6">
      <c r="B100" s="16" t="s">
        <v>1590</v>
      </c>
      <c r="C100" s="31">
        <v>4919</v>
      </c>
      <c r="D100" s="62"/>
      <c r="E100" s="60" t="s">
        <v>1748</v>
      </c>
      <c r="F100" s="60">
        <v>154</v>
      </c>
    </row>
    <row r="101" spans="2:6">
      <c r="B101" s="16" t="s">
        <v>1591</v>
      </c>
      <c r="C101" s="31">
        <v>2342</v>
      </c>
      <c r="E101" s="60" t="s">
        <v>1749</v>
      </c>
      <c r="F101" s="60">
        <v>96</v>
      </c>
    </row>
    <row r="102" spans="2:6">
      <c r="B102" s="16" t="s">
        <v>1592</v>
      </c>
      <c r="C102" s="31">
        <v>4707.956783097994</v>
      </c>
      <c r="E102" s="60" t="s">
        <v>1750</v>
      </c>
      <c r="F102" s="60">
        <v>59</v>
      </c>
    </row>
    <row r="103" spans="2:6">
      <c r="B103" s="16" t="s">
        <v>1593</v>
      </c>
      <c r="C103" s="31">
        <v>22164857.07151841</v>
      </c>
      <c r="E103" s="60" t="s">
        <v>1751</v>
      </c>
      <c r="F103" s="60">
        <v>76</v>
      </c>
    </row>
    <row r="104" spans="2:6">
      <c r="B104" s="16" t="s">
        <v>1594</v>
      </c>
      <c r="C104" s="31">
        <v>1.0052326914498502</v>
      </c>
      <c r="E104" s="60" t="s">
        <v>1752</v>
      </c>
      <c r="F104" s="60">
        <v>50</v>
      </c>
    </row>
    <row r="105" spans="2:6">
      <c r="B105" s="16" t="s">
        <v>1595</v>
      </c>
      <c r="C105" s="31">
        <v>1.3698166808390648</v>
      </c>
      <c r="E105" s="60" t="s">
        <v>1622</v>
      </c>
      <c r="F105" s="61">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1741</v>
      </c>
      <c r="C112" s="33"/>
    </row>
    <row r="113" spans="1:3">
      <c r="C113" s="33"/>
    </row>
    <row r="114" spans="1:3">
      <c r="B114" t="s">
        <v>1742</v>
      </c>
      <c r="C114" s="33"/>
    </row>
    <row r="115" spans="1:3">
      <c r="B115" t="s">
        <v>1756</v>
      </c>
      <c r="C115" s="33"/>
    </row>
    <row r="116" spans="1:3">
      <c r="C116" s="33"/>
    </row>
    <row r="117" spans="1:3">
      <c r="B117" t="s">
        <v>1743</v>
      </c>
      <c r="C117" s="33"/>
    </row>
    <row r="118" spans="1:3">
      <c r="B118" t="s">
        <v>1744</v>
      </c>
      <c r="C118" s="33"/>
    </row>
    <row r="119" spans="1:3">
      <c r="C119" s="33"/>
    </row>
    <row r="120" spans="1:3">
      <c r="B120" t="s">
        <v>1753</v>
      </c>
      <c r="C120" s="33"/>
    </row>
    <row r="121" spans="1:3">
      <c r="B121" t="s">
        <v>1757</v>
      </c>
      <c r="C121" s="33"/>
    </row>
    <row r="122" spans="1:3">
      <c r="B122" t="s">
        <v>1754</v>
      </c>
      <c r="C122" s="33"/>
    </row>
    <row r="123" spans="1:3">
      <c r="B123" t="s">
        <v>1755</v>
      </c>
      <c r="C123" s="33"/>
    </row>
    <row r="124" spans="1:3">
      <c r="C124" s="33"/>
    </row>
    <row r="125" spans="1:3">
      <c r="B125" t="s">
        <v>1758</v>
      </c>
      <c r="C125" s="33"/>
    </row>
    <row r="126" spans="1:3">
      <c r="B126" t="s">
        <v>1759</v>
      </c>
      <c r="C126" s="33"/>
    </row>
    <row r="127" spans="1:3">
      <c r="B127" s="29"/>
      <c r="C127" s="33"/>
    </row>
    <row r="128" spans="1:3">
      <c r="A128" s="9" t="s">
        <v>1649</v>
      </c>
      <c r="B128" s="24" t="str">
        <f>B130</f>
        <v>Distance From Home</v>
      </c>
      <c r="C128" s="33"/>
    </row>
    <row r="129" spans="2:6" ht="14.65" thickBot="1"/>
    <row r="130" spans="2:6" ht="14.65" thickBot="1">
      <c r="B130" s="113" t="s">
        <v>22</v>
      </c>
      <c r="C130" s="114"/>
      <c r="E130" s="59" t="s">
        <v>1771</v>
      </c>
      <c r="F130" s="60" t="s">
        <v>1764</v>
      </c>
    </row>
    <row r="131" spans="2:6">
      <c r="B131" s="16" t="s">
        <v>1588</v>
      </c>
      <c r="C131" s="30">
        <v>9.1925170068027207</v>
      </c>
      <c r="E131" s="60" t="s">
        <v>1765</v>
      </c>
      <c r="F131" s="61">
        <v>567</v>
      </c>
    </row>
    <row r="132" spans="2:6">
      <c r="B132" s="16" t="s">
        <v>1589</v>
      </c>
      <c r="C132" s="31">
        <v>0.21144345343098558</v>
      </c>
      <c r="E132" s="60" t="s">
        <v>1766</v>
      </c>
      <c r="F132" s="61">
        <v>373</v>
      </c>
    </row>
    <row r="133" spans="2:6">
      <c r="B133" s="16" t="s">
        <v>1590</v>
      </c>
      <c r="C133" s="31">
        <v>7</v>
      </c>
      <c r="E133" s="60" t="s">
        <v>1767</v>
      </c>
      <c r="F133" s="61">
        <v>175</v>
      </c>
    </row>
    <row r="134" spans="2:6">
      <c r="B134" s="16" t="s">
        <v>1591</v>
      </c>
      <c r="C134" s="31">
        <v>2</v>
      </c>
      <c r="E134" s="60" t="s">
        <v>1768</v>
      </c>
      <c r="F134" s="61">
        <v>126</v>
      </c>
    </row>
    <row r="135" spans="2:6">
      <c r="B135" s="16" t="s">
        <v>1592</v>
      </c>
      <c r="C135" s="31">
        <v>8.1068644356660737</v>
      </c>
      <c r="E135" s="60" t="s">
        <v>1769</v>
      </c>
      <c r="F135" s="61">
        <v>117</v>
      </c>
    </row>
    <row r="136" spans="2:6">
      <c r="B136" s="16" t="s">
        <v>1593</v>
      </c>
      <c r="C136" s="31">
        <v>65.721250978267406</v>
      </c>
      <c r="E136" s="60" t="s">
        <v>1770</v>
      </c>
      <c r="F136" s="61">
        <v>112</v>
      </c>
    </row>
    <row r="137" spans="2:6">
      <c r="B137" s="16" t="s">
        <v>1594</v>
      </c>
      <c r="C137" s="31">
        <v>-0.22483340490405412</v>
      </c>
      <c r="E137" s="60" t="s">
        <v>1622</v>
      </c>
      <c r="F137" s="61">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1760</v>
      </c>
      <c r="C145" s="33"/>
    </row>
    <row r="146" spans="1:3">
      <c r="C146" s="33"/>
    </row>
    <row r="147" spans="1:3">
      <c r="B147" t="s">
        <v>1761</v>
      </c>
      <c r="C147" s="33"/>
    </row>
    <row r="148" spans="1:3">
      <c r="B148" t="s">
        <v>1762</v>
      </c>
      <c r="C148" s="33"/>
    </row>
    <row r="149" spans="1:3">
      <c r="B149" t="s">
        <v>1763</v>
      </c>
      <c r="C149" s="33"/>
    </row>
    <row r="150" spans="1:3">
      <c r="C150" s="33"/>
    </row>
    <row r="151" spans="1:3">
      <c r="B151" t="s">
        <v>1772</v>
      </c>
      <c r="C151" s="33"/>
    </row>
    <row r="152" spans="1:3">
      <c r="B152" t="s">
        <v>1773</v>
      </c>
      <c r="C152" s="33"/>
    </row>
    <row r="153" spans="1:3">
      <c r="B153" t="s">
        <v>1774</v>
      </c>
      <c r="C153" s="33"/>
    </row>
    <row r="154" spans="1:3">
      <c r="B154" t="s">
        <v>1775</v>
      </c>
      <c r="C154" s="33"/>
    </row>
    <row r="155" spans="1:3">
      <c r="C155" s="33"/>
    </row>
    <row r="156" spans="1:3">
      <c r="B156" t="s">
        <v>1776</v>
      </c>
      <c r="C156" s="33"/>
    </row>
    <row r="157" spans="1:3">
      <c r="B157" t="s">
        <v>1777</v>
      </c>
      <c r="C157" s="33"/>
    </row>
    <row r="158" spans="1:3">
      <c r="B158" s="29"/>
      <c r="C158" s="33"/>
    </row>
    <row r="159" spans="1:3">
      <c r="A159" s="9" t="s">
        <v>1650</v>
      </c>
      <c r="B159" s="24" t="str">
        <f>B161</f>
        <v>Environment Satisfaction</v>
      </c>
      <c r="C159" s="33"/>
    </row>
    <row r="160" spans="1:3" ht="14.65" thickBot="1"/>
    <row r="161" spans="2:6" ht="14.65" thickBot="1">
      <c r="B161" s="113" t="s">
        <v>25</v>
      </c>
      <c r="C161" s="114"/>
      <c r="E161" s="59" t="s">
        <v>1783</v>
      </c>
      <c r="F161" s="60" t="s">
        <v>1782</v>
      </c>
    </row>
    <row r="162" spans="2:6">
      <c r="B162" s="16" t="s">
        <v>1588</v>
      </c>
      <c r="C162" s="30">
        <v>2.8102040816326532</v>
      </c>
      <c r="E162" s="61">
        <v>1</v>
      </c>
      <c r="F162" s="61">
        <v>264</v>
      </c>
    </row>
    <row r="163" spans="2:6">
      <c r="B163" s="16" t="s">
        <v>1589</v>
      </c>
      <c r="C163" s="31">
        <v>2.8791390792698782E-2</v>
      </c>
      <c r="E163" s="61">
        <v>2</v>
      </c>
      <c r="F163" s="61">
        <v>269</v>
      </c>
    </row>
    <row r="164" spans="2:6">
      <c r="B164" s="16" t="s">
        <v>1590</v>
      </c>
      <c r="C164" s="31">
        <v>3</v>
      </c>
      <c r="E164" s="61">
        <v>3</v>
      </c>
      <c r="F164" s="61">
        <v>419</v>
      </c>
    </row>
    <row r="165" spans="2:6">
      <c r="B165" s="16" t="s">
        <v>1591</v>
      </c>
      <c r="C165" s="31">
        <v>4</v>
      </c>
      <c r="E165" s="61">
        <v>4</v>
      </c>
      <c r="F165" s="61">
        <v>518</v>
      </c>
    </row>
    <row r="166" spans="2:6">
      <c r="B166" s="16" t="s">
        <v>1592</v>
      </c>
      <c r="C166" s="31">
        <v>1.1038785939375368</v>
      </c>
      <c r="E166" s="60" t="s">
        <v>1622</v>
      </c>
      <c r="F166" s="61">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1784</v>
      </c>
      <c r="C176" s="33"/>
    </row>
    <row r="177" spans="1:3">
      <c r="C177" s="33"/>
    </row>
    <row r="178" spans="1:3">
      <c r="B178" t="s">
        <v>1785</v>
      </c>
      <c r="C178" s="33"/>
    </row>
    <row r="179" spans="1:3">
      <c r="B179" t="s">
        <v>1786</v>
      </c>
      <c r="C179" s="33"/>
    </row>
    <row r="180" spans="1:3">
      <c r="C180" s="33"/>
    </row>
    <row r="181" spans="1:3">
      <c r="B181" t="s">
        <v>1787</v>
      </c>
      <c r="C181" s="33"/>
    </row>
    <row r="182" spans="1:3">
      <c r="C182" s="33"/>
    </row>
    <row r="183" spans="1:3">
      <c r="B183" t="s">
        <v>1788</v>
      </c>
      <c r="C183" s="33"/>
    </row>
    <row r="184" spans="1:3">
      <c r="B184" t="s">
        <v>1789</v>
      </c>
      <c r="C184" s="33"/>
    </row>
    <row r="185" spans="1:3">
      <c r="B185" t="s">
        <v>1790</v>
      </c>
      <c r="C185" s="33"/>
    </row>
    <row r="186" spans="1:3">
      <c r="B186" t="s">
        <v>1791</v>
      </c>
      <c r="C186" s="33"/>
    </row>
    <row r="187" spans="1:3">
      <c r="C187" s="33"/>
    </row>
    <row r="188" spans="1:3">
      <c r="B188" t="s">
        <v>1792</v>
      </c>
      <c r="C188" s="33"/>
    </row>
    <row r="189" spans="1:3">
      <c r="B189" t="s">
        <v>1793</v>
      </c>
      <c r="C189" s="33"/>
    </row>
    <row r="190" spans="1:3">
      <c r="B190" s="29"/>
      <c r="C190" s="33"/>
    </row>
    <row r="191" spans="1:3">
      <c r="A191" s="9" t="s">
        <v>1651</v>
      </c>
      <c r="B191" s="24" t="str">
        <f>B193</f>
        <v>Job Involvement</v>
      </c>
      <c r="C191" s="33"/>
    </row>
    <row r="192" spans="1:3" ht="14.65" thickBot="1"/>
    <row r="193" spans="2:6" ht="14.65" thickBot="1">
      <c r="B193" s="113" t="s">
        <v>27</v>
      </c>
      <c r="C193" s="114"/>
      <c r="E193" s="59" t="s">
        <v>27</v>
      </c>
      <c r="F193" s="60" t="s">
        <v>1842</v>
      </c>
    </row>
    <row r="194" spans="2:6">
      <c r="B194" s="16" t="s">
        <v>1588</v>
      </c>
      <c r="C194" s="30">
        <v>2.7299319727891156</v>
      </c>
      <c r="E194" s="99">
        <v>1</v>
      </c>
      <c r="F194" s="99">
        <v>83</v>
      </c>
    </row>
    <row r="195" spans="2:6">
      <c r="B195" s="16" t="s">
        <v>1589</v>
      </c>
      <c r="C195" s="31">
        <v>1.8558956621196179E-2</v>
      </c>
      <c r="E195" s="99">
        <v>2</v>
      </c>
      <c r="F195" s="99">
        <v>375</v>
      </c>
    </row>
    <row r="196" spans="2:6">
      <c r="B196" s="16" t="s">
        <v>1590</v>
      </c>
      <c r="C196" s="31">
        <v>3</v>
      </c>
      <c r="E196" s="99">
        <v>3</v>
      </c>
      <c r="F196" s="99">
        <v>868</v>
      </c>
    </row>
    <row r="197" spans="2:6">
      <c r="B197" s="16" t="s">
        <v>1591</v>
      </c>
      <c r="C197" s="31">
        <v>3</v>
      </c>
      <c r="E197" s="99">
        <v>4</v>
      </c>
      <c r="F197" s="99">
        <v>144</v>
      </c>
    </row>
    <row r="198" spans="2:6">
      <c r="B198" s="16" t="s">
        <v>1592</v>
      </c>
      <c r="C198" s="31">
        <v>0.71156114296323059</v>
      </c>
      <c r="E198" s="60" t="s">
        <v>1622</v>
      </c>
      <c r="F198" s="61">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1838</v>
      </c>
      <c r="C208" s="33"/>
    </row>
    <row r="209" spans="1:6">
      <c r="B209" t="s">
        <v>1839</v>
      </c>
      <c r="C209" s="33"/>
    </row>
    <row r="210" spans="1:6">
      <c r="B210" t="s">
        <v>1840</v>
      </c>
      <c r="C210" s="33"/>
    </row>
    <row r="211" spans="1:6">
      <c r="C211" s="33"/>
    </row>
    <row r="212" spans="1:6">
      <c r="B212" t="s">
        <v>1841</v>
      </c>
      <c r="C212" s="33"/>
    </row>
    <row r="213" spans="1:6">
      <c r="C213" s="33"/>
    </row>
    <row r="214" spans="1:6">
      <c r="B214" t="s">
        <v>1843</v>
      </c>
      <c r="C214" s="33"/>
    </row>
    <row r="215" spans="1:6">
      <c r="B215" t="s">
        <v>1844</v>
      </c>
      <c r="C215" s="33"/>
    </row>
    <row r="216" spans="1:6">
      <c r="B216" t="s">
        <v>1852</v>
      </c>
      <c r="C216" s="33"/>
    </row>
    <row r="217" spans="1:6">
      <c r="C217" s="33"/>
    </row>
    <row r="218" spans="1:6">
      <c r="B218" t="s">
        <v>1845</v>
      </c>
      <c r="C218" s="33"/>
    </row>
    <row r="219" spans="1:6">
      <c r="C219" s="33"/>
    </row>
    <row r="220" spans="1:6">
      <c r="A220" s="9" t="s">
        <v>1652</v>
      </c>
      <c r="B220" s="24" t="str">
        <f>B222</f>
        <v>Job Satisfaction</v>
      </c>
      <c r="C220" s="33"/>
    </row>
    <row r="221" spans="1:6" ht="14.65" thickBot="1"/>
    <row r="222" spans="1:6" ht="14.65" thickBot="1">
      <c r="B222" s="113" t="s">
        <v>29</v>
      </c>
      <c r="C222" s="114"/>
      <c r="E222" s="59" t="s">
        <v>29</v>
      </c>
      <c r="F222" s="60" t="s">
        <v>1853</v>
      </c>
    </row>
    <row r="223" spans="1:6">
      <c r="B223" s="16" t="s">
        <v>1588</v>
      </c>
      <c r="C223" s="30">
        <v>2.6265306122448981</v>
      </c>
      <c r="E223" s="61">
        <v>1</v>
      </c>
      <c r="F223" s="61">
        <v>280</v>
      </c>
    </row>
    <row r="224" spans="1:6">
      <c r="B224" s="16" t="s">
        <v>1589</v>
      </c>
      <c r="C224" s="31">
        <v>2.7842207197922231E-2</v>
      </c>
      <c r="E224" s="61">
        <v>2</v>
      </c>
      <c r="F224" s="61">
        <v>374</v>
      </c>
    </row>
    <row r="225" spans="2:6">
      <c r="B225" s="16" t="s">
        <v>1590</v>
      </c>
      <c r="C225" s="31">
        <v>3</v>
      </c>
      <c r="E225" s="61">
        <v>3</v>
      </c>
      <c r="F225" s="61">
        <v>431</v>
      </c>
    </row>
    <row r="226" spans="2:6">
      <c r="B226" s="16" t="s">
        <v>1591</v>
      </c>
      <c r="C226" s="31">
        <v>3</v>
      </c>
      <c r="E226" s="61">
        <v>4</v>
      </c>
      <c r="F226" s="61">
        <v>385</v>
      </c>
    </row>
    <row r="227" spans="2:6">
      <c r="B227" s="16" t="s">
        <v>1592</v>
      </c>
      <c r="C227" s="31">
        <v>1.0674863453124297</v>
      </c>
      <c r="E227" s="60" t="s">
        <v>1622</v>
      </c>
      <c r="F227" s="61">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1854</v>
      </c>
    </row>
    <row r="239" spans="2:6">
      <c r="B239" t="s">
        <v>1855</v>
      </c>
    </row>
    <row r="240" spans="2:6">
      <c r="B240" t="s">
        <v>1856</v>
      </c>
    </row>
    <row r="242" spans="1:6">
      <c r="B242" t="s">
        <v>1857</v>
      </c>
    </row>
    <row r="243" spans="1:6">
      <c r="B243" t="s">
        <v>1858</v>
      </c>
    </row>
    <row r="245" spans="1:6">
      <c r="B245" t="s">
        <v>1859</v>
      </c>
    </row>
    <row r="246" spans="1:6">
      <c r="B246" t="s">
        <v>1860</v>
      </c>
    </row>
    <row r="247" spans="1:6">
      <c r="B247" t="s">
        <v>1863</v>
      </c>
    </row>
    <row r="248" spans="1:6">
      <c r="B248" t="s">
        <v>1861</v>
      </c>
    </row>
    <row r="250" spans="1:6">
      <c r="B250" t="s">
        <v>1864</v>
      </c>
    </row>
    <row r="251" spans="1:6">
      <c r="B251" t="s">
        <v>1865</v>
      </c>
    </row>
    <row r="253" spans="1:6">
      <c r="A253" s="9" t="s">
        <v>1653</v>
      </c>
      <c r="B253" s="24" t="str">
        <f>B255</f>
        <v>Num Companies Worked</v>
      </c>
    </row>
    <row r="254" spans="1:6" ht="14.65" thickBot="1"/>
    <row r="255" spans="1:6" ht="14.65" thickBot="1">
      <c r="B255" s="113" t="s">
        <v>32</v>
      </c>
      <c r="C255" s="114"/>
      <c r="E255" s="59" t="s">
        <v>32</v>
      </c>
      <c r="F255" s="60" t="s">
        <v>1866</v>
      </c>
    </row>
    <row r="256" spans="1:6">
      <c r="B256" s="16" t="s">
        <v>1588</v>
      </c>
      <c r="C256" s="30">
        <v>2.6931972789115646</v>
      </c>
      <c r="E256" s="61">
        <v>0</v>
      </c>
      <c r="F256" s="61">
        <v>197</v>
      </c>
    </row>
    <row r="257" spans="2:6">
      <c r="B257" s="16" t="s">
        <v>1589</v>
      </c>
      <c r="C257" s="31">
        <v>6.5153137213143225E-2</v>
      </c>
      <c r="E257" s="61">
        <v>1</v>
      </c>
      <c r="F257" s="61">
        <v>521</v>
      </c>
    </row>
    <row r="258" spans="2:6">
      <c r="B258" s="16" t="s">
        <v>1590</v>
      </c>
      <c r="C258" s="31">
        <v>2</v>
      </c>
      <c r="E258" s="61">
        <v>2</v>
      </c>
      <c r="F258" s="61">
        <v>146</v>
      </c>
    </row>
    <row r="259" spans="2:6">
      <c r="B259" s="16" t="s">
        <v>1591</v>
      </c>
      <c r="C259" s="31">
        <v>1</v>
      </c>
      <c r="E259" s="61">
        <v>3</v>
      </c>
      <c r="F259" s="61">
        <v>159</v>
      </c>
    </row>
    <row r="260" spans="2:6">
      <c r="B260" s="16" t="s">
        <v>1592</v>
      </c>
      <c r="C260" s="31">
        <v>2.4980090060707472</v>
      </c>
      <c r="E260" s="61">
        <v>4</v>
      </c>
      <c r="F260" s="61">
        <v>139</v>
      </c>
    </row>
    <row r="261" spans="2:6">
      <c r="B261" s="16" t="s">
        <v>1593</v>
      </c>
      <c r="C261" s="31">
        <v>6.2400489944105617</v>
      </c>
      <c r="E261" s="61">
        <v>5</v>
      </c>
      <c r="F261" s="61">
        <v>63</v>
      </c>
    </row>
    <row r="262" spans="2:6">
      <c r="B262" s="16" t="s">
        <v>1594</v>
      </c>
      <c r="C262" s="31">
        <v>1.0213816690374244E-2</v>
      </c>
      <c r="E262" s="61">
        <v>6</v>
      </c>
      <c r="F262" s="61">
        <v>70</v>
      </c>
    </row>
    <row r="263" spans="2:6">
      <c r="B263" s="16" t="s">
        <v>1595</v>
      </c>
      <c r="C263" s="31">
        <v>1.0264711119681991</v>
      </c>
      <c r="E263" s="61">
        <v>7</v>
      </c>
      <c r="F263" s="61">
        <v>74</v>
      </c>
    </row>
    <row r="264" spans="2:6">
      <c r="B264" s="16" t="s">
        <v>1596</v>
      </c>
      <c r="C264" s="31">
        <v>9</v>
      </c>
      <c r="E264" s="61">
        <v>8</v>
      </c>
      <c r="F264" s="61">
        <v>49</v>
      </c>
    </row>
    <row r="265" spans="2:6">
      <c r="B265" s="16" t="s">
        <v>1597</v>
      </c>
      <c r="C265" s="31">
        <v>0</v>
      </c>
      <c r="E265" s="61">
        <v>9</v>
      </c>
      <c r="F265" s="61">
        <v>52</v>
      </c>
    </row>
    <row r="266" spans="2:6">
      <c r="B266" s="16" t="s">
        <v>1598</v>
      </c>
      <c r="C266" s="31">
        <v>9</v>
      </c>
      <c r="E266" s="60" t="s">
        <v>1622</v>
      </c>
      <c r="F266" s="61">
        <v>1470</v>
      </c>
    </row>
    <row r="267" spans="2:6">
      <c r="B267" s="16" t="s">
        <v>1599</v>
      </c>
      <c r="C267" s="31">
        <v>3959</v>
      </c>
    </row>
    <row r="268" spans="2:6" ht="14.65" thickBot="1">
      <c r="B268" s="17" t="s">
        <v>1600</v>
      </c>
      <c r="C268" s="32">
        <v>1470</v>
      </c>
    </row>
    <row r="269" spans="2:6">
      <c r="B269" s="29"/>
      <c r="C269" s="33"/>
    </row>
    <row r="270" spans="2:6">
      <c r="B270" t="s">
        <v>1905</v>
      </c>
      <c r="C270" s="33"/>
    </row>
    <row r="271" spans="2:6">
      <c r="C271" s="33"/>
    </row>
    <row r="272" spans="2:6">
      <c r="B272" t="s">
        <v>1906</v>
      </c>
      <c r="C272" s="33"/>
    </row>
    <row r="273" spans="1:6">
      <c r="B273" t="s">
        <v>1907</v>
      </c>
      <c r="C273" s="33"/>
    </row>
    <row r="274" spans="1:6">
      <c r="C274" s="33"/>
    </row>
    <row r="275" spans="1:6">
      <c r="B275" t="s">
        <v>1908</v>
      </c>
      <c r="C275" s="33"/>
    </row>
    <row r="276" spans="1:6">
      <c r="B276" t="s">
        <v>1910</v>
      </c>
      <c r="C276" s="33"/>
    </row>
    <row r="277" spans="1:6">
      <c r="B277" t="s">
        <v>1909</v>
      </c>
      <c r="C277" s="33"/>
    </row>
    <row r="278" spans="1:6">
      <c r="C278" s="33"/>
    </row>
    <row r="279" spans="1:6">
      <c r="B279" t="s">
        <v>1912</v>
      </c>
      <c r="C279" s="33"/>
    </row>
    <row r="280" spans="1:6">
      <c r="B280" t="s">
        <v>1913</v>
      </c>
      <c r="C280" s="33"/>
    </row>
    <row r="281" spans="1:6">
      <c r="B281" t="s">
        <v>1911</v>
      </c>
      <c r="C281" s="33"/>
    </row>
    <row r="282" spans="1:6">
      <c r="B282" t="s">
        <v>1914</v>
      </c>
      <c r="C282" s="33"/>
    </row>
    <row r="283" spans="1:6">
      <c r="C283" s="33"/>
    </row>
    <row r="284" spans="1:6">
      <c r="B284" t="s">
        <v>1915</v>
      </c>
      <c r="C284" s="33"/>
    </row>
    <row r="285" spans="1:6">
      <c r="C285" s="33"/>
    </row>
    <row r="286" spans="1:6">
      <c r="A286" s="9" t="s">
        <v>1654</v>
      </c>
      <c r="B286" s="24" t="str">
        <f>B288</f>
        <v>Performance Rating</v>
      </c>
      <c r="C286" s="33"/>
    </row>
    <row r="287" spans="1:6" ht="14.65" thickBot="1"/>
    <row r="288" spans="1:6" ht="14.65" thickBot="1">
      <c r="B288" s="113" t="s">
        <v>34</v>
      </c>
      <c r="C288" s="114"/>
      <c r="E288" s="59" t="s">
        <v>1867</v>
      </c>
      <c r="F288" s="60" t="s">
        <v>1868</v>
      </c>
    </row>
    <row r="289" spans="2:6">
      <c r="B289" s="16" t="s">
        <v>1588</v>
      </c>
      <c r="C289" s="30">
        <v>3.1537414965986397</v>
      </c>
      <c r="E289" s="61">
        <v>3</v>
      </c>
      <c r="F289" s="61">
        <v>1244</v>
      </c>
    </row>
    <row r="290" spans="2:6">
      <c r="B290" s="16" t="s">
        <v>1589</v>
      </c>
      <c r="C290" s="31">
        <v>9.4110087478247555E-3</v>
      </c>
      <c r="E290" s="61">
        <v>4</v>
      </c>
      <c r="F290" s="61">
        <v>226</v>
      </c>
    </row>
    <row r="291" spans="2:6">
      <c r="B291" s="16" t="s">
        <v>1590</v>
      </c>
      <c r="C291" s="31">
        <v>3</v>
      </c>
      <c r="E291" s="60" t="s">
        <v>1622</v>
      </c>
      <c r="F291" s="61">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1916</v>
      </c>
      <c r="C303" s="33"/>
    </row>
    <row r="304" spans="2:6">
      <c r="C304" s="33"/>
    </row>
    <row r="305" spans="1:6">
      <c r="B305" t="s">
        <v>1917</v>
      </c>
      <c r="C305" s="33"/>
    </row>
    <row r="306" spans="1:6">
      <c r="B306" t="s">
        <v>1918</v>
      </c>
      <c r="C306" s="33"/>
    </row>
    <row r="307" spans="1:6">
      <c r="C307" s="33"/>
    </row>
    <row r="308" spans="1:6">
      <c r="B308" s="86" t="s">
        <v>1919</v>
      </c>
      <c r="C308" s="33"/>
    </row>
    <row r="309" spans="1:6">
      <c r="B309" s="86" t="s">
        <v>1920</v>
      </c>
      <c r="C309" s="33"/>
    </row>
    <row r="310" spans="1:6">
      <c r="B310" t="s">
        <v>1921</v>
      </c>
      <c r="C310" s="33"/>
    </row>
    <row r="311" spans="1:6">
      <c r="B311" t="s">
        <v>1922</v>
      </c>
      <c r="C311" s="33"/>
    </row>
    <row r="312" spans="1:6">
      <c r="C312" s="33"/>
    </row>
    <row r="313" spans="1:6">
      <c r="B313" t="s">
        <v>1923</v>
      </c>
      <c r="C313" s="33"/>
    </row>
    <row r="314" spans="1:6">
      <c r="B314" t="s">
        <v>1924</v>
      </c>
      <c r="C314" s="33"/>
    </row>
    <row r="315" spans="1:6">
      <c r="B315" s="29"/>
      <c r="C315" s="33"/>
    </row>
    <row r="316" spans="1:6">
      <c r="A316" s="9" t="s">
        <v>1682</v>
      </c>
      <c r="B316" s="24" t="str">
        <f>B318</f>
        <v>Stock Option Level</v>
      </c>
      <c r="C316" s="33"/>
    </row>
    <row r="317" spans="1:6" ht="14.65" thickBot="1"/>
    <row r="318" spans="1:6" ht="14.65" thickBot="1">
      <c r="B318" s="113" t="s">
        <v>37</v>
      </c>
      <c r="C318" s="114"/>
      <c r="E318" s="59" t="s">
        <v>37</v>
      </c>
      <c r="F318" s="60" t="s">
        <v>1869</v>
      </c>
    </row>
    <row r="319" spans="1:6">
      <c r="B319" s="16" t="s">
        <v>1588</v>
      </c>
      <c r="C319" s="30">
        <v>0.79387755102040813</v>
      </c>
      <c r="E319" s="61">
        <v>0</v>
      </c>
      <c r="F319" s="61">
        <v>631</v>
      </c>
    </row>
    <row r="320" spans="1:6">
      <c r="B320" s="16" t="s">
        <v>1589</v>
      </c>
      <c r="C320" s="31">
        <v>2.2223886273788514E-2</v>
      </c>
      <c r="E320" s="61">
        <v>1</v>
      </c>
      <c r="F320" s="61">
        <v>596</v>
      </c>
    </row>
    <row r="321" spans="2:6">
      <c r="B321" s="16" t="s">
        <v>1590</v>
      </c>
      <c r="C321" s="31">
        <v>1</v>
      </c>
      <c r="E321" s="61">
        <v>2</v>
      </c>
      <c r="F321" s="61">
        <v>158</v>
      </c>
    </row>
    <row r="322" spans="2:6">
      <c r="B322" s="16" t="s">
        <v>1591</v>
      </c>
      <c r="C322" s="31">
        <v>0</v>
      </c>
      <c r="E322" s="61">
        <v>3</v>
      </c>
      <c r="F322" s="61">
        <v>85</v>
      </c>
    </row>
    <row r="323" spans="2:6">
      <c r="B323" s="16" t="s">
        <v>1592</v>
      </c>
      <c r="C323" s="31">
        <v>0.85207666793083803</v>
      </c>
      <c r="E323" s="60" t="s">
        <v>1622</v>
      </c>
      <c r="F323" s="61">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1928</v>
      </c>
    </row>
    <row r="335" spans="2:6">
      <c r="B335" t="s">
        <v>1947</v>
      </c>
    </row>
    <row r="336" spans="2:6">
      <c r="B336" t="s">
        <v>1948</v>
      </c>
    </row>
    <row r="337" spans="1:6">
      <c r="B337" t="s">
        <v>1953</v>
      </c>
    </row>
    <row r="339" spans="1:6">
      <c r="B339" t="s">
        <v>1949</v>
      </c>
    </row>
    <row r="340" spans="1:6">
      <c r="B340" t="s">
        <v>1951</v>
      </c>
    </row>
    <row r="341" spans="1:6">
      <c r="B341" t="s">
        <v>1950</v>
      </c>
    </row>
    <row r="343" spans="1:6">
      <c r="B343" t="s">
        <v>1952</v>
      </c>
    </row>
    <row r="345" spans="1:6">
      <c r="A345" s="9" t="s">
        <v>1683</v>
      </c>
      <c r="B345" s="24" t="str">
        <f>B347</f>
        <v>Total Working Years</v>
      </c>
    </row>
    <row r="346" spans="1:6" ht="14.65" thickBot="1"/>
    <row r="347" spans="1:6" ht="14.65" thickBot="1">
      <c r="B347" s="113" t="s">
        <v>38</v>
      </c>
      <c r="C347" s="114"/>
      <c r="E347" s="59" t="s">
        <v>38</v>
      </c>
      <c r="F347" s="60" t="s">
        <v>1870</v>
      </c>
    </row>
    <row r="348" spans="1:6">
      <c r="B348" s="16" t="s">
        <v>1588</v>
      </c>
      <c r="C348" s="30">
        <v>11.279591836734694</v>
      </c>
      <c r="E348" s="60" t="s">
        <v>1765</v>
      </c>
      <c r="F348" s="61">
        <v>228</v>
      </c>
    </row>
    <row r="349" spans="1:6">
      <c r="B349" s="16" t="s">
        <v>1589</v>
      </c>
      <c r="C349" s="31">
        <v>0.20293855422392412</v>
      </c>
      <c r="E349" s="60" t="s">
        <v>1766</v>
      </c>
      <c r="F349" s="61">
        <v>493</v>
      </c>
    </row>
    <row r="350" spans="1:6">
      <c r="B350" s="16" t="s">
        <v>1590</v>
      </c>
      <c r="C350" s="31">
        <v>10</v>
      </c>
      <c r="E350" s="60" t="s">
        <v>1767</v>
      </c>
      <c r="F350" s="61">
        <v>353</v>
      </c>
    </row>
    <row r="351" spans="1:6">
      <c r="B351" s="16" t="s">
        <v>1591</v>
      </c>
      <c r="C351" s="31">
        <v>10</v>
      </c>
      <c r="E351" s="60" t="s">
        <v>1768</v>
      </c>
      <c r="F351" s="61">
        <v>159</v>
      </c>
    </row>
    <row r="352" spans="1:6">
      <c r="B352" s="16" t="s">
        <v>1592</v>
      </c>
      <c r="C352" s="31">
        <v>7.7807816755149988</v>
      </c>
      <c r="E352" s="60" t="s">
        <v>1769</v>
      </c>
      <c r="F352" s="61">
        <v>125</v>
      </c>
    </row>
    <row r="353" spans="2:6">
      <c r="B353" s="16" t="s">
        <v>1593</v>
      </c>
      <c r="C353" s="31">
        <v>60.540563482029988</v>
      </c>
      <c r="E353" s="60" t="s">
        <v>1871</v>
      </c>
      <c r="F353" s="61">
        <v>59</v>
      </c>
    </row>
    <row r="354" spans="2:6">
      <c r="B354" s="16" t="s">
        <v>1594</v>
      </c>
      <c r="C354" s="31">
        <v>0.91826953662134514</v>
      </c>
      <c r="E354" s="60" t="s">
        <v>1872</v>
      </c>
      <c r="F354" s="61">
        <v>37</v>
      </c>
    </row>
    <row r="355" spans="2:6">
      <c r="B355" s="16" t="s">
        <v>1595</v>
      </c>
      <c r="C355" s="31">
        <v>1.1171718528128625</v>
      </c>
      <c r="E355" s="60" t="s">
        <v>1873</v>
      </c>
      <c r="F355" s="61">
        <v>16</v>
      </c>
    </row>
    <row r="356" spans="2:6">
      <c r="B356" s="16" t="s">
        <v>1596</v>
      </c>
      <c r="C356" s="31">
        <v>40</v>
      </c>
      <c r="E356" s="60" t="s">
        <v>1622</v>
      </c>
      <c r="F356" s="61">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1955</v>
      </c>
      <c r="C362" s="33"/>
    </row>
    <row r="363" spans="2:6">
      <c r="C363" s="33"/>
    </row>
    <row r="364" spans="2:6">
      <c r="B364" t="s">
        <v>1956</v>
      </c>
      <c r="C364" s="33"/>
    </row>
    <row r="365" spans="2:6">
      <c r="B365" t="s">
        <v>1957</v>
      </c>
      <c r="C365" s="33"/>
    </row>
    <row r="366" spans="2:6">
      <c r="B366" t="s">
        <v>1958</v>
      </c>
      <c r="C366" s="33"/>
    </row>
    <row r="367" spans="2:6">
      <c r="C367" s="33"/>
    </row>
    <row r="368" spans="2:6">
      <c r="B368" t="s">
        <v>1959</v>
      </c>
      <c r="C368" s="33"/>
    </row>
    <row r="369" spans="1:6">
      <c r="B369" t="s">
        <v>1960</v>
      </c>
      <c r="C369" s="33"/>
    </row>
    <row r="370" spans="1:6">
      <c r="C370" s="33"/>
    </row>
    <row r="371" spans="1:6">
      <c r="B371" t="s">
        <v>1961</v>
      </c>
      <c r="C371" s="33"/>
    </row>
    <row r="372" spans="1:6">
      <c r="B372" t="s">
        <v>1962</v>
      </c>
      <c r="C372" s="33"/>
    </row>
    <row r="373" spans="1:6">
      <c r="B373" t="s">
        <v>1963</v>
      </c>
      <c r="C373" s="33"/>
    </row>
    <row r="374" spans="1:6">
      <c r="C374" s="33"/>
    </row>
    <row r="375" spans="1:6">
      <c r="B375" t="s">
        <v>1965</v>
      </c>
      <c r="C375" s="33"/>
    </row>
    <row r="376" spans="1:6">
      <c r="B376" t="s">
        <v>1964</v>
      </c>
      <c r="C376" s="33"/>
    </row>
    <row r="377" spans="1:6">
      <c r="B377" s="29"/>
      <c r="C377" s="33"/>
    </row>
    <row r="378" spans="1:6">
      <c r="A378" s="9" t="s">
        <v>1684</v>
      </c>
      <c r="B378" s="24" t="str">
        <f>B380</f>
        <v>Work Life Balance</v>
      </c>
      <c r="C378" s="33"/>
    </row>
    <row r="379" spans="1:6" ht="14.65" thickBot="1"/>
    <row r="380" spans="1:6" ht="14.65" thickBot="1">
      <c r="B380" s="113" t="s">
        <v>39</v>
      </c>
      <c r="C380" s="114"/>
      <c r="E380" s="59" t="s">
        <v>39</v>
      </c>
      <c r="F380" s="60" t="s">
        <v>1874</v>
      </c>
    </row>
    <row r="381" spans="1:6">
      <c r="B381" s="16" t="s">
        <v>1588</v>
      </c>
      <c r="C381" s="30">
        <v>2.7612244897959184</v>
      </c>
      <c r="E381" s="61">
        <v>1</v>
      </c>
      <c r="F381" s="61">
        <v>80</v>
      </c>
    </row>
    <row r="382" spans="1:6">
      <c r="B382" s="16" t="s">
        <v>1589</v>
      </c>
      <c r="C382" s="31">
        <v>1.8426321346029478E-2</v>
      </c>
      <c r="E382" s="61">
        <v>2</v>
      </c>
      <c r="F382" s="61">
        <v>344</v>
      </c>
    </row>
    <row r="383" spans="1:6">
      <c r="B383" s="16" t="s">
        <v>1590</v>
      </c>
      <c r="C383" s="31">
        <v>3</v>
      </c>
      <c r="E383" s="61">
        <v>3</v>
      </c>
      <c r="F383" s="61">
        <v>893</v>
      </c>
    </row>
    <row r="384" spans="1:6">
      <c r="B384" s="16" t="s">
        <v>1591</v>
      </c>
      <c r="C384" s="31">
        <v>3</v>
      </c>
      <c r="E384" s="61">
        <v>4</v>
      </c>
      <c r="F384" s="61">
        <v>153</v>
      </c>
    </row>
    <row r="385" spans="2:6">
      <c r="B385" s="16" t="s">
        <v>1592</v>
      </c>
      <c r="C385" s="31">
        <v>0.70647582971415102</v>
      </c>
      <c r="E385" s="60" t="s">
        <v>1622</v>
      </c>
      <c r="F385" s="61">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1966</v>
      </c>
      <c r="C395" s="33"/>
    </row>
    <row r="396" spans="2:6">
      <c r="C396" s="33"/>
    </row>
    <row r="397" spans="2:6">
      <c r="B397" t="s">
        <v>1967</v>
      </c>
      <c r="C397" s="33"/>
    </row>
    <row r="398" spans="2:6">
      <c r="B398" t="s">
        <v>1968</v>
      </c>
      <c r="C398" s="33"/>
    </row>
    <row r="399" spans="2:6">
      <c r="C399" s="33"/>
    </row>
    <row r="400" spans="2:6">
      <c r="B400" t="s">
        <v>1969</v>
      </c>
      <c r="C400" s="33"/>
    </row>
    <row r="401" spans="1:6">
      <c r="B401" t="s">
        <v>1970</v>
      </c>
      <c r="C401" s="33"/>
    </row>
    <row r="402" spans="1:6">
      <c r="B402" t="s">
        <v>1971</v>
      </c>
      <c r="C402" s="33"/>
    </row>
    <row r="403" spans="1:6">
      <c r="C403" s="33"/>
    </row>
    <row r="404" spans="1:6">
      <c r="B404" s="86" t="s">
        <v>1972</v>
      </c>
      <c r="C404" s="33"/>
    </row>
    <row r="405" spans="1:6">
      <c r="B405" t="s">
        <v>1973</v>
      </c>
      <c r="C405" s="33"/>
    </row>
    <row r="406" spans="1:6">
      <c r="B406" s="29"/>
      <c r="C406" s="33"/>
    </row>
    <row r="407" spans="1:6">
      <c r="A407" s="9" t="s">
        <v>1685</v>
      </c>
      <c r="B407" s="24" t="str">
        <f>B409</f>
        <v>Years At Company</v>
      </c>
      <c r="C407" s="33"/>
    </row>
    <row r="408" spans="1:6" ht="14.65" thickBot="1"/>
    <row r="409" spans="1:6" ht="14.65" thickBot="1">
      <c r="B409" s="113" t="s">
        <v>40</v>
      </c>
      <c r="C409" s="114"/>
      <c r="E409" s="59" t="s">
        <v>1876</v>
      </c>
      <c r="F409" s="60" t="s">
        <v>1875</v>
      </c>
    </row>
    <row r="410" spans="1:6">
      <c r="B410" s="16" t="s">
        <v>1588</v>
      </c>
      <c r="C410" s="30">
        <v>7.0081632653061225</v>
      </c>
      <c r="E410" s="61" t="s">
        <v>1765</v>
      </c>
      <c r="F410" s="61">
        <v>580</v>
      </c>
    </row>
    <row r="411" spans="1:6">
      <c r="B411" s="16" t="s">
        <v>1589</v>
      </c>
      <c r="C411" s="31">
        <v>0.15979219167115288</v>
      </c>
      <c r="E411" s="61" t="s">
        <v>1766</v>
      </c>
      <c r="F411" s="61">
        <v>524</v>
      </c>
    </row>
    <row r="412" spans="1:6">
      <c r="B412" s="16" t="s">
        <v>1590</v>
      </c>
      <c r="C412" s="31">
        <v>5</v>
      </c>
      <c r="E412" s="61" t="s">
        <v>1767</v>
      </c>
      <c r="F412" s="61">
        <v>208</v>
      </c>
    </row>
    <row r="413" spans="1:6">
      <c r="B413" s="16" t="s">
        <v>1591</v>
      </c>
      <c r="C413" s="31">
        <v>5</v>
      </c>
      <c r="E413" s="61" t="s">
        <v>1768</v>
      </c>
      <c r="F413" s="61">
        <v>65</v>
      </c>
    </row>
    <row r="414" spans="1:6">
      <c r="B414" s="16" t="s">
        <v>1592</v>
      </c>
      <c r="C414" s="31">
        <v>6.1265251524035689</v>
      </c>
      <c r="E414" s="61" t="s">
        <v>1769</v>
      </c>
      <c r="F414" s="61">
        <v>64</v>
      </c>
    </row>
    <row r="415" spans="1:6">
      <c r="B415" s="16" t="s">
        <v>1593</v>
      </c>
      <c r="C415" s="31">
        <v>37.534310443033576</v>
      </c>
      <c r="E415" s="61" t="s">
        <v>1871</v>
      </c>
      <c r="F415" s="61">
        <v>12</v>
      </c>
    </row>
    <row r="416" spans="1:6">
      <c r="B416" s="16" t="s">
        <v>1594</v>
      </c>
      <c r="C416" s="31">
        <v>3.9355087557547246</v>
      </c>
      <c r="E416" s="61" t="s">
        <v>1872</v>
      </c>
      <c r="F416" s="61">
        <v>13</v>
      </c>
    </row>
    <row r="417" spans="2:6">
      <c r="B417" s="16" t="s">
        <v>1595</v>
      </c>
      <c r="C417" s="31">
        <v>1.7645294543422161</v>
      </c>
      <c r="E417" s="61" t="s">
        <v>1873</v>
      </c>
      <c r="F417" s="61">
        <v>4</v>
      </c>
    </row>
    <row r="418" spans="2:6">
      <c r="B418" s="16" t="s">
        <v>1596</v>
      </c>
      <c r="C418" s="31">
        <v>40</v>
      </c>
      <c r="E418" s="60" t="s">
        <v>1622</v>
      </c>
      <c r="F418" s="61">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1974</v>
      </c>
      <c r="C424" s="33"/>
    </row>
    <row r="425" spans="2:6">
      <c r="C425" s="33"/>
    </row>
    <row r="426" spans="2:6">
      <c r="B426" t="s">
        <v>1975</v>
      </c>
      <c r="C426" s="33"/>
    </row>
    <row r="427" spans="2:6">
      <c r="B427" t="s">
        <v>1976</v>
      </c>
      <c r="C427" s="33"/>
    </row>
    <row r="428" spans="2:6">
      <c r="C428" s="33"/>
    </row>
    <row r="429" spans="2:6">
      <c r="B429" t="s">
        <v>1977</v>
      </c>
      <c r="C429" s="33"/>
    </row>
    <row r="430" spans="2:6">
      <c r="B430" t="s">
        <v>1978</v>
      </c>
      <c r="C430" s="33"/>
    </row>
    <row r="431" spans="2:6">
      <c r="C431" s="33"/>
    </row>
    <row r="432" spans="2:6">
      <c r="B432" t="s">
        <v>1979</v>
      </c>
      <c r="C432" s="33"/>
    </row>
    <row r="433" spans="1:6">
      <c r="B433" t="s">
        <v>1980</v>
      </c>
      <c r="C433" s="33"/>
    </row>
    <row r="434" spans="1:6">
      <c r="B434" t="s">
        <v>1981</v>
      </c>
      <c r="C434" s="33"/>
    </row>
    <row r="435" spans="1:6">
      <c r="B435" t="s">
        <v>1982</v>
      </c>
      <c r="C435" s="33"/>
    </row>
    <row r="436" spans="1:6">
      <c r="C436" s="33"/>
    </row>
    <row r="437" spans="1:6">
      <c r="B437" t="s">
        <v>1983</v>
      </c>
      <c r="C437" s="33"/>
    </row>
    <row r="438" spans="1:6">
      <c r="C438" s="33"/>
    </row>
    <row r="439" spans="1:6">
      <c r="B439" s="29"/>
      <c r="C439" s="33"/>
    </row>
    <row r="440" spans="1:6">
      <c r="A440" s="9" t="s">
        <v>1778</v>
      </c>
      <c r="B440" s="24" t="str">
        <f>B442</f>
        <v>Years In Current Role</v>
      </c>
      <c r="C440" s="33"/>
    </row>
    <row r="441" spans="1:6" ht="14.65" thickBot="1"/>
    <row r="442" spans="1:6" ht="14.65" thickBot="1">
      <c r="B442" s="113" t="s">
        <v>41</v>
      </c>
      <c r="C442" s="114"/>
      <c r="E442" s="59" t="s">
        <v>1878</v>
      </c>
      <c r="F442" s="60" t="s">
        <v>1877</v>
      </c>
    </row>
    <row r="443" spans="1:6">
      <c r="B443" s="16" t="s">
        <v>1588</v>
      </c>
      <c r="C443" s="30">
        <v>4.2292517006802717</v>
      </c>
      <c r="E443" s="61" t="s">
        <v>1765</v>
      </c>
      <c r="F443" s="61">
        <v>912</v>
      </c>
    </row>
    <row r="444" spans="1:6">
      <c r="B444" s="16" t="s">
        <v>1589</v>
      </c>
      <c r="C444" s="31">
        <v>9.4498756324832386E-2</v>
      </c>
      <c r="E444" s="61" t="s">
        <v>1766</v>
      </c>
      <c r="F444" s="61">
        <v>451</v>
      </c>
    </row>
    <row r="445" spans="1:6">
      <c r="B445" s="16" t="s">
        <v>1590</v>
      </c>
      <c r="C445" s="31">
        <v>3</v>
      </c>
      <c r="E445" s="61" t="s">
        <v>1767</v>
      </c>
      <c r="F445" s="61">
        <v>86</v>
      </c>
    </row>
    <row r="446" spans="1:6">
      <c r="B446" s="16" t="s">
        <v>1591</v>
      </c>
      <c r="C446" s="31">
        <v>2</v>
      </c>
      <c r="E446" s="61" t="s">
        <v>1768</v>
      </c>
      <c r="F446" s="61">
        <v>21</v>
      </c>
    </row>
    <row r="447" spans="1:6">
      <c r="B447" s="16" t="s">
        <v>1592</v>
      </c>
      <c r="C447" s="31">
        <v>3.623137034670628</v>
      </c>
      <c r="E447" s="60" t="s">
        <v>1622</v>
      </c>
      <c r="F447" s="61">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1984</v>
      </c>
    </row>
    <row r="459" spans="2:3">
      <c r="B459" t="s">
        <v>1985</v>
      </c>
    </row>
    <row r="460" spans="2:3">
      <c r="B460" t="s">
        <v>1986</v>
      </c>
    </row>
    <row r="462" spans="2:3">
      <c r="B462" t="s">
        <v>1987</v>
      </c>
    </row>
    <row r="463" spans="2:3">
      <c r="B463" t="s">
        <v>1988</v>
      </c>
    </row>
    <row r="465" spans="1:6">
      <c r="B465" t="s">
        <v>1989</v>
      </c>
    </row>
    <row r="466" spans="1:6">
      <c r="B466" t="s">
        <v>1990</v>
      </c>
    </row>
    <row r="467" spans="1:6">
      <c r="B467" t="s">
        <v>1991</v>
      </c>
    </row>
    <row r="469" spans="1:6">
      <c r="B469" t="s">
        <v>1992</v>
      </c>
    </row>
    <row r="471" spans="1:6">
      <c r="A471" s="9" t="s">
        <v>1779</v>
      </c>
      <c r="B471" s="24" t="str">
        <f>B473</f>
        <v>Years Since Last Promotion</v>
      </c>
    </row>
    <row r="472" spans="1:6" ht="14.65" thickBot="1"/>
    <row r="473" spans="1:6" ht="14.65" thickBot="1">
      <c r="B473" s="113" t="s">
        <v>42</v>
      </c>
      <c r="C473" s="114"/>
      <c r="E473" s="59" t="s">
        <v>1880</v>
      </c>
      <c r="F473" s="60" t="s">
        <v>1879</v>
      </c>
    </row>
    <row r="474" spans="1:6">
      <c r="B474" s="16" t="s">
        <v>1588</v>
      </c>
      <c r="C474" s="30">
        <v>2.1877551020408164</v>
      </c>
      <c r="E474" s="61">
        <v>0</v>
      </c>
      <c r="F474" s="61">
        <v>581</v>
      </c>
    </row>
    <row r="475" spans="1:6">
      <c r="B475" s="16" t="s">
        <v>1589</v>
      </c>
      <c r="C475" s="31">
        <v>8.4047512089120646E-2</v>
      </c>
      <c r="E475" s="61">
        <v>1</v>
      </c>
      <c r="F475" s="61">
        <v>357</v>
      </c>
    </row>
    <row r="476" spans="1:6">
      <c r="B476" s="16" t="s">
        <v>1590</v>
      </c>
      <c r="C476" s="31">
        <v>1</v>
      </c>
      <c r="E476" s="61">
        <v>2</v>
      </c>
      <c r="F476" s="61">
        <v>159</v>
      </c>
    </row>
    <row r="477" spans="1:6">
      <c r="B477" s="16" t="s">
        <v>1591</v>
      </c>
      <c r="C477" s="31">
        <v>0</v>
      </c>
      <c r="E477" s="61">
        <v>3</v>
      </c>
      <c r="F477" s="61">
        <v>52</v>
      </c>
    </row>
    <row r="478" spans="1:6">
      <c r="B478" s="16" t="s">
        <v>1592</v>
      </c>
      <c r="C478" s="31">
        <v>3.2224302791379671</v>
      </c>
      <c r="E478" s="61">
        <v>4</v>
      </c>
      <c r="F478" s="61">
        <v>61</v>
      </c>
    </row>
    <row r="479" spans="1:6">
      <c r="B479" s="16" t="s">
        <v>1593</v>
      </c>
      <c r="C479" s="31">
        <v>10.384056903905197</v>
      </c>
      <c r="E479" s="61">
        <v>5</v>
      </c>
      <c r="F479" s="61">
        <v>45</v>
      </c>
    </row>
    <row r="480" spans="1:6">
      <c r="B480" s="16" t="s">
        <v>1594</v>
      </c>
      <c r="C480" s="31">
        <v>3.6126731145487301</v>
      </c>
      <c r="E480" s="61">
        <v>6</v>
      </c>
      <c r="F480" s="61">
        <v>32</v>
      </c>
    </row>
    <row r="481" spans="2:6">
      <c r="B481" s="16" t="s">
        <v>1595</v>
      </c>
      <c r="C481" s="31">
        <v>1.98428998335252</v>
      </c>
      <c r="E481" s="61">
        <v>7</v>
      </c>
      <c r="F481" s="61">
        <v>76</v>
      </c>
    </row>
    <row r="482" spans="2:6">
      <c r="B482" s="16" t="s">
        <v>1596</v>
      </c>
      <c r="C482" s="31">
        <v>15</v>
      </c>
      <c r="E482" s="61">
        <v>8</v>
      </c>
      <c r="F482" s="61">
        <v>18</v>
      </c>
    </row>
    <row r="483" spans="2:6">
      <c r="B483" s="16" t="s">
        <v>1597</v>
      </c>
      <c r="C483" s="31">
        <v>0</v>
      </c>
      <c r="E483" s="61">
        <v>9</v>
      </c>
      <c r="F483" s="61">
        <v>17</v>
      </c>
    </row>
    <row r="484" spans="2:6">
      <c r="B484" s="16" t="s">
        <v>1598</v>
      </c>
      <c r="C484" s="31">
        <v>15</v>
      </c>
      <c r="E484" s="61">
        <v>10</v>
      </c>
      <c r="F484" s="61">
        <v>6</v>
      </c>
    </row>
    <row r="485" spans="2:6">
      <c r="B485" s="16" t="s">
        <v>1599</v>
      </c>
      <c r="C485" s="31">
        <v>3216</v>
      </c>
      <c r="E485" s="61">
        <v>11</v>
      </c>
      <c r="F485" s="61">
        <v>24</v>
      </c>
    </row>
    <row r="486" spans="2:6" ht="14.65" thickBot="1">
      <c r="B486" s="17" t="s">
        <v>1600</v>
      </c>
      <c r="C486" s="32">
        <v>1470</v>
      </c>
      <c r="E486" s="61">
        <v>12</v>
      </c>
      <c r="F486" s="61">
        <v>10</v>
      </c>
    </row>
    <row r="487" spans="2:6">
      <c r="B487" s="29"/>
      <c r="C487" s="33"/>
      <c r="E487" s="61">
        <v>13</v>
      </c>
      <c r="F487" s="61">
        <v>10</v>
      </c>
    </row>
    <row r="488" spans="2:6">
      <c r="C488" s="33"/>
      <c r="E488" s="61">
        <v>14</v>
      </c>
      <c r="F488" s="61">
        <v>9</v>
      </c>
    </row>
    <row r="489" spans="2:6">
      <c r="C489" s="33"/>
      <c r="E489" s="61">
        <v>15</v>
      </c>
      <c r="F489" s="61">
        <v>13</v>
      </c>
    </row>
    <row r="490" spans="2:6">
      <c r="C490" s="33"/>
      <c r="E490" s="60" t="s">
        <v>1622</v>
      </c>
      <c r="F490" s="61">
        <v>1470</v>
      </c>
    </row>
    <row r="491" spans="2:6">
      <c r="C491" s="33"/>
    </row>
    <row r="492" spans="2:6">
      <c r="B492" t="s">
        <v>1993</v>
      </c>
      <c r="C492" s="33"/>
    </row>
    <row r="493" spans="2:6">
      <c r="C493" s="33"/>
    </row>
    <row r="494" spans="2:6">
      <c r="B494" t="s">
        <v>1994</v>
      </c>
      <c r="C494" s="33"/>
    </row>
    <row r="495" spans="2:6">
      <c r="B495" t="s">
        <v>1995</v>
      </c>
      <c r="C495" s="33"/>
    </row>
    <row r="496" spans="2:6">
      <c r="C496" s="33"/>
    </row>
    <row r="497" spans="1:6">
      <c r="B497" t="s">
        <v>1996</v>
      </c>
      <c r="C497" s="33"/>
    </row>
    <row r="498" spans="1:6">
      <c r="B498" t="s">
        <v>1997</v>
      </c>
      <c r="C498" s="33"/>
    </row>
    <row r="499" spans="1:6">
      <c r="C499" s="33"/>
    </row>
    <row r="500" spans="1:6">
      <c r="B500" t="s">
        <v>1999</v>
      </c>
      <c r="C500" s="33"/>
    </row>
    <row r="501" spans="1:6">
      <c r="B501" t="s">
        <v>1998</v>
      </c>
      <c r="C501" s="33"/>
    </row>
    <row r="502" spans="1:6">
      <c r="B502" t="s">
        <v>2000</v>
      </c>
      <c r="C502" s="33"/>
    </row>
    <row r="503" spans="1:6">
      <c r="C503" s="33"/>
    </row>
    <row r="504" spans="1:6">
      <c r="B504" t="s">
        <v>2001</v>
      </c>
      <c r="C504" s="33"/>
    </row>
    <row r="505" spans="1:6">
      <c r="C505" s="33"/>
    </row>
    <row r="506" spans="1:6">
      <c r="A506" s="9" t="s">
        <v>1780</v>
      </c>
      <c r="B506" s="24" t="str">
        <f>B508</f>
        <v>Years With Curr Manager</v>
      </c>
      <c r="C506" s="33"/>
    </row>
    <row r="507" spans="1:6" ht="14.65" thickBot="1"/>
    <row r="508" spans="1:6" ht="14.65" thickBot="1">
      <c r="B508" s="113" t="s">
        <v>43</v>
      </c>
      <c r="C508" s="114"/>
      <c r="E508" s="59" t="s">
        <v>1882</v>
      </c>
      <c r="F508" s="60" t="s">
        <v>1881</v>
      </c>
    </row>
    <row r="509" spans="1:6">
      <c r="B509" s="16" t="s">
        <v>1588</v>
      </c>
      <c r="C509" s="30">
        <v>4.1231292517006803</v>
      </c>
      <c r="E509" s="61">
        <v>0</v>
      </c>
      <c r="F509" s="61">
        <v>263</v>
      </c>
    </row>
    <row r="510" spans="1:6">
      <c r="B510" s="16" t="s">
        <v>1589</v>
      </c>
      <c r="C510" s="31">
        <v>9.3064221022331903E-2</v>
      </c>
      <c r="E510" s="61">
        <v>1</v>
      </c>
      <c r="F510" s="61">
        <v>76</v>
      </c>
    </row>
    <row r="511" spans="1:6">
      <c r="B511" s="16" t="s">
        <v>1590</v>
      </c>
      <c r="C511" s="31">
        <v>3</v>
      </c>
      <c r="E511" s="61">
        <v>2</v>
      </c>
      <c r="F511" s="61">
        <v>344</v>
      </c>
    </row>
    <row r="512" spans="1:6">
      <c r="B512" s="16" t="s">
        <v>1591</v>
      </c>
      <c r="C512" s="31">
        <v>2</v>
      </c>
      <c r="E512" s="61">
        <v>3</v>
      </c>
      <c r="F512" s="61">
        <v>142</v>
      </c>
    </row>
    <row r="513" spans="2:6">
      <c r="B513" s="16" t="s">
        <v>1592</v>
      </c>
      <c r="C513" s="31">
        <v>3.5681361205404372</v>
      </c>
      <c r="E513" s="61">
        <v>4</v>
      </c>
      <c r="F513" s="61">
        <v>98</v>
      </c>
    </row>
    <row r="514" spans="2:6">
      <c r="B514" s="16" t="s">
        <v>1593</v>
      </c>
      <c r="C514" s="31">
        <v>12.731595374705361</v>
      </c>
      <c r="E514" s="61">
        <v>5</v>
      </c>
      <c r="F514" s="61">
        <v>31</v>
      </c>
    </row>
    <row r="515" spans="2:6">
      <c r="B515" s="16" t="s">
        <v>1594</v>
      </c>
      <c r="C515" s="31">
        <v>0.17105808388335442</v>
      </c>
      <c r="E515" s="61">
        <v>6</v>
      </c>
      <c r="F515" s="61">
        <v>29</v>
      </c>
    </row>
    <row r="516" spans="2:6">
      <c r="B516" s="16" t="s">
        <v>1595</v>
      </c>
      <c r="C516" s="31">
        <v>0.83345099199184625</v>
      </c>
      <c r="E516" s="61">
        <v>7</v>
      </c>
      <c r="F516" s="61">
        <v>216</v>
      </c>
    </row>
    <row r="517" spans="2:6">
      <c r="B517" s="16" t="s">
        <v>1596</v>
      </c>
      <c r="C517" s="31">
        <v>17</v>
      </c>
      <c r="E517" s="61">
        <v>8</v>
      </c>
      <c r="F517" s="61">
        <v>107</v>
      </c>
    </row>
    <row r="518" spans="2:6">
      <c r="B518" s="16" t="s">
        <v>1597</v>
      </c>
      <c r="C518" s="31">
        <v>0</v>
      </c>
      <c r="E518" s="61">
        <v>9</v>
      </c>
      <c r="F518" s="61">
        <v>64</v>
      </c>
    </row>
    <row r="519" spans="2:6">
      <c r="B519" s="16" t="s">
        <v>1598</v>
      </c>
      <c r="C519" s="31">
        <v>17</v>
      </c>
      <c r="E519" s="61">
        <v>10</v>
      </c>
      <c r="F519" s="61">
        <v>27</v>
      </c>
    </row>
    <row r="520" spans="2:6">
      <c r="B520" s="16" t="s">
        <v>1599</v>
      </c>
      <c r="C520" s="31">
        <v>6061</v>
      </c>
      <c r="E520" s="61">
        <v>11</v>
      </c>
      <c r="F520" s="61">
        <v>22</v>
      </c>
    </row>
    <row r="521" spans="2:6" ht="14.65" thickBot="1">
      <c r="B521" s="17" t="s">
        <v>1600</v>
      </c>
      <c r="C521" s="32">
        <v>1470</v>
      </c>
      <c r="E521" s="61">
        <v>12</v>
      </c>
      <c r="F521" s="61">
        <v>18</v>
      </c>
    </row>
    <row r="522" spans="2:6">
      <c r="E522" s="61">
        <v>13</v>
      </c>
      <c r="F522" s="61">
        <v>14</v>
      </c>
    </row>
    <row r="523" spans="2:6">
      <c r="E523" s="61">
        <v>14</v>
      </c>
      <c r="F523" s="61">
        <v>5</v>
      </c>
    </row>
    <row r="524" spans="2:6">
      <c r="E524" s="61">
        <v>15</v>
      </c>
      <c r="F524" s="61">
        <v>5</v>
      </c>
    </row>
    <row r="525" spans="2:6">
      <c r="E525" s="61">
        <v>16</v>
      </c>
      <c r="F525" s="61">
        <v>2</v>
      </c>
    </row>
    <row r="526" spans="2:6">
      <c r="E526" s="61">
        <v>17</v>
      </c>
      <c r="F526" s="61">
        <v>7</v>
      </c>
    </row>
    <row r="527" spans="2:6">
      <c r="E527" s="60" t="s">
        <v>1622</v>
      </c>
      <c r="F527" s="61">
        <v>1470</v>
      </c>
    </row>
    <row r="529" spans="1:2">
      <c r="B529" t="s">
        <v>2002</v>
      </c>
    </row>
    <row r="531" spans="1:2">
      <c r="B531" t="s">
        <v>2003</v>
      </c>
    </row>
    <row r="532" spans="1:2">
      <c r="B532" t="s">
        <v>2004</v>
      </c>
    </row>
    <row r="534" spans="1:2">
      <c r="B534" t="s">
        <v>2005</v>
      </c>
    </row>
    <row r="535" spans="1:2">
      <c r="B535" t="s">
        <v>2006</v>
      </c>
    </row>
    <row r="537" spans="1:2">
      <c r="B537" t="s">
        <v>2007</v>
      </c>
    </row>
    <row r="538" spans="1:2">
      <c r="B538" t="s">
        <v>2009</v>
      </c>
    </row>
    <row r="539" spans="1:2">
      <c r="B539" t="s">
        <v>2008</v>
      </c>
    </row>
    <row r="541" spans="1:2">
      <c r="B541" t="s">
        <v>2010</v>
      </c>
    </row>
    <row r="543" spans="1:2">
      <c r="A543" s="9" t="s">
        <v>1849</v>
      </c>
      <c r="B543" s="24" t="s">
        <v>1846</v>
      </c>
    </row>
    <row r="544" spans="1:2" ht="14.65" thickBot="1"/>
    <row r="545" spans="2:6" ht="14.65" thickBot="1">
      <c r="B545" s="113" t="s">
        <v>21</v>
      </c>
      <c r="C545" s="114"/>
      <c r="E545" s="59" t="s">
        <v>1846</v>
      </c>
      <c r="F545" s="60" t="s">
        <v>1888</v>
      </c>
    </row>
    <row r="546" spans="2:6">
      <c r="B546" s="28" t="s">
        <v>1588</v>
      </c>
      <c r="C546" s="83">
        <v>802.48571428571427</v>
      </c>
      <c r="E546" s="60" t="s">
        <v>1889</v>
      </c>
      <c r="F546" s="60">
        <v>947</v>
      </c>
    </row>
    <row r="547" spans="2:6">
      <c r="B547" s="16" t="s">
        <v>1589</v>
      </c>
      <c r="C547" s="84">
        <v>10.524335057032236</v>
      </c>
      <c r="E547" s="60" t="s">
        <v>1890</v>
      </c>
      <c r="F547" s="60">
        <v>90</v>
      </c>
    </row>
    <row r="548" spans="2:6">
      <c r="B548" s="16" t="s">
        <v>1590</v>
      </c>
      <c r="C548" s="84">
        <v>802</v>
      </c>
      <c r="E548" s="60" t="s">
        <v>1891</v>
      </c>
      <c r="F548" s="60">
        <v>109</v>
      </c>
    </row>
    <row r="549" spans="2:6">
      <c r="B549" s="16" t="s">
        <v>1591</v>
      </c>
      <c r="C549" s="84">
        <v>691</v>
      </c>
      <c r="E549" s="60" t="s">
        <v>1892</v>
      </c>
      <c r="F549" s="60">
        <v>105</v>
      </c>
    </row>
    <row r="550" spans="2:6">
      <c r="B550" s="16" t="s">
        <v>1592</v>
      </c>
      <c r="C550" s="84">
        <v>403.50909994352821</v>
      </c>
      <c r="E550" s="60" t="s">
        <v>1893</v>
      </c>
      <c r="F550" s="60">
        <v>122</v>
      </c>
    </row>
    <row r="551" spans="2:6">
      <c r="B551" s="16" t="s">
        <v>1593</v>
      </c>
      <c r="C551" s="84">
        <v>162819.59373723625</v>
      </c>
      <c r="E551" s="60" t="s">
        <v>1894</v>
      </c>
      <c r="F551" s="60">
        <v>97</v>
      </c>
    </row>
    <row r="552" spans="2:6">
      <c r="B552" s="16" t="s">
        <v>1594</v>
      </c>
      <c r="C552" s="84">
        <v>-1.2038228076234587</v>
      </c>
      <c r="E552" s="60" t="s">
        <v>1622</v>
      </c>
      <c r="F552" s="61">
        <v>1470</v>
      </c>
    </row>
    <row r="553" spans="2:6">
      <c r="B553" s="16" t="s">
        <v>1595</v>
      </c>
      <c r="C553" s="84">
        <v>-3.5185683523259476E-3</v>
      </c>
    </row>
    <row r="554" spans="2:6">
      <c r="B554" s="16" t="s">
        <v>1596</v>
      </c>
      <c r="C554" s="84">
        <v>1397</v>
      </c>
    </row>
    <row r="555" spans="2:6">
      <c r="B555" s="16" t="s">
        <v>1597</v>
      </c>
      <c r="C555" s="84">
        <v>102</v>
      </c>
    </row>
    <row r="556" spans="2:6">
      <c r="B556" s="16" t="s">
        <v>1598</v>
      </c>
      <c r="C556" s="84">
        <v>1499</v>
      </c>
    </row>
    <row r="557" spans="2:6">
      <c r="B557" s="16" t="s">
        <v>1599</v>
      </c>
      <c r="C557" s="84">
        <v>1179654</v>
      </c>
    </row>
    <row r="558" spans="2:6" ht="14.65" thickBot="1">
      <c r="B558" s="17" t="s">
        <v>1600</v>
      </c>
      <c r="C558" s="85">
        <v>1470</v>
      </c>
    </row>
    <row r="559" spans="2:6">
      <c r="B559" s="29"/>
      <c r="C559" s="82"/>
    </row>
    <row r="560" spans="2:6">
      <c r="B560" t="s">
        <v>2022</v>
      </c>
    </row>
    <row r="562" spans="1:2">
      <c r="B562" t="s">
        <v>2011</v>
      </c>
    </row>
    <row r="563" spans="1:2">
      <c r="B563" t="s">
        <v>2012</v>
      </c>
    </row>
    <row r="565" spans="1:2">
      <c r="B565" t="s">
        <v>2013</v>
      </c>
    </row>
    <row r="566" spans="1:2">
      <c r="B566" t="s">
        <v>2014</v>
      </c>
    </row>
    <row r="568" spans="1:2">
      <c r="B568" t="s">
        <v>2015</v>
      </c>
    </row>
    <row r="569" spans="1:2">
      <c r="B569" t="s">
        <v>2016</v>
      </c>
    </row>
    <row r="570" spans="1:2">
      <c r="B570" t="s">
        <v>2017</v>
      </c>
    </row>
    <row r="571" spans="1:2">
      <c r="B571" t="s">
        <v>2018</v>
      </c>
    </row>
    <row r="573" spans="1:2">
      <c r="B573" t="s">
        <v>2019</v>
      </c>
    </row>
    <row r="574" spans="1:2">
      <c r="B574" t="s">
        <v>2020</v>
      </c>
    </row>
    <row r="576" spans="1:2">
      <c r="A576" s="9" t="s">
        <v>1850</v>
      </c>
      <c r="B576" s="24" t="s">
        <v>1847</v>
      </c>
    </row>
    <row r="577" spans="1:6" ht="14.65" thickBot="1">
      <c r="A577" s="9"/>
      <c r="B577" s="24"/>
    </row>
    <row r="578" spans="1:6" ht="14.65" thickBot="1">
      <c r="A578" s="9"/>
      <c r="B578" s="113" t="s">
        <v>31</v>
      </c>
      <c r="C578" s="114"/>
      <c r="E578" s="59" t="s">
        <v>1847</v>
      </c>
      <c r="F578" s="60" t="s">
        <v>1895</v>
      </c>
    </row>
    <row r="579" spans="1:6">
      <c r="A579" s="9"/>
      <c r="B579" s="28" t="s">
        <v>1588</v>
      </c>
      <c r="C579" s="83">
        <v>14313.103401360544</v>
      </c>
      <c r="E579" s="60" t="s">
        <v>2065</v>
      </c>
      <c r="F579" s="60">
        <v>512</v>
      </c>
    </row>
    <row r="580" spans="1:6">
      <c r="A580" s="9"/>
      <c r="B580" s="16" t="s">
        <v>1589</v>
      </c>
      <c r="C580" s="84">
        <v>185.64628456319574</v>
      </c>
      <c r="E580" s="60" t="s">
        <v>2066</v>
      </c>
      <c r="F580" s="60">
        <v>472</v>
      </c>
    </row>
    <row r="581" spans="1:6">
      <c r="A581" s="9"/>
      <c r="B581" s="16" t="s">
        <v>1590</v>
      </c>
      <c r="C581" s="84">
        <v>14235.5</v>
      </c>
      <c r="D581" s="91"/>
      <c r="E581" s="60" t="s">
        <v>2067</v>
      </c>
      <c r="F581" s="60">
        <v>486</v>
      </c>
    </row>
    <row r="582" spans="1:6">
      <c r="A582" s="9"/>
      <c r="B582" s="16" t="s">
        <v>1591</v>
      </c>
      <c r="C582" s="84">
        <v>9150</v>
      </c>
      <c r="E582" s="60" t="s">
        <v>1622</v>
      </c>
      <c r="F582" s="61">
        <v>1470</v>
      </c>
    </row>
    <row r="583" spans="1:6">
      <c r="A583" s="9"/>
      <c r="B583" s="16" t="s">
        <v>1592</v>
      </c>
      <c r="C583" s="84">
        <v>7117.7860440599779</v>
      </c>
    </row>
    <row r="584" spans="1:6">
      <c r="A584" s="9"/>
      <c r="B584" s="16" t="s">
        <v>1593</v>
      </c>
      <c r="C584" s="84">
        <v>50662878.16901499</v>
      </c>
    </row>
    <row r="585" spans="1:6">
      <c r="A585" s="9"/>
      <c r="B585" s="16" t="s">
        <v>1594</v>
      </c>
      <c r="C585" s="84">
        <v>-1.2149560995878794</v>
      </c>
    </row>
    <row r="586" spans="1:6">
      <c r="A586" s="9"/>
      <c r="B586" s="16" t="s">
        <v>1595</v>
      </c>
      <c r="C586" s="84">
        <v>1.8577807891132433E-2</v>
      </c>
    </row>
    <row r="587" spans="1:6">
      <c r="A587" s="9"/>
      <c r="B587" s="16" t="s">
        <v>1596</v>
      </c>
      <c r="C587" s="84">
        <v>24905</v>
      </c>
    </row>
    <row r="588" spans="1:6">
      <c r="A588" s="9"/>
      <c r="B588" s="16" t="s">
        <v>1597</v>
      </c>
      <c r="C588" s="84">
        <v>2094</v>
      </c>
    </row>
    <row r="589" spans="1:6">
      <c r="A589" s="9"/>
      <c r="B589" s="16" t="s">
        <v>1598</v>
      </c>
      <c r="C589" s="84">
        <v>26999</v>
      </c>
    </row>
    <row r="590" spans="1:6">
      <c r="A590" s="9"/>
      <c r="B590" s="16" t="s">
        <v>1599</v>
      </c>
      <c r="C590" s="84">
        <v>21040262</v>
      </c>
    </row>
    <row r="591" spans="1:6" ht="14.65" thickBot="1">
      <c r="A591" s="9"/>
      <c r="B591" s="17" t="s">
        <v>1600</v>
      </c>
      <c r="C591" s="85">
        <v>1470</v>
      </c>
    </row>
    <row r="592" spans="1:6">
      <c r="A592" s="9"/>
      <c r="B592" s="24"/>
    </row>
    <row r="593" spans="1:2">
      <c r="A593" s="9"/>
      <c r="B593" t="s">
        <v>2021</v>
      </c>
    </row>
    <row r="594" spans="1:2">
      <c r="A594" s="9"/>
    </row>
    <row r="595" spans="1:2">
      <c r="A595" s="9"/>
      <c r="B595" t="s">
        <v>2023</v>
      </c>
    </row>
    <row r="596" spans="1:2">
      <c r="A596" s="9"/>
      <c r="B596" t="s">
        <v>2012</v>
      </c>
    </row>
    <row r="597" spans="1:2">
      <c r="A597" s="9"/>
    </row>
    <row r="598" spans="1:2">
      <c r="A598" s="9"/>
      <c r="B598" t="s">
        <v>2024</v>
      </c>
    </row>
    <row r="599" spans="1:2">
      <c r="A599" s="9"/>
      <c r="B599" t="s">
        <v>2025</v>
      </c>
    </row>
    <row r="600" spans="1:2">
      <c r="A600" s="9"/>
    </row>
    <row r="601" spans="1:2">
      <c r="A601" s="9"/>
      <c r="B601" t="s">
        <v>2026</v>
      </c>
    </row>
    <row r="602" spans="1:2">
      <c r="A602" s="9"/>
      <c r="B602" t="s">
        <v>2027</v>
      </c>
    </row>
    <row r="603" spans="1:2">
      <c r="A603" s="9"/>
      <c r="B603" t="s">
        <v>2028</v>
      </c>
    </row>
    <row r="604" spans="1:2">
      <c r="A604" s="9"/>
    </row>
    <row r="605" spans="1:2">
      <c r="A605" s="9"/>
      <c r="B605" t="s">
        <v>2029</v>
      </c>
    </row>
    <row r="606" spans="1:2">
      <c r="A606" s="9"/>
      <c r="B606" s="24"/>
    </row>
    <row r="607" spans="1:2">
      <c r="A607" s="9" t="s">
        <v>1851</v>
      </c>
      <c r="B607" s="24" t="s">
        <v>1848</v>
      </c>
    </row>
    <row r="608" spans="1:2" ht="14.65" thickBot="1"/>
    <row r="609" spans="2:6" ht="14.65" thickBot="1">
      <c r="B609" s="113" t="s">
        <v>26</v>
      </c>
      <c r="C609" s="114"/>
      <c r="E609" s="59" t="s">
        <v>1904</v>
      </c>
      <c r="F609" s="60" t="s">
        <v>1903</v>
      </c>
    </row>
    <row r="610" spans="2:6">
      <c r="B610" s="28" t="s">
        <v>1588</v>
      </c>
      <c r="C610" s="83">
        <v>65.89115646258503</v>
      </c>
      <c r="E610" s="60" t="s">
        <v>1896</v>
      </c>
      <c r="F610" s="61">
        <v>173</v>
      </c>
    </row>
    <row r="611" spans="2:6">
      <c r="B611" s="16" t="s">
        <v>1589</v>
      </c>
      <c r="C611" s="84">
        <v>0.53023267020950848</v>
      </c>
      <c r="E611" s="60" t="s">
        <v>1897</v>
      </c>
      <c r="F611" s="61">
        <v>220</v>
      </c>
    </row>
    <row r="612" spans="2:6">
      <c r="B612" s="16" t="s">
        <v>1590</v>
      </c>
      <c r="C612" s="84">
        <v>66</v>
      </c>
      <c r="E612" s="60" t="s">
        <v>1898</v>
      </c>
      <c r="F612" s="61">
        <v>211</v>
      </c>
    </row>
    <row r="613" spans="2:6">
      <c r="B613" s="16" t="s">
        <v>1591</v>
      </c>
      <c r="C613" s="84">
        <v>66</v>
      </c>
      <c r="E613" s="60" t="s">
        <v>1899</v>
      </c>
      <c r="F613" s="61">
        <v>197</v>
      </c>
    </row>
    <row r="614" spans="2:6">
      <c r="B614" s="16" t="s">
        <v>1592</v>
      </c>
      <c r="C614" s="84">
        <v>20.329427593996169</v>
      </c>
      <c r="E614" s="60" t="s">
        <v>1900</v>
      </c>
      <c r="F614" s="61">
        <v>213</v>
      </c>
    </row>
    <row r="615" spans="2:6">
      <c r="B615" s="16" t="s">
        <v>1593</v>
      </c>
      <c r="C615" s="84">
        <v>413.28562629953285</v>
      </c>
      <c r="E615" s="60" t="s">
        <v>1901</v>
      </c>
      <c r="F615" s="61">
        <v>218</v>
      </c>
    </row>
    <row r="616" spans="2:6">
      <c r="B616" s="16" t="s">
        <v>1594</v>
      </c>
      <c r="C616" s="84">
        <v>-1.1963984562566001</v>
      </c>
      <c r="E616" s="60" t="s">
        <v>1902</v>
      </c>
      <c r="F616" s="61">
        <v>238</v>
      </c>
    </row>
    <row r="617" spans="2:6">
      <c r="B617" s="16" t="s">
        <v>1595</v>
      </c>
      <c r="C617" s="84">
        <v>-3.2310952900449011E-2</v>
      </c>
      <c r="E617" s="60" t="s">
        <v>1622</v>
      </c>
      <c r="F617" s="61">
        <v>1470</v>
      </c>
    </row>
    <row r="618" spans="2:6">
      <c r="B618" s="16" t="s">
        <v>1596</v>
      </c>
      <c r="C618" s="84">
        <v>70</v>
      </c>
    </row>
    <row r="619" spans="2:6">
      <c r="B619" s="16" t="s">
        <v>1597</v>
      </c>
      <c r="C619" s="84">
        <v>30</v>
      </c>
    </row>
    <row r="620" spans="2:6">
      <c r="B620" s="16" t="s">
        <v>1598</v>
      </c>
      <c r="C620" s="84">
        <v>100</v>
      </c>
    </row>
    <row r="621" spans="2:6">
      <c r="B621" s="16" t="s">
        <v>1599</v>
      </c>
      <c r="C621" s="84">
        <v>96860</v>
      </c>
    </row>
    <row r="622" spans="2:6" ht="14.65" thickBot="1">
      <c r="B622" s="17" t="s">
        <v>1600</v>
      </c>
      <c r="C622" s="85">
        <v>1470</v>
      </c>
    </row>
    <row r="624" spans="2:6">
      <c r="B624" t="s">
        <v>2030</v>
      </c>
    </row>
    <row r="626" spans="1:2">
      <c r="B626" t="s">
        <v>2031</v>
      </c>
    </row>
    <row r="627" spans="1:2">
      <c r="B627" t="s">
        <v>2012</v>
      </c>
    </row>
    <row r="629" spans="1:2">
      <c r="B629" t="s">
        <v>2032</v>
      </c>
    </row>
    <row r="630" spans="1:2">
      <c r="B630" t="s">
        <v>2025</v>
      </c>
    </row>
    <row r="632" spans="1:2">
      <c r="B632" t="s">
        <v>2033</v>
      </c>
    </row>
    <row r="633" spans="1:2">
      <c r="B633" t="s">
        <v>2034</v>
      </c>
    </row>
    <row r="634" spans="1:2">
      <c r="B634" t="s">
        <v>2035</v>
      </c>
    </row>
    <row r="635" spans="1:2">
      <c r="B635" t="s">
        <v>2036</v>
      </c>
    </row>
    <row r="637" spans="1:2">
      <c r="B637" t="s">
        <v>2037</v>
      </c>
    </row>
    <row r="639" spans="1:2">
      <c r="A639" s="9" t="s">
        <v>1926</v>
      </c>
      <c r="B639" t="s">
        <v>35</v>
      </c>
    </row>
    <row r="640" spans="1:2" ht="14.65" thickBot="1">
      <c r="A640" s="9"/>
    </row>
    <row r="641" spans="1:6" ht="14.65" thickBot="1">
      <c r="A641" s="9"/>
      <c r="B641" s="113" t="s">
        <v>35</v>
      </c>
      <c r="C641" s="114"/>
      <c r="E641" s="59" t="s">
        <v>1904</v>
      </c>
      <c r="F641" s="60" t="s">
        <v>2039</v>
      </c>
    </row>
    <row r="642" spans="1:6">
      <c r="A642" s="9"/>
      <c r="B642" s="28" t="s">
        <v>1588</v>
      </c>
      <c r="C642" s="92">
        <v>2.7122448979591836</v>
      </c>
      <c r="E642" s="61">
        <v>1</v>
      </c>
      <c r="F642" s="61">
        <v>276</v>
      </c>
    </row>
    <row r="643" spans="1:6">
      <c r="A643" s="9"/>
      <c r="B643" s="16" t="s">
        <v>1589</v>
      </c>
      <c r="C643" s="93">
        <v>2.8200118879924883E-2</v>
      </c>
      <c r="E643" s="61">
        <v>2</v>
      </c>
      <c r="F643" s="61">
        <v>303</v>
      </c>
    </row>
    <row r="644" spans="1:6">
      <c r="A644" s="9"/>
      <c r="B644" s="16" t="s">
        <v>1590</v>
      </c>
      <c r="C644" s="93">
        <v>3</v>
      </c>
      <c r="E644" s="61">
        <v>3</v>
      </c>
      <c r="F644" s="61">
        <v>459</v>
      </c>
    </row>
    <row r="645" spans="1:6">
      <c r="A645" s="9"/>
      <c r="B645" s="16" t="s">
        <v>1591</v>
      </c>
      <c r="C645" s="93">
        <v>3</v>
      </c>
      <c r="E645" s="61">
        <v>4</v>
      </c>
      <c r="F645" s="61">
        <v>432</v>
      </c>
    </row>
    <row r="646" spans="1:6">
      <c r="A646" s="9"/>
      <c r="B646" s="16" t="s">
        <v>1592</v>
      </c>
      <c r="C646" s="93">
        <v>1.0812088864403524</v>
      </c>
      <c r="E646" s="60" t="s">
        <v>1622</v>
      </c>
      <c r="F646" s="61">
        <v>1470</v>
      </c>
    </row>
    <row r="647" spans="1:6">
      <c r="A647" s="9"/>
      <c r="B647" s="16" t="s">
        <v>1593</v>
      </c>
      <c r="C647" s="93">
        <v>1.1690126561175871</v>
      </c>
    </row>
    <row r="648" spans="1:6">
      <c r="A648" s="9"/>
      <c r="B648" s="16" t="s">
        <v>1594</v>
      </c>
      <c r="C648" s="93">
        <v>-1.184813981868917</v>
      </c>
    </row>
    <row r="649" spans="1:6">
      <c r="A649" s="9"/>
      <c r="B649" s="16" t="s">
        <v>1595</v>
      </c>
      <c r="C649" s="93">
        <v>-0.3028275651707163</v>
      </c>
    </row>
    <row r="650" spans="1:6">
      <c r="A650" s="9"/>
      <c r="B650" s="16" t="s">
        <v>1596</v>
      </c>
      <c r="C650" s="93">
        <v>3</v>
      </c>
    </row>
    <row r="651" spans="1:6">
      <c r="A651" s="9"/>
      <c r="B651" s="16" t="s">
        <v>1597</v>
      </c>
      <c r="C651" s="93">
        <v>1</v>
      </c>
    </row>
    <row r="652" spans="1:6">
      <c r="A652" s="9"/>
      <c r="B652" s="16" t="s">
        <v>1598</v>
      </c>
      <c r="C652" s="93">
        <v>4</v>
      </c>
    </row>
    <row r="653" spans="1:6">
      <c r="A653" s="9"/>
      <c r="B653" s="16" t="s">
        <v>1599</v>
      </c>
      <c r="C653" s="93">
        <v>3987</v>
      </c>
    </row>
    <row r="654" spans="1:6" ht="14.65" thickBot="1">
      <c r="A654" s="9"/>
      <c r="B654" s="17" t="s">
        <v>1600</v>
      </c>
      <c r="C654" s="94">
        <v>1470</v>
      </c>
    </row>
    <row r="655" spans="1:6">
      <c r="A655" s="9"/>
    </row>
    <row r="656" spans="1:6">
      <c r="A656" s="9"/>
      <c r="B656" t="s">
        <v>2040</v>
      </c>
    </row>
    <row r="657" spans="1:2">
      <c r="A657" s="9"/>
    </row>
    <row r="658" spans="1:2">
      <c r="A658" s="9"/>
      <c r="B658" t="s">
        <v>2041</v>
      </c>
    </row>
    <row r="659" spans="1:2">
      <c r="A659" s="9"/>
      <c r="B659" t="s">
        <v>2042</v>
      </c>
    </row>
    <row r="660" spans="1:2">
      <c r="A660" s="9"/>
    </row>
    <row r="661" spans="1:2">
      <c r="A661" s="9"/>
      <c r="B661" t="s">
        <v>2043</v>
      </c>
    </row>
    <row r="662" spans="1:2">
      <c r="A662" s="9"/>
      <c r="B662" t="s">
        <v>2044</v>
      </c>
    </row>
    <row r="663" spans="1:2">
      <c r="A663" s="9"/>
    </row>
    <row r="664" spans="1:2">
      <c r="A664" s="9"/>
      <c r="B664" t="s">
        <v>2045</v>
      </c>
    </row>
    <row r="665" spans="1:2">
      <c r="A665" s="9"/>
      <c r="B665" t="s">
        <v>2046</v>
      </c>
    </row>
    <row r="666" spans="1:2">
      <c r="A666" s="9"/>
      <c r="B666" t="s">
        <v>2047</v>
      </c>
    </row>
    <row r="667" spans="1:2">
      <c r="A667" s="9"/>
      <c r="B667" t="s">
        <v>2048</v>
      </c>
    </row>
    <row r="668" spans="1:2">
      <c r="A668" s="9"/>
    </row>
    <row r="669" spans="1:2">
      <c r="A669" s="9"/>
      <c r="B669" t="s">
        <v>1864</v>
      </c>
    </row>
    <row r="670" spans="1:2">
      <c r="A670" s="9"/>
      <c r="B670" t="s">
        <v>2049</v>
      </c>
    </row>
    <row r="671" spans="1:2">
      <c r="A671" s="9"/>
    </row>
    <row r="672" spans="1:2">
      <c r="A672" s="9"/>
    </row>
    <row r="673" spans="1:6">
      <c r="A673" s="9" t="s">
        <v>1927</v>
      </c>
      <c r="B673" t="s">
        <v>33</v>
      </c>
    </row>
    <row r="674" spans="1:6" ht="14.65" thickBot="1">
      <c r="A674" s="9"/>
    </row>
    <row r="675" spans="1:6" ht="14.65" thickBot="1">
      <c r="B675" s="113" t="s">
        <v>33</v>
      </c>
      <c r="C675" s="114"/>
      <c r="E675" s="59" t="s">
        <v>33</v>
      </c>
      <c r="F675" s="60" t="s">
        <v>2038</v>
      </c>
    </row>
    <row r="676" spans="1:6">
      <c r="B676" s="28" t="s">
        <v>1588</v>
      </c>
      <c r="C676" s="92">
        <v>15.209523809523809</v>
      </c>
      <c r="E676" s="61">
        <v>11</v>
      </c>
      <c r="F676" s="61">
        <v>210</v>
      </c>
    </row>
    <row r="677" spans="1:6">
      <c r="B677" s="16" t="s">
        <v>1589</v>
      </c>
      <c r="C677" s="93">
        <v>9.5458592686319538E-2</v>
      </c>
      <c r="E677" s="61">
        <v>12</v>
      </c>
      <c r="F677" s="61">
        <v>198</v>
      </c>
    </row>
    <row r="678" spans="1:6">
      <c r="B678" s="16" t="s">
        <v>1590</v>
      </c>
      <c r="C678" s="93">
        <v>14</v>
      </c>
      <c r="E678" s="61">
        <v>13</v>
      </c>
      <c r="F678" s="61">
        <v>209</v>
      </c>
    </row>
    <row r="679" spans="1:6">
      <c r="B679" s="16" t="s">
        <v>1591</v>
      </c>
      <c r="C679" s="93">
        <v>11</v>
      </c>
      <c r="E679" s="61">
        <v>14</v>
      </c>
      <c r="F679" s="61">
        <v>201</v>
      </c>
    </row>
    <row r="680" spans="1:6">
      <c r="B680" s="16" t="s">
        <v>1592</v>
      </c>
      <c r="C680" s="93">
        <v>3.6599377165396416</v>
      </c>
      <c r="E680" s="61">
        <v>15</v>
      </c>
      <c r="F680" s="61">
        <v>101</v>
      </c>
    </row>
    <row r="681" spans="1:6">
      <c r="B681" s="16" t="s">
        <v>1593</v>
      </c>
      <c r="C681" s="93">
        <v>13.395144088949404</v>
      </c>
      <c r="E681" s="61">
        <v>16</v>
      </c>
      <c r="F681" s="61">
        <v>78</v>
      </c>
    </row>
    <row r="682" spans="1:6">
      <c r="B682" s="16" t="s">
        <v>1594</v>
      </c>
      <c r="C682" s="93">
        <v>-0.30059822209053211</v>
      </c>
      <c r="E682" s="61">
        <v>17</v>
      </c>
      <c r="F682" s="61">
        <v>82</v>
      </c>
    </row>
    <row r="683" spans="1:6">
      <c r="B683" s="16" t="s">
        <v>1595</v>
      </c>
      <c r="C683" s="93">
        <v>0.82112797557809436</v>
      </c>
      <c r="E683" s="61">
        <v>18</v>
      </c>
      <c r="F683" s="61">
        <v>89</v>
      </c>
    </row>
    <row r="684" spans="1:6">
      <c r="B684" s="16" t="s">
        <v>1596</v>
      </c>
      <c r="C684" s="93">
        <v>14</v>
      </c>
      <c r="E684" s="61">
        <v>19</v>
      </c>
      <c r="F684" s="61">
        <v>76</v>
      </c>
    </row>
    <row r="685" spans="1:6">
      <c r="B685" s="16" t="s">
        <v>1597</v>
      </c>
      <c r="C685" s="93">
        <v>11</v>
      </c>
      <c r="E685" s="61">
        <v>20</v>
      </c>
      <c r="F685" s="61">
        <v>55</v>
      </c>
    </row>
    <row r="686" spans="1:6">
      <c r="B686" s="16" t="s">
        <v>1598</v>
      </c>
      <c r="C686" s="93">
        <v>25</v>
      </c>
      <c r="E686" s="61">
        <v>21</v>
      </c>
      <c r="F686" s="61">
        <v>48</v>
      </c>
    </row>
    <row r="687" spans="1:6">
      <c r="B687" s="16" t="s">
        <v>1599</v>
      </c>
      <c r="C687" s="93">
        <v>22358</v>
      </c>
      <c r="E687" s="61">
        <v>22</v>
      </c>
      <c r="F687" s="61">
        <v>56</v>
      </c>
    </row>
    <row r="688" spans="1:6" ht="14.65" thickBot="1">
      <c r="B688" s="17" t="s">
        <v>1600</v>
      </c>
      <c r="C688" s="94">
        <v>1470</v>
      </c>
      <c r="E688" s="61">
        <v>23</v>
      </c>
      <c r="F688" s="61">
        <v>28</v>
      </c>
    </row>
    <row r="689" spans="2:6">
      <c r="E689" s="61">
        <v>24</v>
      </c>
      <c r="F689" s="61">
        <v>21</v>
      </c>
    </row>
    <row r="690" spans="2:6">
      <c r="E690" s="61">
        <v>25</v>
      </c>
      <c r="F690" s="61">
        <v>18</v>
      </c>
    </row>
    <row r="691" spans="2:6">
      <c r="E691" s="60" t="s">
        <v>1622</v>
      </c>
      <c r="F691" s="61">
        <v>1470</v>
      </c>
    </row>
    <row r="693" spans="2:6">
      <c r="B693" t="s">
        <v>2050</v>
      </c>
    </row>
    <row r="695" spans="2:6">
      <c r="B695" t="s">
        <v>2051</v>
      </c>
    </row>
    <row r="696" spans="2:6">
      <c r="B696" t="s">
        <v>2012</v>
      </c>
    </row>
    <row r="698" spans="2:6">
      <c r="B698" t="s">
        <v>2052</v>
      </c>
    </row>
    <row r="700" spans="2:6">
      <c r="B700" t="s">
        <v>2053</v>
      </c>
    </row>
    <row r="701" spans="2:6">
      <c r="B701" t="s">
        <v>2054</v>
      </c>
    </row>
    <row r="702" spans="2:6">
      <c r="B702" t="s">
        <v>2055</v>
      </c>
    </row>
    <row r="704" spans="2:6">
      <c r="B704" t="s">
        <v>2056</v>
      </c>
    </row>
    <row r="705" spans="2:2">
      <c r="B705" t="s">
        <v>2057</v>
      </c>
    </row>
  </sheetData>
  <mergeCells count="21">
    <mergeCell ref="B193:C193"/>
    <mergeCell ref="B161:C161"/>
    <mergeCell ref="B130:C130"/>
    <mergeCell ref="B97:C97"/>
    <mergeCell ref="B545:C545"/>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FF00"/>
  </sheetPr>
  <dimension ref="A2:Z57"/>
  <sheetViews>
    <sheetView showGridLines="0" tabSelected="1" workbookViewId="0">
      <selection activeCell="E22" sqref="E22"/>
    </sheetView>
  </sheetViews>
  <sheetFormatPr baseColWidth="10" defaultRowHeight="14.25"/>
  <cols>
    <col min="2" max="2" width="22" bestFit="1" customWidth="1"/>
    <col min="3" max="3" width="20.86328125" bestFit="1"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c r="B2" s="51" t="s">
        <v>1712</v>
      </c>
      <c r="C2" s="52"/>
      <c r="D2" s="52"/>
      <c r="E2" s="52"/>
      <c r="F2" s="52"/>
      <c r="G2" s="52"/>
      <c r="H2" s="52"/>
      <c r="I2" s="52"/>
      <c r="J2" s="52"/>
      <c r="K2" s="52"/>
      <c r="L2" s="52"/>
      <c r="M2" s="52"/>
      <c r="N2" s="52"/>
      <c r="O2" s="52"/>
      <c r="P2" s="52"/>
      <c r="Q2" s="52"/>
      <c r="R2" s="52"/>
      <c r="S2" s="52"/>
      <c r="T2" s="52"/>
      <c r="U2" s="52"/>
      <c r="V2" s="52"/>
      <c r="W2" s="52"/>
      <c r="X2" s="52"/>
      <c r="Y2" s="52"/>
      <c r="Z2" s="52"/>
    </row>
    <row r="4" spans="1:26">
      <c r="B4" t="s">
        <v>2080</v>
      </c>
    </row>
    <row r="6" spans="1:26">
      <c r="A6" s="9" t="s">
        <v>1640</v>
      </c>
      <c r="B6" t="s">
        <v>2081</v>
      </c>
      <c r="F6" t="s">
        <v>2073</v>
      </c>
    </row>
    <row r="7" spans="1:26">
      <c r="A7" s="9" t="s">
        <v>1642</v>
      </c>
      <c r="B7" t="s">
        <v>2082</v>
      </c>
      <c r="F7" t="s">
        <v>2074</v>
      </c>
    </row>
    <row r="8" spans="1:26">
      <c r="A8" s="9" t="s">
        <v>1648</v>
      </c>
      <c r="B8" t="s">
        <v>2084</v>
      </c>
      <c r="F8" t="s">
        <v>2075</v>
      </c>
    </row>
    <row r="9" spans="1:26">
      <c r="F9" t="s">
        <v>2076</v>
      </c>
    </row>
    <row r="10" spans="1:26">
      <c r="B10" s="116" t="s">
        <v>2083</v>
      </c>
      <c r="F10" t="s">
        <v>2077</v>
      </c>
    </row>
    <row r="11" spans="1:26">
      <c r="B11" s="116"/>
      <c r="F11" t="s">
        <v>2078</v>
      </c>
    </row>
    <row r="12" spans="1:26">
      <c r="A12" s="9" t="s">
        <v>1640</v>
      </c>
      <c r="B12" s="24" t="s">
        <v>2081</v>
      </c>
    </row>
    <row r="13" spans="1:26">
      <c r="F13" t="s">
        <v>2079</v>
      </c>
    </row>
    <row r="14" spans="1:26">
      <c r="A14" s="123" t="s">
        <v>2087</v>
      </c>
      <c r="B14" t="s">
        <v>1725</v>
      </c>
    </row>
    <row r="15" spans="1:26" ht="14.65" thickBot="1"/>
    <row r="16" spans="1:26" ht="14.65" thickBot="1">
      <c r="B16" s="117" t="s">
        <v>2085</v>
      </c>
      <c r="C16" s="124">
        <v>0.68038053579119717</v>
      </c>
    </row>
    <row r="17" spans="1:25">
      <c r="B17" s="58"/>
    </row>
    <row r="19" spans="1:25">
      <c r="A19" s="123" t="s">
        <v>2087</v>
      </c>
      <c r="B19" t="s">
        <v>1726</v>
      </c>
    </row>
    <row r="20" spans="1:25" ht="14.65" thickBot="1">
      <c r="B20" s="58"/>
    </row>
    <row r="21" spans="1:25" ht="14.65" thickBot="1">
      <c r="B21" s="117" t="s">
        <v>2085</v>
      </c>
      <c r="C21" s="124">
        <f>K42</f>
        <v>0.95029991347985387</v>
      </c>
      <c r="D21" s="58"/>
    </row>
    <row r="22" spans="1:25">
      <c r="B22" s="122"/>
      <c r="C22" s="121"/>
    </row>
    <row r="23" spans="1:25">
      <c r="A23" s="123" t="s">
        <v>2087</v>
      </c>
      <c r="B23" t="s">
        <v>1727</v>
      </c>
    </row>
    <row r="24" spans="1:25" ht="14.65" thickBot="1">
      <c r="B24" s="58"/>
    </row>
    <row r="25" spans="1:25" ht="14.65" thickBot="1">
      <c r="B25" s="117" t="s">
        <v>2085</v>
      </c>
      <c r="C25" s="124">
        <f>K49</f>
        <v>0.78220780453627925</v>
      </c>
    </row>
    <row r="26" spans="1:25">
      <c r="B26" s="122"/>
      <c r="C26" s="121"/>
    </row>
    <row r="27" spans="1:25">
      <c r="A27" s="123" t="s">
        <v>2087</v>
      </c>
      <c r="B27" t="s">
        <v>1728</v>
      </c>
    </row>
    <row r="28" spans="1:25" ht="14.65" thickBot="1">
      <c r="B28" s="58"/>
    </row>
    <row r="29" spans="1:25" ht="14.65" thickBot="1">
      <c r="B29" s="117" t="s">
        <v>2085</v>
      </c>
      <c r="C29" s="124">
        <f>M49</f>
        <v>0.77289324625435563</v>
      </c>
    </row>
    <row r="30" spans="1:25" ht="14.65" thickBot="1">
      <c r="B30" s="116"/>
    </row>
    <row r="31" spans="1:25" ht="14.65" thickBot="1">
      <c r="B31" s="53"/>
      <c r="C31" s="46" t="s">
        <v>13</v>
      </c>
      <c r="D31" s="54" t="s">
        <v>16</v>
      </c>
      <c r="E31" s="54" t="s">
        <v>17</v>
      </c>
      <c r="F31" s="54" t="s">
        <v>21</v>
      </c>
      <c r="G31" s="54" t="s">
        <v>22</v>
      </c>
      <c r="H31" s="54" t="s">
        <v>25</v>
      </c>
      <c r="I31" s="54" t="s">
        <v>26</v>
      </c>
      <c r="J31" s="54" t="s">
        <v>27</v>
      </c>
      <c r="K31" s="54" t="s">
        <v>28</v>
      </c>
      <c r="L31" s="54" t="s">
        <v>29</v>
      </c>
      <c r="M31" s="54" t="s">
        <v>30</v>
      </c>
      <c r="N31" s="54" t="s">
        <v>31</v>
      </c>
      <c r="O31" s="54" t="s">
        <v>32</v>
      </c>
      <c r="P31" s="54" t="s">
        <v>33</v>
      </c>
      <c r="Q31" s="54" t="s">
        <v>34</v>
      </c>
      <c r="R31" s="54" t="s">
        <v>35</v>
      </c>
      <c r="S31" s="54" t="s">
        <v>37</v>
      </c>
      <c r="T31" s="54" t="s">
        <v>38</v>
      </c>
      <c r="U31" s="54" t="s">
        <v>39</v>
      </c>
      <c r="V31" s="54" t="s">
        <v>40</v>
      </c>
      <c r="W31" s="54" t="s">
        <v>41</v>
      </c>
      <c r="X31" s="54" t="s">
        <v>42</v>
      </c>
      <c r="Y31" s="47" t="s">
        <v>43</v>
      </c>
    </row>
    <row r="32" spans="1:25">
      <c r="B32" s="55" t="s">
        <v>13</v>
      </c>
      <c r="C32" s="118">
        <v>1</v>
      </c>
      <c r="D32" s="118"/>
      <c r="E32" s="118"/>
      <c r="F32" s="118"/>
      <c r="G32" s="118"/>
      <c r="H32" s="118"/>
      <c r="I32" s="118"/>
      <c r="J32" s="118"/>
      <c r="K32" s="118"/>
      <c r="L32" s="118"/>
      <c r="M32" s="118"/>
      <c r="N32" s="118"/>
      <c r="O32" s="118"/>
      <c r="P32" s="118"/>
      <c r="Q32" s="118"/>
      <c r="R32" s="118"/>
      <c r="S32" s="118"/>
      <c r="T32" s="118"/>
      <c r="U32" s="118"/>
      <c r="V32" s="118"/>
      <c r="W32" s="118"/>
      <c r="X32" s="118"/>
      <c r="Y32" s="118"/>
    </row>
    <row r="33" spans="2:25">
      <c r="B33" s="56" t="s">
        <v>16</v>
      </c>
      <c r="C33" s="118">
        <v>-1.962081894269839E-2</v>
      </c>
      <c r="D33" s="118">
        <v>1</v>
      </c>
      <c r="E33" s="118"/>
      <c r="F33" s="118"/>
      <c r="G33" s="118"/>
      <c r="H33" s="118"/>
      <c r="I33" s="118"/>
      <c r="J33" s="118"/>
      <c r="K33" s="118"/>
      <c r="L33" s="118"/>
      <c r="M33" s="118"/>
      <c r="N33" s="118"/>
      <c r="O33" s="118"/>
      <c r="P33" s="118"/>
      <c r="Q33" s="118"/>
      <c r="R33" s="118"/>
      <c r="S33" s="118"/>
      <c r="T33" s="118"/>
      <c r="U33" s="118"/>
      <c r="V33" s="118"/>
      <c r="W33" s="118"/>
      <c r="X33" s="118"/>
      <c r="Y33" s="118"/>
    </row>
    <row r="34" spans="2:25">
      <c r="B34" s="56" t="s">
        <v>17</v>
      </c>
      <c r="C34" s="118">
        <v>-5.9477798556420533E-2</v>
      </c>
      <c r="D34" s="118">
        <v>-0.15920500686577846</v>
      </c>
      <c r="E34" s="118">
        <v>1</v>
      </c>
      <c r="F34" s="118"/>
      <c r="G34" s="118"/>
      <c r="H34" s="118"/>
      <c r="I34" s="118"/>
      <c r="J34" s="118"/>
      <c r="K34" s="118"/>
      <c r="L34" s="118"/>
      <c r="M34" s="118"/>
      <c r="N34" s="118"/>
      <c r="O34" s="118"/>
      <c r="P34" s="118"/>
      <c r="Q34" s="118"/>
      <c r="R34" s="118"/>
      <c r="S34" s="118"/>
      <c r="T34" s="118"/>
      <c r="U34" s="118"/>
      <c r="V34" s="118"/>
      <c r="W34" s="118"/>
      <c r="X34" s="118"/>
      <c r="Y34" s="118"/>
    </row>
    <row r="35" spans="2:25">
      <c r="B35" s="56" t="s">
        <v>21</v>
      </c>
      <c r="C35" s="118">
        <v>2.4525427120832377E-3</v>
      </c>
      <c r="D35" s="118">
        <v>1.0660942645538152E-2</v>
      </c>
      <c r="E35" s="118">
        <v>-5.6651991867629113E-2</v>
      </c>
      <c r="F35" s="118">
        <v>1</v>
      </c>
      <c r="G35" s="118"/>
      <c r="H35" s="118"/>
      <c r="I35" s="118"/>
      <c r="J35" s="118"/>
      <c r="K35" s="118"/>
      <c r="L35" s="118"/>
      <c r="M35" s="118"/>
      <c r="N35" s="118"/>
      <c r="O35" s="118"/>
      <c r="P35" s="118"/>
      <c r="Q35" s="118"/>
      <c r="R35" s="118"/>
      <c r="S35" s="118"/>
      <c r="T35" s="118"/>
      <c r="U35" s="118"/>
      <c r="V35" s="118"/>
      <c r="W35" s="118"/>
      <c r="X35" s="118"/>
      <c r="Y35" s="118"/>
    </row>
    <row r="36" spans="2:25">
      <c r="B36" s="56" t="s">
        <v>22</v>
      </c>
      <c r="C36" s="118">
        <v>-3.6942234339915982E-2</v>
      </c>
      <c r="D36" s="118">
        <v>-1.6861201480870332E-3</v>
      </c>
      <c r="E36" s="118">
        <v>7.7923582955703341E-2</v>
      </c>
      <c r="F36" s="118">
        <v>-4.9853373525526592E-3</v>
      </c>
      <c r="G36" s="118">
        <v>1</v>
      </c>
      <c r="H36" s="118"/>
      <c r="I36" s="118"/>
      <c r="J36" s="118"/>
      <c r="K36" s="118"/>
      <c r="L36" s="118"/>
      <c r="M36" s="118"/>
      <c r="N36" s="118"/>
      <c r="O36" s="118"/>
      <c r="P36" s="118"/>
      <c r="Q36" s="118"/>
      <c r="R36" s="118"/>
      <c r="S36" s="118"/>
      <c r="T36" s="118"/>
      <c r="U36" s="118"/>
      <c r="V36" s="118"/>
      <c r="W36" s="118"/>
      <c r="X36" s="118"/>
      <c r="Y36" s="118"/>
    </row>
    <row r="37" spans="2:25">
      <c r="B37" s="56" t="s">
        <v>25</v>
      </c>
      <c r="C37" s="118">
        <v>-1.2431275045457072E-2</v>
      </c>
      <c r="D37" s="118">
        <v>4.0328918275318324E-3</v>
      </c>
      <c r="E37" s="118">
        <v>-8.8878577752213861E-2</v>
      </c>
      <c r="F37" s="118">
        <v>3.4092177340009508E-2</v>
      </c>
      <c r="G37" s="118">
        <v>-2.2005641480444225E-2</v>
      </c>
      <c r="H37" s="118">
        <v>1</v>
      </c>
      <c r="I37" s="118"/>
      <c r="J37" s="118"/>
      <c r="K37" s="118"/>
      <c r="L37" s="118"/>
      <c r="M37" s="118"/>
      <c r="N37" s="118"/>
      <c r="O37" s="118"/>
      <c r="P37" s="118"/>
      <c r="Q37" s="118"/>
      <c r="R37" s="118"/>
      <c r="S37" s="118"/>
      <c r="T37" s="118"/>
      <c r="U37" s="118"/>
      <c r="V37" s="118"/>
      <c r="W37" s="118"/>
      <c r="X37" s="118"/>
      <c r="Y37" s="118"/>
    </row>
    <row r="38" spans="2:25">
      <c r="B38" s="56" t="s">
        <v>26</v>
      </c>
      <c r="C38" s="118">
        <v>-8.5476852092705724E-3</v>
      </c>
      <c r="D38" s="118">
        <v>2.4286542550967335E-2</v>
      </c>
      <c r="E38" s="118">
        <v>-6.8455495721398227E-3</v>
      </c>
      <c r="F38" s="118">
        <v>2.3381421528320248E-2</v>
      </c>
      <c r="G38" s="118">
        <v>3.1130585611765921E-2</v>
      </c>
      <c r="H38" s="118">
        <v>-5.2428543722826959E-2</v>
      </c>
      <c r="I38" s="118">
        <v>1</v>
      </c>
      <c r="J38" s="118"/>
      <c r="K38" s="118"/>
      <c r="L38" s="118"/>
      <c r="M38" s="118"/>
      <c r="N38" s="118"/>
      <c r="O38" s="118"/>
      <c r="P38" s="118"/>
      <c r="Q38" s="118"/>
      <c r="R38" s="118"/>
      <c r="S38" s="118"/>
      <c r="T38" s="118"/>
      <c r="U38" s="118"/>
      <c r="V38" s="118"/>
      <c r="W38" s="118"/>
      <c r="X38" s="118"/>
      <c r="Y38" s="118"/>
    </row>
    <row r="39" spans="2:25">
      <c r="B39" s="56" t="s">
        <v>27</v>
      </c>
      <c r="C39" s="118">
        <v>-1.5337825759428896E-2</v>
      </c>
      <c r="D39" s="118">
        <v>2.9819958629590537E-2</v>
      </c>
      <c r="E39" s="118">
        <v>-0.13001595678605382</v>
      </c>
      <c r="F39" s="118">
        <v>4.6134873997811306E-2</v>
      </c>
      <c r="G39" s="118">
        <v>8.7832798864442233E-3</v>
      </c>
      <c r="H39" s="118">
        <v>-2.9023993590195233E-3</v>
      </c>
      <c r="I39" s="118">
        <v>4.2860640971529959E-2</v>
      </c>
      <c r="J39" s="118">
        <v>1</v>
      </c>
      <c r="K39" s="118"/>
      <c r="L39" s="118"/>
      <c r="M39" s="118"/>
      <c r="N39" s="118"/>
      <c r="O39" s="118"/>
      <c r="P39" s="118"/>
      <c r="Q39" s="118"/>
      <c r="R39" s="118"/>
      <c r="S39" s="118"/>
      <c r="T39" s="118"/>
      <c r="U39" s="118"/>
      <c r="V39" s="118"/>
      <c r="W39" s="118"/>
      <c r="X39" s="118"/>
      <c r="Y39" s="118"/>
    </row>
    <row r="40" spans="2:25">
      <c r="B40" s="56" t="s">
        <v>28</v>
      </c>
      <c r="C40" s="118">
        <v>-1.8190550193549572E-2</v>
      </c>
      <c r="D40" s="118">
        <v>0.50960422843238773</v>
      </c>
      <c r="E40" s="118">
        <v>-0.16910475093102884</v>
      </c>
      <c r="F40" s="118">
        <v>2.9663348551117073E-3</v>
      </c>
      <c r="G40" s="118">
        <v>5.3027305544962227E-3</v>
      </c>
      <c r="H40" s="118">
        <v>-1.9030067747407214E-2</v>
      </c>
      <c r="I40" s="118">
        <v>-2.7853486405547297E-2</v>
      </c>
      <c r="J40" s="118">
        <v>-1.2629882671191011E-2</v>
      </c>
      <c r="K40" s="118">
        <v>1</v>
      </c>
      <c r="L40" s="118"/>
      <c r="M40" s="118"/>
      <c r="N40" s="118"/>
      <c r="O40" s="118"/>
      <c r="P40" s="118"/>
      <c r="Q40" s="118"/>
      <c r="R40" s="118"/>
      <c r="S40" s="118"/>
      <c r="T40" s="118"/>
      <c r="U40" s="118"/>
      <c r="V40" s="118"/>
      <c r="W40" s="118"/>
      <c r="X40" s="118"/>
      <c r="Y40" s="118"/>
    </row>
    <row r="41" spans="2:25">
      <c r="B41" s="56" t="s">
        <v>29</v>
      </c>
      <c r="C41" s="118">
        <v>4.5419250735088075E-2</v>
      </c>
      <c r="D41" s="118">
        <v>-8.9231358196582532E-3</v>
      </c>
      <c r="E41" s="118">
        <v>-6.8452950844960281E-2</v>
      </c>
      <c r="F41" s="118">
        <v>5.1782310540374438E-2</v>
      </c>
      <c r="G41" s="118">
        <v>1.6276536934061775E-3</v>
      </c>
      <c r="H41" s="118">
        <v>0.12351121967206406</v>
      </c>
      <c r="I41" s="118">
        <v>-4.5570430829657727E-2</v>
      </c>
      <c r="J41" s="118">
        <v>4.3674074158867468E-2</v>
      </c>
      <c r="K41" s="118">
        <v>-1.3188979395517332E-2</v>
      </c>
      <c r="L41" s="118">
        <v>1</v>
      </c>
      <c r="M41" s="118"/>
      <c r="N41" s="118"/>
      <c r="O41" s="118"/>
      <c r="P41" s="118"/>
      <c r="Q41" s="118"/>
      <c r="R41" s="118"/>
      <c r="S41" s="118"/>
      <c r="T41" s="118"/>
      <c r="U41" s="118"/>
      <c r="V41" s="118"/>
      <c r="W41" s="118"/>
      <c r="X41" s="118"/>
      <c r="Y41" s="118"/>
    </row>
    <row r="42" spans="2:25">
      <c r="B42" s="56" t="s">
        <v>30</v>
      </c>
      <c r="C42" s="118">
        <v>-2.1736276823893258E-2</v>
      </c>
      <c r="D42" s="118">
        <v>0.4978545669265807</v>
      </c>
      <c r="E42" s="118">
        <v>-0.15983958238498774</v>
      </c>
      <c r="F42" s="118">
        <v>7.7070588720060274E-3</v>
      </c>
      <c r="G42" s="118">
        <v>-1.7014444745275858E-2</v>
      </c>
      <c r="H42" s="118">
        <v>-2.2031058384756521E-2</v>
      </c>
      <c r="I42" s="118">
        <v>-1.5794304380892899E-2</v>
      </c>
      <c r="J42" s="118">
        <v>-1.5271490778732858E-2</v>
      </c>
      <c r="K42" s="118">
        <v>0.95029991347985387</v>
      </c>
      <c r="L42" s="118">
        <v>-8.6448750393398489E-3</v>
      </c>
      <c r="M42" s="118">
        <v>1</v>
      </c>
      <c r="N42" s="118"/>
      <c r="O42" s="118"/>
      <c r="P42" s="118"/>
      <c r="Q42" s="118"/>
      <c r="R42" s="118"/>
      <c r="S42" s="118"/>
      <c r="T42" s="118"/>
      <c r="U42" s="118"/>
      <c r="V42" s="118"/>
      <c r="W42" s="118"/>
      <c r="X42" s="118"/>
      <c r="Y42" s="118"/>
    </row>
    <row r="43" spans="2:25">
      <c r="B43" s="56" t="s">
        <v>31</v>
      </c>
      <c r="C43" s="118">
        <v>1.4668806322857603E-3</v>
      </c>
      <c r="D43" s="118">
        <v>2.805116713392275E-2</v>
      </c>
      <c r="E43" s="118">
        <v>1.5170212530471395E-2</v>
      </c>
      <c r="F43" s="118">
        <v>-3.218160152258176E-2</v>
      </c>
      <c r="G43" s="118">
        <v>2.7472863548884025E-2</v>
      </c>
      <c r="H43" s="118">
        <v>5.1340265388303524E-2</v>
      </c>
      <c r="I43" s="118">
        <v>-1.5296749550649693E-2</v>
      </c>
      <c r="J43" s="118">
        <v>-1.632207905331717E-2</v>
      </c>
      <c r="K43" s="118">
        <v>3.9562951045684247E-2</v>
      </c>
      <c r="L43" s="118">
        <v>7.8537344789198615E-3</v>
      </c>
      <c r="M43" s="118">
        <v>3.4813626134121763E-2</v>
      </c>
      <c r="N43" s="118">
        <v>1</v>
      </c>
      <c r="O43" s="118"/>
      <c r="P43" s="118"/>
      <c r="Q43" s="118"/>
      <c r="R43" s="118"/>
      <c r="S43" s="118"/>
      <c r="T43" s="118"/>
      <c r="U43" s="118"/>
      <c r="V43" s="118"/>
      <c r="W43" s="118"/>
      <c r="X43" s="118"/>
      <c r="Y43" s="118"/>
    </row>
    <row r="44" spans="2:25">
      <c r="B44" s="56" t="s">
        <v>32</v>
      </c>
      <c r="C44" s="118">
        <v>-6.6054071727836186E-2</v>
      </c>
      <c r="D44" s="118">
        <v>0.29963475798369243</v>
      </c>
      <c r="E44" s="118">
        <v>4.3493739057813743E-2</v>
      </c>
      <c r="F44" s="118">
        <v>3.8153434279409669E-2</v>
      </c>
      <c r="G44" s="118">
        <v>-2.9250804197292958E-2</v>
      </c>
      <c r="H44" s="118">
        <v>2.3210528260722949E-3</v>
      </c>
      <c r="I44" s="118">
        <v>2.2156883390196766E-2</v>
      </c>
      <c r="J44" s="118">
        <v>1.5012413243110973E-2</v>
      </c>
      <c r="K44" s="118">
        <v>0.14250112381048841</v>
      </c>
      <c r="L44" s="118">
        <v>3.4629918915785886E-3</v>
      </c>
      <c r="M44" s="118">
        <v>0.1495152159896975</v>
      </c>
      <c r="N44" s="118">
        <v>1.7521353415571532E-2</v>
      </c>
      <c r="O44" s="118">
        <v>1</v>
      </c>
      <c r="P44" s="118"/>
      <c r="Q44" s="118"/>
      <c r="R44" s="118"/>
      <c r="S44" s="118"/>
      <c r="T44" s="118"/>
      <c r="U44" s="118"/>
      <c r="V44" s="118"/>
      <c r="W44" s="118"/>
      <c r="X44" s="118"/>
      <c r="Y44" s="118"/>
    </row>
    <row r="45" spans="2:25">
      <c r="B45" s="56" t="s">
        <v>33</v>
      </c>
      <c r="C45" s="118">
        <v>-5.2210123517209628E-3</v>
      </c>
      <c r="D45" s="118">
        <v>3.6335849148617051E-3</v>
      </c>
      <c r="E45" s="118">
        <v>-1.3478202057439168E-2</v>
      </c>
      <c r="F45" s="118">
        <v>2.2703677496334895E-2</v>
      </c>
      <c r="G45" s="118">
        <v>4.0235377459193061E-2</v>
      </c>
      <c r="H45" s="118">
        <v>-4.3225808478985446E-2</v>
      </c>
      <c r="I45" s="118">
        <v>-9.0619862537400907E-3</v>
      </c>
      <c r="J45" s="118">
        <v>-1.7204572244480552E-2</v>
      </c>
      <c r="K45" s="118">
        <v>-3.4730492279418677E-2</v>
      </c>
      <c r="L45" s="118">
        <v>-2.0903548250475443E-2</v>
      </c>
      <c r="M45" s="118">
        <v>-2.7268586440314366E-2</v>
      </c>
      <c r="N45" s="118">
        <v>-6.4293459467113373E-3</v>
      </c>
      <c r="O45" s="118">
        <v>-1.0238309359925512E-2</v>
      </c>
      <c r="P45" s="118">
        <v>1</v>
      </c>
      <c r="Q45" s="118"/>
      <c r="R45" s="118"/>
      <c r="S45" s="118"/>
      <c r="T45" s="118"/>
      <c r="U45" s="118"/>
      <c r="V45" s="118"/>
      <c r="W45" s="118"/>
      <c r="X45" s="118"/>
      <c r="Y45" s="118"/>
    </row>
    <row r="46" spans="2:25">
      <c r="B46" s="56" t="s">
        <v>34</v>
      </c>
      <c r="C46" s="118">
        <v>-1.5578881739137216E-2</v>
      </c>
      <c r="D46" s="118">
        <v>1.9038955127583764E-3</v>
      </c>
      <c r="E46" s="118">
        <v>2.8887517110807014E-3</v>
      </c>
      <c r="F46" s="118">
        <v>4.7329632718823815E-4</v>
      </c>
      <c r="G46" s="118">
        <v>2.7109618481976051E-2</v>
      </c>
      <c r="H46" s="118">
        <v>-3.436294453651504E-2</v>
      </c>
      <c r="I46" s="118">
        <v>-2.171697427810208E-3</v>
      </c>
      <c r="J46" s="118">
        <v>-2.9071333439069799E-2</v>
      </c>
      <c r="K46" s="118">
        <v>-2.1222082108856535E-2</v>
      </c>
      <c r="L46" s="118">
        <v>-1.5191942701545495E-2</v>
      </c>
      <c r="M46" s="118">
        <v>-1.7120138237390701E-2</v>
      </c>
      <c r="N46" s="118">
        <v>-9.8114284893607157E-3</v>
      </c>
      <c r="O46" s="118">
        <v>-1.4094872753535307E-2</v>
      </c>
      <c r="P46" s="118">
        <v>0.7735499964012662</v>
      </c>
      <c r="Q46" s="118">
        <v>1</v>
      </c>
      <c r="R46" s="118"/>
      <c r="S46" s="118"/>
      <c r="T46" s="118"/>
      <c r="U46" s="118"/>
      <c r="V46" s="118"/>
      <c r="W46" s="118"/>
      <c r="X46" s="118"/>
      <c r="Y46" s="118"/>
    </row>
    <row r="47" spans="2:25">
      <c r="B47" s="56" t="s">
        <v>35</v>
      </c>
      <c r="C47" s="118">
        <v>2.496526392117096E-3</v>
      </c>
      <c r="D47" s="118">
        <v>5.353471967122865E-2</v>
      </c>
      <c r="E47" s="118">
        <v>-4.5872278881125966E-2</v>
      </c>
      <c r="F47" s="118">
        <v>7.8460309572483122E-3</v>
      </c>
      <c r="G47" s="118">
        <v>6.5574746465787252E-3</v>
      </c>
      <c r="H47" s="118">
        <v>-7.3215300870117686E-4</v>
      </c>
      <c r="I47" s="118">
        <v>1.3304527859505661E-3</v>
      </c>
      <c r="J47" s="118">
        <v>3.4296820611197272E-2</v>
      </c>
      <c r="K47" s="118">
        <v>2.1641510532591574E-2</v>
      </c>
      <c r="L47" s="118">
        <v>2.0656311800532755E-2</v>
      </c>
      <c r="M47" s="118">
        <v>2.5873436137557333E-2</v>
      </c>
      <c r="N47" s="118">
        <v>-4.0853293375194598E-3</v>
      </c>
      <c r="O47" s="118">
        <v>5.2733048564885483E-2</v>
      </c>
      <c r="P47" s="118">
        <v>-4.0490081057077083E-2</v>
      </c>
      <c r="Q47" s="118">
        <v>-3.1351455442454858E-2</v>
      </c>
      <c r="R47" s="118">
        <v>1</v>
      </c>
      <c r="S47" s="118"/>
      <c r="T47" s="118"/>
      <c r="U47" s="118"/>
      <c r="V47" s="118"/>
      <c r="W47" s="118"/>
      <c r="X47" s="118"/>
      <c r="Y47" s="118"/>
    </row>
    <row r="48" spans="2:25">
      <c r="B48" s="56" t="s">
        <v>37</v>
      </c>
      <c r="C48" s="118">
        <v>1.1274069611248893E-2</v>
      </c>
      <c r="D48" s="118">
        <v>3.7509712424777832E-2</v>
      </c>
      <c r="E48" s="118">
        <v>-0.13714491893332376</v>
      </c>
      <c r="F48" s="118">
        <v>4.2142796377206665E-2</v>
      </c>
      <c r="G48" s="118">
        <v>4.4871998853181411E-2</v>
      </c>
      <c r="H48" s="118">
        <v>5.422087522318964E-3</v>
      </c>
      <c r="I48" s="118">
        <v>5.0263399065119715E-2</v>
      </c>
      <c r="J48" s="118">
        <v>2.1522640378023938E-2</v>
      </c>
      <c r="K48" s="118">
        <v>1.3983910528615627E-2</v>
      </c>
      <c r="L48" s="118">
        <v>-8.6906725898914085E-4</v>
      </c>
      <c r="M48" s="118">
        <v>5.4076766968122253E-3</v>
      </c>
      <c r="N48" s="118">
        <v>-3.4322830206661076E-2</v>
      </c>
      <c r="O48" s="118">
        <v>3.0075475096897383E-2</v>
      </c>
      <c r="P48" s="118">
        <v>7.5277478205203197E-3</v>
      </c>
      <c r="Q48" s="118">
        <v>3.5064716148098729E-3</v>
      </c>
      <c r="R48" s="118">
        <v>-4.595249071656099E-2</v>
      </c>
      <c r="S48" s="118">
        <v>1</v>
      </c>
      <c r="T48" s="118"/>
      <c r="U48" s="118"/>
      <c r="V48" s="118"/>
      <c r="W48" s="118"/>
      <c r="X48" s="118"/>
      <c r="Y48" s="118"/>
    </row>
    <row r="49" spans="2:25">
      <c r="B49" s="56" t="s">
        <v>38</v>
      </c>
      <c r="C49" s="118">
        <v>-3.5661571279618991E-2</v>
      </c>
      <c r="D49" s="118">
        <v>0.68038053579119717</v>
      </c>
      <c r="E49" s="118">
        <v>-0.17106324613622537</v>
      </c>
      <c r="F49" s="118">
        <v>1.4514738706320873E-2</v>
      </c>
      <c r="G49" s="118">
        <v>4.6284258637838659E-3</v>
      </c>
      <c r="H49" s="118">
        <v>-1.7990689438578612E-2</v>
      </c>
      <c r="I49" s="118">
        <v>-2.3336818233222682E-3</v>
      </c>
      <c r="J49" s="118">
        <v>-5.5331820574075112E-3</v>
      </c>
      <c r="K49" s="118">
        <v>0.78220780453627925</v>
      </c>
      <c r="L49" s="118">
        <v>-2.4628786929125537E-2</v>
      </c>
      <c r="M49" s="118">
        <v>0.77289324625435563</v>
      </c>
      <c r="N49" s="118">
        <v>2.6442471176015375E-2</v>
      </c>
      <c r="O49" s="118">
        <v>0.23763858978479369</v>
      </c>
      <c r="P49" s="118">
        <v>-2.0608487617691504E-2</v>
      </c>
      <c r="Q49" s="118">
        <v>6.7436679059528831E-3</v>
      </c>
      <c r="R49" s="118">
        <v>2.4054291821341171E-2</v>
      </c>
      <c r="S49" s="118">
        <v>1.0135969318901658E-2</v>
      </c>
      <c r="T49" s="118">
        <v>1</v>
      </c>
      <c r="U49" s="118"/>
      <c r="V49" s="118"/>
      <c r="W49" s="118"/>
      <c r="X49" s="118"/>
      <c r="Y49" s="118"/>
    </row>
    <row r="50" spans="2:25">
      <c r="B50" s="56" t="s">
        <v>39</v>
      </c>
      <c r="C50" s="118">
        <v>2.8072206603628892E-2</v>
      </c>
      <c r="D50" s="118">
        <v>-2.1490027957098565E-2</v>
      </c>
      <c r="E50" s="118">
        <v>-6.3939047217409145E-2</v>
      </c>
      <c r="F50" s="118">
        <v>-3.7848051005781508E-2</v>
      </c>
      <c r="G50" s="118">
        <v>-2.6556004106569154E-2</v>
      </c>
      <c r="H50" s="118">
        <v>3.5248728697678818E-2</v>
      </c>
      <c r="I50" s="118">
        <v>-4.6072337502644283E-3</v>
      </c>
      <c r="J50" s="118">
        <v>-1.4616593162761293E-2</v>
      </c>
      <c r="K50" s="118">
        <v>3.781774559666632E-2</v>
      </c>
      <c r="L50" s="118">
        <v>3.0610830137045693E-2</v>
      </c>
      <c r="M50" s="118">
        <v>3.0683081556940401E-2</v>
      </c>
      <c r="N50" s="118">
        <v>7.9631575169769805E-3</v>
      </c>
      <c r="O50" s="118">
        <v>-8.3656847900586626E-3</v>
      </c>
      <c r="P50" s="118">
        <v>-3.2796360093679906E-3</v>
      </c>
      <c r="Q50" s="118">
        <v>2.5723613176818145E-3</v>
      </c>
      <c r="R50" s="118">
        <v>1.9604405703968625E-2</v>
      </c>
      <c r="S50" s="118">
        <v>4.1287300028718501E-3</v>
      </c>
      <c r="T50" s="118">
        <v>1.0076456218964895E-3</v>
      </c>
      <c r="U50" s="118">
        <v>1</v>
      </c>
      <c r="V50" s="118"/>
      <c r="W50" s="118"/>
      <c r="X50" s="118"/>
      <c r="Y50" s="118"/>
    </row>
    <row r="51" spans="2:25">
      <c r="B51" s="56" t="s">
        <v>40</v>
      </c>
      <c r="C51" s="118">
        <v>3.5686656784274869E-3</v>
      </c>
      <c r="D51" s="118">
        <v>0.31130876974509936</v>
      </c>
      <c r="E51" s="118">
        <v>-0.13439221398997619</v>
      </c>
      <c r="F51" s="118">
        <v>-3.4054767568547584E-2</v>
      </c>
      <c r="G51" s="118">
        <v>9.5077198990112886E-3</v>
      </c>
      <c r="H51" s="118">
        <v>-8.4272251112412072E-3</v>
      </c>
      <c r="I51" s="118">
        <v>-1.9581616209121213E-2</v>
      </c>
      <c r="J51" s="118">
        <v>-2.1355426979629846E-2</v>
      </c>
      <c r="K51" s="118">
        <v>0.53473868737563512</v>
      </c>
      <c r="L51" s="118">
        <v>-6.4033384322873498E-3</v>
      </c>
      <c r="M51" s="118">
        <v>0.51428482573319634</v>
      </c>
      <c r="N51" s="118">
        <v>-2.3655106706177206E-2</v>
      </c>
      <c r="O51" s="118">
        <v>-0.11842134024259039</v>
      </c>
      <c r="P51" s="118">
        <v>-3.5991262431953851E-2</v>
      </c>
      <c r="Q51" s="118">
        <v>3.4351261159239746E-3</v>
      </c>
      <c r="R51" s="118">
        <v>1.9366786877455206E-2</v>
      </c>
      <c r="S51" s="118">
        <v>1.5058008028094438E-2</v>
      </c>
      <c r="T51" s="118">
        <v>0.62813315526824764</v>
      </c>
      <c r="U51" s="118">
        <v>1.2089185354581243E-2</v>
      </c>
      <c r="V51" s="118">
        <v>1</v>
      </c>
      <c r="W51" s="118"/>
      <c r="X51" s="118"/>
      <c r="Y51" s="118"/>
    </row>
    <row r="52" spans="2:25">
      <c r="B52" s="56" t="s">
        <v>41</v>
      </c>
      <c r="C52" s="118">
        <v>-5.7375043379568457E-3</v>
      </c>
      <c r="D52" s="118">
        <v>0.21290105556556718</v>
      </c>
      <c r="E52" s="118">
        <v>-0.16054500426769941</v>
      </c>
      <c r="F52" s="118">
        <v>9.9320149600941824E-3</v>
      </c>
      <c r="G52" s="118">
        <v>1.884499910894567E-2</v>
      </c>
      <c r="H52" s="118">
        <v>2.1098811386486362E-2</v>
      </c>
      <c r="I52" s="118">
        <v>-2.4106220208784841E-2</v>
      </c>
      <c r="J52" s="118">
        <v>8.7169634976116978E-3</v>
      </c>
      <c r="K52" s="118">
        <v>0.38944673287667092</v>
      </c>
      <c r="L52" s="118">
        <v>3.8473797491951995E-3</v>
      </c>
      <c r="M52" s="118">
        <v>0.36381766692870648</v>
      </c>
      <c r="N52" s="118">
        <v>-1.2814874370471621E-2</v>
      </c>
      <c r="O52" s="118">
        <v>-9.0753933700807962E-2</v>
      </c>
      <c r="P52" s="118">
        <v>-1.5200265442777304E-3</v>
      </c>
      <c r="Q52" s="118">
        <v>3.4986260407194623E-2</v>
      </c>
      <c r="R52" s="118">
        <v>-1.5122914881937528E-2</v>
      </c>
      <c r="S52" s="118">
        <v>5.0817872753931084E-2</v>
      </c>
      <c r="T52" s="118">
        <v>0.46036463801180816</v>
      </c>
      <c r="U52" s="118">
        <v>4.9856497922204188E-2</v>
      </c>
      <c r="V52" s="118">
        <v>0.75875373661346157</v>
      </c>
      <c r="W52" s="118">
        <v>1</v>
      </c>
      <c r="X52" s="118"/>
      <c r="Y52" s="118"/>
    </row>
    <row r="53" spans="2:25">
      <c r="B53" s="56" t="s">
        <v>42</v>
      </c>
      <c r="C53" s="118">
        <v>-2.0665360380059954E-3</v>
      </c>
      <c r="D53" s="118">
        <v>0.2165133678516537</v>
      </c>
      <c r="E53" s="118">
        <v>-3.3018775142583688E-2</v>
      </c>
      <c r="F53" s="118">
        <v>-3.3228984787771962E-2</v>
      </c>
      <c r="G53" s="118">
        <v>1.0028835943115363E-2</v>
      </c>
      <c r="H53" s="118">
        <v>1.0407391752034303E-2</v>
      </c>
      <c r="I53" s="118">
        <v>-2.6715586064335217E-2</v>
      </c>
      <c r="J53" s="118">
        <v>-2.4184292365178946E-2</v>
      </c>
      <c r="K53" s="118">
        <v>0.35388534696410395</v>
      </c>
      <c r="L53" s="118">
        <v>6.3479507762100951E-3</v>
      </c>
      <c r="M53" s="118">
        <v>0.34497763816542787</v>
      </c>
      <c r="N53" s="118">
        <v>1.5667995146762309E-3</v>
      </c>
      <c r="O53" s="118">
        <v>-3.681389238350808E-2</v>
      </c>
      <c r="P53" s="118">
        <v>-2.215431259886606E-2</v>
      </c>
      <c r="Q53" s="118">
        <v>1.789606614479964E-2</v>
      </c>
      <c r="R53" s="118">
        <v>3.3492502069353683E-2</v>
      </c>
      <c r="S53" s="118">
        <v>1.4352184864355619E-2</v>
      </c>
      <c r="T53" s="118">
        <v>0.40485775850256001</v>
      </c>
      <c r="U53" s="118">
        <v>8.9412491412342518E-3</v>
      </c>
      <c r="V53" s="118">
        <v>0.61840886521760363</v>
      </c>
      <c r="W53" s="118">
        <v>0.54805624769951655</v>
      </c>
      <c r="X53" s="118">
        <v>1</v>
      </c>
      <c r="Y53" s="118"/>
    </row>
    <row r="54" spans="2:25" ht="14.65" thickBot="1">
      <c r="B54" s="57" t="s">
        <v>43</v>
      </c>
      <c r="C54" s="119">
        <v>-4.095526021226174E-3</v>
      </c>
      <c r="D54" s="119">
        <v>0.20208860237515236</v>
      </c>
      <c r="E54" s="119">
        <v>-0.15619931590162778</v>
      </c>
      <c r="F54" s="119">
        <v>-2.6363178228837662E-2</v>
      </c>
      <c r="G54" s="119">
        <v>1.4406048430629932E-2</v>
      </c>
      <c r="H54" s="119">
        <v>-9.617379569765416E-3</v>
      </c>
      <c r="I54" s="119">
        <v>-2.0123200184066024E-2</v>
      </c>
      <c r="J54" s="119">
        <v>2.5975807949088901E-2</v>
      </c>
      <c r="K54" s="119">
        <v>0.37528060776572741</v>
      </c>
      <c r="L54" s="119">
        <v>-2.5057348825269275E-4</v>
      </c>
      <c r="M54" s="119">
        <v>0.3440788832587206</v>
      </c>
      <c r="N54" s="119">
        <v>-3.6745905336769254E-2</v>
      </c>
      <c r="O54" s="119">
        <v>-0.1103191554377321</v>
      </c>
      <c r="P54" s="119">
        <v>-1.1985248472361085E-2</v>
      </c>
      <c r="Q54" s="119">
        <v>2.2827168908479738E-2</v>
      </c>
      <c r="R54" s="119">
        <v>-8.6749684462558946E-4</v>
      </c>
      <c r="S54" s="119">
        <v>2.4698226563030029E-2</v>
      </c>
      <c r="T54" s="119">
        <v>0.45918839708314385</v>
      </c>
      <c r="U54" s="119">
        <v>2.7594402423404395E-3</v>
      </c>
      <c r="V54" s="119">
        <v>0.76921242510069932</v>
      </c>
      <c r="W54" s="119">
        <v>0.7143647616385902</v>
      </c>
      <c r="X54" s="119">
        <v>0.51022363577881047</v>
      </c>
      <c r="Y54" s="119">
        <v>1</v>
      </c>
    </row>
    <row r="57" spans="2:25">
      <c r="B57" s="120" t="s">
        <v>2086</v>
      </c>
    </row>
  </sheetData>
  <conditionalFormatting sqref="B17">
    <cfRule type="colorScale" priority="4">
      <colorScale>
        <cfvo type="min"/>
        <cfvo type="percentile" val="50"/>
        <cfvo type="max"/>
        <color rgb="FFF8696B"/>
        <color rgb="FFFFEB84"/>
        <color rgb="FF63BE7B"/>
      </colorScale>
    </cfRule>
  </conditionalFormatting>
  <conditionalFormatting sqref="B20">
    <cfRule type="colorScale" priority="3">
      <colorScale>
        <cfvo type="min"/>
        <cfvo type="percentile" val="50"/>
        <cfvo type="max"/>
        <color rgb="FFF8696B"/>
        <color rgb="FFFFEB84"/>
        <color rgb="FF63BE7B"/>
      </colorScale>
    </cfRule>
  </conditionalFormatting>
  <conditionalFormatting sqref="B24">
    <cfRule type="colorScale" priority="2">
      <colorScale>
        <cfvo type="min"/>
        <cfvo type="percentile" val="50"/>
        <cfvo type="max"/>
        <color rgb="FFF8696B"/>
        <color rgb="FFFFEB84"/>
        <color rgb="FF63BE7B"/>
      </colorScale>
    </cfRule>
  </conditionalFormatting>
  <conditionalFormatting sqref="B28">
    <cfRule type="colorScale" priority="1">
      <colorScale>
        <cfvo type="min"/>
        <cfvo type="percentile" val="50"/>
        <cfvo type="max"/>
        <color rgb="FFF8696B"/>
        <color rgb="FFFFEB84"/>
        <color rgb="FF63BE7B"/>
      </colorScale>
    </cfRule>
  </conditionalFormatting>
  <conditionalFormatting sqref="C32:Y54">
    <cfRule type="colorScale" priority="5">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L1471"/>
  <sheetViews>
    <sheetView showGridLines="0" zoomScale="85" zoomScaleNormal="85" workbookViewId="0">
      <selection activeCell="AJ21" sqref="AJ21"/>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7" width="24.53125" customWidth="1"/>
    <col min="38" max="38" width="22.9296875" customWidth="1"/>
  </cols>
  <sheetData>
    <row r="1" spans="1:38">
      <c r="A1" s="48" t="s">
        <v>0</v>
      </c>
      <c r="B1" s="48" t="s">
        <v>1</v>
      </c>
      <c r="C1" s="48" t="s">
        <v>2</v>
      </c>
      <c r="D1" s="48" t="s">
        <v>4</v>
      </c>
      <c r="E1" s="48" t="s">
        <v>5</v>
      </c>
      <c r="F1" s="48" t="s">
        <v>8</v>
      </c>
      <c r="G1" s="48" t="s">
        <v>9</v>
      </c>
      <c r="H1" s="48" t="s">
        <v>10</v>
      </c>
      <c r="I1" s="48" t="s">
        <v>11</v>
      </c>
      <c r="J1" s="48" t="s">
        <v>13</v>
      </c>
      <c r="K1" s="48" t="s">
        <v>16</v>
      </c>
      <c r="L1" s="50" t="s">
        <v>17</v>
      </c>
      <c r="M1" s="48" t="s">
        <v>21</v>
      </c>
      <c r="N1" s="48" t="s">
        <v>22</v>
      </c>
      <c r="O1" s="48" t="s">
        <v>23</v>
      </c>
      <c r="P1" s="48" t="s">
        <v>25</v>
      </c>
      <c r="Q1" s="48" t="s">
        <v>26</v>
      </c>
      <c r="R1" s="48" t="s">
        <v>27</v>
      </c>
      <c r="S1" s="48" t="s">
        <v>28</v>
      </c>
      <c r="T1" s="48" t="s">
        <v>29</v>
      </c>
      <c r="U1" s="48" t="s">
        <v>30</v>
      </c>
      <c r="V1" s="48" t="s">
        <v>31</v>
      </c>
      <c r="W1" s="48" t="s">
        <v>32</v>
      </c>
      <c r="X1" s="48" t="s">
        <v>33</v>
      </c>
      <c r="Y1" s="48" t="s">
        <v>34</v>
      </c>
      <c r="Z1" s="48" t="s">
        <v>35</v>
      </c>
      <c r="AA1" s="48" t="s">
        <v>37</v>
      </c>
      <c r="AB1" s="48" t="s">
        <v>38</v>
      </c>
      <c r="AC1" s="48" t="s">
        <v>39</v>
      </c>
      <c r="AD1" s="48" t="s">
        <v>40</v>
      </c>
      <c r="AE1" s="48" t="s">
        <v>41</v>
      </c>
      <c r="AF1" s="48" t="s">
        <v>42</v>
      </c>
      <c r="AG1" s="48" t="s">
        <v>43</v>
      </c>
      <c r="AH1" s="95" t="s">
        <v>2070</v>
      </c>
      <c r="AI1" s="95" t="s">
        <v>2069</v>
      </c>
      <c r="AJ1" s="95" t="s">
        <v>2068</v>
      </c>
      <c r="AK1" s="95" t="s">
        <v>2071</v>
      </c>
      <c r="AL1" s="101" t="s">
        <v>2072</v>
      </c>
    </row>
    <row r="2" spans="1:38">
      <c r="A2" t="s">
        <v>44</v>
      </c>
      <c r="B2" t="s">
        <v>46</v>
      </c>
      <c r="C2" t="s">
        <v>49</v>
      </c>
      <c r="D2" t="s">
        <v>56</v>
      </c>
      <c r="E2" t="s">
        <v>59</v>
      </c>
      <c r="F2" t="s">
        <v>1711</v>
      </c>
      <c r="G2" t="s">
        <v>1537</v>
      </c>
      <c r="H2" t="s">
        <v>1545</v>
      </c>
      <c r="I2" t="s">
        <v>1548</v>
      </c>
      <c r="J2" s="35">
        <v>0</v>
      </c>
      <c r="K2" s="35">
        <v>41</v>
      </c>
      <c r="L2" s="35">
        <v>1</v>
      </c>
      <c r="M2" s="49">
        <v>1102</v>
      </c>
      <c r="N2" s="35">
        <v>1</v>
      </c>
      <c r="O2" t="s">
        <v>1551</v>
      </c>
      <c r="P2" s="35">
        <v>2</v>
      </c>
      <c r="Q2" s="35">
        <v>94</v>
      </c>
      <c r="R2" s="35">
        <v>3</v>
      </c>
      <c r="S2" s="35">
        <v>2</v>
      </c>
      <c r="T2" s="35">
        <v>4</v>
      </c>
      <c r="U2" s="10">
        <v>5993</v>
      </c>
      <c r="V2" s="10">
        <v>19479</v>
      </c>
      <c r="W2" s="35">
        <v>8</v>
      </c>
      <c r="X2" s="35">
        <v>11</v>
      </c>
      <c r="Y2" s="35">
        <v>3</v>
      </c>
      <c r="Z2" s="35">
        <v>1</v>
      </c>
      <c r="AA2" s="35">
        <v>0</v>
      </c>
      <c r="AB2" s="100">
        <v>8</v>
      </c>
      <c r="AC2" s="35">
        <v>1</v>
      </c>
      <c r="AD2" s="100">
        <v>6</v>
      </c>
      <c r="AE2" s="35">
        <v>4</v>
      </c>
      <c r="AF2" s="35">
        <v>0</v>
      </c>
      <c r="AG2" s="100">
        <v>5</v>
      </c>
      <c r="AH2" s="35">
        <f>IF(Tabla134[[#This Row],[Business Travel]]="Travel_Frequently",2,IF(Tabla134[[#This Row],[Business Travel]]="Travel_Rarely",1,0))</f>
        <v>1</v>
      </c>
      <c r="AI2" s="35" t="str">
        <f>IF(Tabla134[[#This Row],[Monthly Income]]&lt;=10333.3333,"Bajo",IF(Tabla134[[#This Row],[Monthly Income]]&gt;18666.6666,"Alto","Medio"))</f>
        <v>Bajo</v>
      </c>
      <c r="AJ2" s="35" t="str">
        <f>IF(Tabla134[[#This Row],[Years Since Last Promotion]]&lt;1,"Este año","Más de un año")</f>
        <v>Este año</v>
      </c>
      <c r="AK2" s="100">
        <f>SUM(Tabla134[[#This Row],[Years At Company]],Tabla134[[#This Row],[Years With Curr Manager]])</f>
        <v>11</v>
      </c>
      <c r="AL2" s="35"/>
    </row>
    <row r="3" spans="1:38">
      <c r="A3" t="s">
        <v>1624</v>
      </c>
      <c r="B3" t="s">
        <v>47</v>
      </c>
      <c r="C3" t="s">
        <v>50</v>
      </c>
      <c r="D3" t="s">
        <v>57</v>
      </c>
      <c r="E3" t="s">
        <v>59</v>
      </c>
      <c r="F3" t="s">
        <v>1536</v>
      </c>
      <c r="G3" t="s">
        <v>1538</v>
      </c>
      <c r="H3" t="s">
        <v>1546</v>
      </c>
      <c r="I3" t="s">
        <v>1549</v>
      </c>
      <c r="J3" s="35">
        <v>3</v>
      </c>
      <c r="K3" s="35">
        <v>49</v>
      </c>
      <c r="L3" s="35">
        <v>0</v>
      </c>
      <c r="M3" s="49">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c r="AH3" s="35">
        <f>IF(Tabla134[[#This Row],[Business Travel]]="Travel_Frequently",2,IF(Tabla134[[#This Row],[Business Travel]]="Travel_Rarely",1,0))</f>
        <v>2</v>
      </c>
      <c r="AI3" s="35" t="str">
        <f>IF(Tabla134[[#This Row],[Monthly Income]]&lt;=10333.3333,"Bajo",IF(Tabla134[[#This Row],[Monthly Income]]&gt;18666.6666,"Alto","Medio"))</f>
        <v>Bajo</v>
      </c>
      <c r="AJ3" s="35" t="str">
        <f>IF(Tabla134[[#This Row],[Years Since Last Promotion]]&lt;1,"Este año","Más de un año")</f>
        <v>Más de un año</v>
      </c>
      <c r="AK3" s="100">
        <f>SUM(Tabla134[[#This Row],[Years At Company]],Tabla134[[#This Row],[Years With Curr Manager]])</f>
        <v>17</v>
      </c>
      <c r="AL3" s="35"/>
    </row>
    <row r="4" spans="1:38">
      <c r="A4" t="s">
        <v>44</v>
      </c>
      <c r="B4" t="s">
        <v>46</v>
      </c>
      <c r="C4" t="s">
        <v>49</v>
      </c>
      <c r="D4" s="96" t="s">
        <v>1944</v>
      </c>
      <c r="E4" t="s">
        <v>60</v>
      </c>
      <c r="F4" t="s">
        <v>1536</v>
      </c>
      <c r="G4" t="s">
        <v>1539</v>
      </c>
      <c r="H4" t="s">
        <v>1545</v>
      </c>
      <c r="I4" t="s">
        <v>1548</v>
      </c>
      <c r="J4" s="35">
        <v>3</v>
      </c>
      <c r="K4" s="35">
        <v>37</v>
      </c>
      <c r="L4" s="35">
        <v>1</v>
      </c>
      <c r="M4" s="49">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c r="AH4" s="35">
        <f>IF(Tabla134[[#This Row],[Business Travel]]="Travel_Frequently",2,IF(Tabla134[[#This Row],[Business Travel]]="Travel_Rarely",1,0))</f>
        <v>1</v>
      </c>
      <c r="AI4" s="35" t="str">
        <f>IF(Tabla134[[#This Row],[Monthly Income]]&lt;=10333.3333,"Bajo",IF(Tabla134[[#This Row],[Monthly Income]]&gt;18666.6666,"Alto","Medio"))</f>
        <v>Bajo</v>
      </c>
      <c r="AJ4" s="35" t="str">
        <f>IF(Tabla134[[#This Row],[Years Since Last Promotion]]&lt;1,"Este año","Más de un año")</f>
        <v>Este año</v>
      </c>
      <c r="AK4" s="100">
        <f>SUM(Tabla134[[#This Row],[Years At Company]],Tabla134[[#This Row],[Years With Curr Manager]])</f>
        <v>0</v>
      </c>
      <c r="AL4" s="35"/>
    </row>
    <row r="5" spans="1:38">
      <c r="A5" t="s">
        <v>1624</v>
      </c>
      <c r="B5" t="s">
        <v>47</v>
      </c>
      <c r="C5" t="s">
        <v>51</v>
      </c>
      <c r="D5" s="96" t="s">
        <v>1944</v>
      </c>
      <c r="E5" t="s">
        <v>59</v>
      </c>
      <c r="F5" t="s">
        <v>1711</v>
      </c>
      <c r="G5" t="s">
        <v>1538</v>
      </c>
      <c r="H5" t="s">
        <v>1546</v>
      </c>
      <c r="I5" t="s">
        <v>1548</v>
      </c>
      <c r="J5" s="35">
        <v>3</v>
      </c>
      <c r="K5" s="35">
        <v>33</v>
      </c>
      <c r="L5" s="35">
        <v>0</v>
      </c>
      <c r="M5" s="49">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c r="AH5" s="35">
        <f>IF(Tabla134[[#This Row],[Business Travel]]="Travel_Frequently",2,IF(Tabla134[[#This Row],[Business Travel]]="Travel_Rarely",1,0))</f>
        <v>2</v>
      </c>
      <c r="AI5" s="35" t="str">
        <f>IF(Tabla134[[#This Row],[Monthly Income]]&lt;=10333.3333,"Bajo",IF(Tabla134[[#This Row],[Monthly Income]]&gt;18666.6666,"Alto","Medio"))</f>
        <v>Bajo</v>
      </c>
      <c r="AJ5" s="35" t="str">
        <f>IF(Tabla134[[#This Row],[Years Since Last Promotion]]&lt;1,"Este año","Más de un año")</f>
        <v>Más de un año</v>
      </c>
      <c r="AK5" s="100">
        <f>SUM(Tabla134[[#This Row],[Years At Company]],Tabla134[[#This Row],[Years With Curr Manager]])</f>
        <v>8</v>
      </c>
      <c r="AL5" s="35"/>
    </row>
    <row r="6" spans="1:38">
      <c r="A6" t="s">
        <v>1624</v>
      </c>
      <c r="B6" t="s">
        <v>46</v>
      </c>
      <c r="C6" t="s">
        <v>51</v>
      </c>
      <c r="D6" s="96" t="s">
        <v>1944</v>
      </c>
      <c r="E6" t="s">
        <v>61</v>
      </c>
      <c r="F6" t="s">
        <v>1536</v>
      </c>
      <c r="G6" t="s">
        <v>1539</v>
      </c>
      <c r="H6" t="s">
        <v>1546</v>
      </c>
      <c r="I6" t="s">
        <v>1549</v>
      </c>
      <c r="J6" s="35">
        <v>3</v>
      </c>
      <c r="K6" s="35">
        <v>27</v>
      </c>
      <c r="L6" s="35">
        <v>0</v>
      </c>
      <c r="M6" s="49">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c r="AH6" s="35">
        <f>IF(Tabla134[[#This Row],[Business Travel]]="Travel_Frequently",2,IF(Tabla134[[#This Row],[Business Travel]]="Travel_Rarely",1,0))</f>
        <v>1</v>
      </c>
      <c r="AI6" s="35" t="str">
        <f>IF(Tabla134[[#This Row],[Monthly Income]]&lt;=10333.3333,"Bajo",IF(Tabla134[[#This Row],[Monthly Income]]&gt;18666.6666,"Alto","Medio"))</f>
        <v>Bajo</v>
      </c>
      <c r="AJ6" s="35" t="str">
        <f>IF(Tabla134[[#This Row],[Years Since Last Promotion]]&lt;1,"Este año","Más de un año")</f>
        <v>Más de un año</v>
      </c>
      <c r="AK6" s="100">
        <f>SUM(Tabla134[[#This Row],[Years At Company]],Tabla134[[#This Row],[Years With Curr Manager]])</f>
        <v>4</v>
      </c>
      <c r="AL6" s="35"/>
    </row>
    <row r="7" spans="1:38">
      <c r="A7" t="s">
        <v>1624</v>
      </c>
      <c r="B7" t="s">
        <v>47</v>
      </c>
      <c r="C7" t="s">
        <v>51</v>
      </c>
      <c r="D7" s="96" t="s">
        <v>1944</v>
      </c>
      <c r="E7" t="s">
        <v>59</v>
      </c>
      <c r="F7" t="s">
        <v>1536</v>
      </c>
      <c r="G7" t="s">
        <v>1539</v>
      </c>
      <c r="H7" t="s">
        <v>1545</v>
      </c>
      <c r="I7" t="s">
        <v>1549</v>
      </c>
      <c r="J7" s="35">
        <v>2</v>
      </c>
      <c r="K7" s="35">
        <v>32</v>
      </c>
      <c r="L7" s="35">
        <v>0</v>
      </c>
      <c r="M7" s="49">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c r="AH7" s="35">
        <f>IF(Tabla134[[#This Row],[Business Travel]]="Travel_Frequently",2,IF(Tabla134[[#This Row],[Business Travel]]="Travel_Rarely",1,0))</f>
        <v>2</v>
      </c>
      <c r="AI7" s="35" t="str">
        <f>IF(Tabla134[[#This Row],[Monthly Income]]&lt;=10333.3333,"Bajo",IF(Tabla134[[#This Row],[Monthly Income]]&gt;18666.6666,"Alto","Medio"))</f>
        <v>Bajo</v>
      </c>
      <c r="AJ7" s="35" t="str">
        <f>IF(Tabla134[[#This Row],[Years Since Last Promotion]]&lt;1,"Este año","Más de un año")</f>
        <v>Más de un año</v>
      </c>
      <c r="AK7" s="100">
        <f>SUM(Tabla134[[#This Row],[Years At Company]],Tabla134[[#This Row],[Years With Curr Manager]])</f>
        <v>13</v>
      </c>
      <c r="AL7" s="35"/>
    </row>
    <row r="8" spans="1:38">
      <c r="A8" t="s">
        <v>1624</v>
      </c>
      <c r="B8" t="s">
        <v>46</v>
      </c>
      <c r="C8" t="s">
        <v>52</v>
      </c>
      <c r="D8" t="s">
        <v>57</v>
      </c>
      <c r="E8" t="s">
        <v>61</v>
      </c>
      <c r="F8" t="s">
        <v>1711</v>
      </c>
      <c r="G8" t="s">
        <v>1539</v>
      </c>
      <c r="H8" t="s">
        <v>1546</v>
      </c>
      <c r="I8" t="s">
        <v>1548</v>
      </c>
      <c r="J8" s="35">
        <v>3</v>
      </c>
      <c r="K8" s="35">
        <v>59</v>
      </c>
      <c r="L8" s="35">
        <v>0</v>
      </c>
      <c r="M8" s="49">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c r="AH8" s="35">
        <f>IF(Tabla134[[#This Row],[Business Travel]]="Travel_Frequently",2,IF(Tabla134[[#This Row],[Business Travel]]="Travel_Rarely",1,0))</f>
        <v>1</v>
      </c>
      <c r="AI8" s="35" t="str">
        <f>IF(Tabla134[[#This Row],[Monthly Income]]&lt;=10333.3333,"Bajo",IF(Tabla134[[#This Row],[Monthly Income]]&gt;18666.6666,"Alto","Medio"))</f>
        <v>Bajo</v>
      </c>
      <c r="AJ8" s="35" t="str">
        <f>IF(Tabla134[[#This Row],[Years Since Last Promotion]]&lt;1,"Este año","Más de un año")</f>
        <v>Este año</v>
      </c>
      <c r="AK8" s="100">
        <f>SUM(Tabla134[[#This Row],[Years At Company]],Tabla134[[#This Row],[Years With Curr Manager]])</f>
        <v>1</v>
      </c>
      <c r="AL8" s="35"/>
    </row>
    <row r="9" spans="1:38">
      <c r="A9" t="s">
        <v>1624</v>
      </c>
      <c r="B9" t="s">
        <v>46</v>
      </c>
      <c r="C9" t="s">
        <v>51</v>
      </c>
      <c r="D9" t="s">
        <v>57</v>
      </c>
      <c r="E9" t="s">
        <v>59</v>
      </c>
      <c r="F9" t="s">
        <v>1536</v>
      </c>
      <c r="G9" s="96" t="s">
        <v>1944</v>
      </c>
      <c r="H9" t="s">
        <v>1547</v>
      </c>
      <c r="I9" t="s">
        <v>1549</v>
      </c>
      <c r="J9" s="35">
        <v>2</v>
      </c>
      <c r="K9" s="35">
        <v>30</v>
      </c>
      <c r="L9" s="35">
        <v>0</v>
      </c>
      <c r="M9" s="49">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c r="AH9" s="35">
        <f>IF(Tabla134[[#This Row],[Business Travel]]="Travel_Frequently",2,IF(Tabla134[[#This Row],[Business Travel]]="Travel_Rarely",1,0))</f>
        <v>1</v>
      </c>
      <c r="AI9" s="35" t="str">
        <f>IF(Tabla134[[#This Row],[Monthly Income]]&lt;=10333.3333,"Bajo",IF(Tabla134[[#This Row],[Monthly Income]]&gt;18666.6666,"Alto","Medio"))</f>
        <v>Bajo</v>
      </c>
      <c r="AJ9" s="35" t="str">
        <f>IF(Tabla134[[#This Row],[Years Since Last Promotion]]&lt;1,"Este año","Más de un año")</f>
        <v>Este año</v>
      </c>
      <c r="AK9" s="100">
        <f>SUM(Tabla134[[#This Row],[Years At Company]],Tabla134[[#This Row],[Years With Curr Manager]])</f>
        <v>1</v>
      </c>
      <c r="AL9" s="35"/>
    </row>
    <row r="10" spans="1:38">
      <c r="A10" t="s">
        <v>1624</v>
      </c>
      <c r="B10" t="s">
        <v>47</v>
      </c>
      <c r="C10" t="s">
        <v>49</v>
      </c>
      <c r="D10" t="s">
        <v>57</v>
      </c>
      <c r="E10" t="s">
        <v>59</v>
      </c>
      <c r="F10" t="s">
        <v>1536</v>
      </c>
      <c r="G10" s="96" t="s">
        <v>1944</v>
      </c>
      <c r="H10" t="s">
        <v>1545</v>
      </c>
      <c r="I10" t="s">
        <v>1549</v>
      </c>
      <c r="J10" s="35">
        <v>2</v>
      </c>
      <c r="K10" s="35">
        <v>38</v>
      </c>
      <c r="L10" s="35">
        <v>0</v>
      </c>
      <c r="M10" s="49">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c r="AH10" s="35">
        <f>IF(Tabla134[[#This Row],[Business Travel]]="Travel_Frequently",2,IF(Tabla134[[#This Row],[Business Travel]]="Travel_Rarely",1,0))</f>
        <v>2</v>
      </c>
      <c r="AI10" s="35" t="str">
        <f>IF(Tabla134[[#This Row],[Monthly Income]]&lt;=10333.3333,"Bajo",IF(Tabla134[[#This Row],[Monthly Income]]&gt;18666.6666,"Alto","Medio"))</f>
        <v>Bajo</v>
      </c>
      <c r="AJ10" s="35" t="str">
        <f>IF(Tabla134[[#This Row],[Years Since Last Promotion]]&lt;1,"Este año","Más de un año")</f>
        <v>Más de un año</v>
      </c>
      <c r="AK10" s="100">
        <f>SUM(Tabla134[[#This Row],[Years At Company]],Tabla134[[#This Row],[Years With Curr Manager]])</f>
        <v>17</v>
      </c>
      <c r="AL10" s="35"/>
    </row>
    <row r="11" spans="1:38">
      <c r="A11" t="s">
        <v>1624</v>
      </c>
      <c r="B11" t="s">
        <v>46</v>
      </c>
      <c r="C11" t="s">
        <v>49</v>
      </c>
      <c r="D11" t="s">
        <v>57</v>
      </c>
      <c r="E11" t="s">
        <v>61</v>
      </c>
      <c r="F11" t="s">
        <v>1536</v>
      </c>
      <c r="G11" s="96" t="s">
        <v>1944</v>
      </c>
      <c r="H11" t="s">
        <v>1546</v>
      </c>
      <c r="I11" t="s">
        <v>1549</v>
      </c>
      <c r="J11" s="35">
        <v>3</v>
      </c>
      <c r="K11" s="35">
        <v>36</v>
      </c>
      <c r="L11" s="35">
        <v>0</v>
      </c>
      <c r="M11" s="49">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c r="AH11" s="35">
        <f>IF(Tabla134[[#This Row],[Business Travel]]="Travel_Frequently",2,IF(Tabla134[[#This Row],[Business Travel]]="Travel_Rarely",1,0))</f>
        <v>1</v>
      </c>
      <c r="AI11" s="35" t="str">
        <f>IF(Tabla134[[#This Row],[Monthly Income]]&lt;=10333.3333,"Bajo",IF(Tabla134[[#This Row],[Monthly Income]]&gt;18666.6666,"Alto","Medio"))</f>
        <v>Bajo</v>
      </c>
      <c r="AJ11" s="35" t="str">
        <f>IF(Tabla134[[#This Row],[Years Since Last Promotion]]&lt;1,"Este año","Más de un año")</f>
        <v>Más de un año</v>
      </c>
      <c r="AK11" s="100">
        <f>SUM(Tabla134[[#This Row],[Years At Company]],Tabla134[[#This Row],[Years With Curr Manager]])</f>
        <v>14</v>
      </c>
      <c r="AL11" s="35"/>
    </row>
    <row r="12" spans="1:38">
      <c r="A12" t="s">
        <v>1624</v>
      </c>
      <c r="B12" t="s">
        <v>46</v>
      </c>
      <c r="C12" t="s">
        <v>49</v>
      </c>
      <c r="D12" t="s">
        <v>57</v>
      </c>
      <c r="E12" t="s">
        <v>61</v>
      </c>
      <c r="F12" t="s">
        <v>1536</v>
      </c>
      <c r="G12" s="96" t="s">
        <v>1944</v>
      </c>
      <c r="H12" t="s">
        <v>1546</v>
      </c>
      <c r="I12" t="s">
        <v>1549</v>
      </c>
      <c r="J12" s="35">
        <v>5</v>
      </c>
      <c r="K12" s="35">
        <v>35</v>
      </c>
      <c r="L12" s="35">
        <v>0</v>
      </c>
      <c r="M12" s="49">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c r="AH12" s="35">
        <f>IF(Tabla134[[#This Row],[Business Travel]]="Travel_Frequently",2,IF(Tabla134[[#This Row],[Business Travel]]="Travel_Rarely",1,0))</f>
        <v>1</v>
      </c>
      <c r="AI12" s="35" t="str">
        <f>IF(Tabla134[[#This Row],[Monthly Income]]&lt;=10333.3333,"Bajo",IF(Tabla134[[#This Row],[Monthly Income]]&gt;18666.6666,"Alto","Medio"))</f>
        <v>Bajo</v>
      </c>
      <c r="AJ12" s="35" t="str">
        <f>IF(Tabla134[[#This Row],[Years Since Last Promotion]]&lt;1,"Este año","Más de un año")</f>
        <v>Este año</v>
      </c>
      <c r="AK12" s="100">
        <f>SUM(Tabla134[[#This Row],[Years At Company]],Tabla134[[#This Row],[Years With Curr Manager]])</f>
        <v>8</v>
      </c>
      <c r="AL12" s="35"/>
    </row>
    <row r="13" spans="1:38">
      <c r="A13" t="s">
        <v>1624</v>
      </c>
      <c r="B13" t="s">
        <v>46</v>
      </c>
      <c r="C13" t="s">
        <v>51</v>
      </c>
      <c r="D13" t="s">
        <v>57</v>
      </c>
      <c r="E13" t="s">
        <v>59</v>
      </c>
      <c r="F13" t="s">
        <v>1711</v>
      </c>
      <c r="G13" t="s">
        <v>1539</v>
      </c>
      <c r="H13" t="s">
        <v>1545</v>
      </c>
      <c r="I13" t="s">
        <v>1548</v>
      </c>
      <c r="J13" s="35">
        <v>3</v>
      </c>
      <c r="K13" s="35">
        <v>29</v>
      </c>
      <c r="L13" s="35">
        <v>0</v>
      </c>
      <c r="M13" s="49">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c r="AH13" s="35">
        <f>IF(Tabla134[[#This Row],[Business Travel]]="Travel_Frequently",2,IF(Tabla134[[#This Row],[Business Travel]]="Travel_Rarely",1,0))</f>
        <v>1</v>
      </c>
      <c r="AI13" s="35" t="str">
        <f>IF(Tabla134[[#This Row],[Monthly Income]]&lt;=10333.3333,"Bajo",IF(Tabla134[[#This Row],[Monthly Income]]&gt;18666.6666,"Alto","Medio"))</f>
        <v>Bajo</v>
      </c>
      <c r="AJ13" s="35" t="str">
        <f>IF(Tabla134[[#This Row],[Years Since Last Promotion]]&lt;1,"Este año","Más de un año")</f>
        <v>Este año</v>
      </c>
      <c r="AK13" s="100">
        <f>SUM(Tabla134[[#This Row],[Years At Company]],Tabla134[[#This Row],[Years With Curr Manager]])</f>
        <v>17</v>
      </c>
      <c r="AL13" s="35"/>
    </row>
    <row r="14" spans="1:38">
      <c r="A14" t="s">
        <v>1624</v>
      </c>
      <c r="B14" t="s">
        <v>46</v>
      </c>
      <c r="C14" t="s">
        <v>51</v>
      </c>
      <c r="D14" t="s">
        <v>57</v>
      </c>
      <c r="E14" t="s">
        <v>59</v>
      </c>
      <c r="F14" t="s">
        <v>1536</v>
      </c>
      <c r="G14" t="s">
        <v>1538</v>
      </c>
      <c r="H14" t="s">
        <v>1547</v>
      </c>
      <c r="I14" t="s">
        <v>1549</v>
      </c>
      <c r="J14" s="35">
        <v>1</v>
      </c>
      <c r="K14" s="35">
        <v>31</v>
      </c>
      <c r="L14" s="35">
        <v>0</v>
      </c>
      <c r="M14" s="49">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c r="AH14" s="35">
        <f>IF(Tabla134[[#This Row],[Business Travel]]="Travel_Frequently",2,IF(Tabla134[[#This Row],[Business Travel]]="Travel_Rarely",1,0))</f>
        <v>1</v>
      </c>
      <c r="AI14" s="35" t="str">
        <f>IF(Tabla134[[#This Row],[Monthly Income]]&lt;=10333.3333,"Bajo",IF(Tabla134[[#This Row],[Monthly Income]]&gt;18666.6666,"Alto","Medio"))</f>
        <v>Bajo</v>
      </c>
      <c r="AJ14" s="35" t="str">
        <f>IF(Tabla134[[#This Row],[Years Since Last Promotion]]&lt;1,"Este año","Más de un año")</f>
        <v>Más de un año</v>
      </c>
      <c r="AK14" s="100">
        <f>SUM(Tabla134[[#This Row],[Years At Company]],Tabla134[[#This Row],[Years With Curr Manager]])</f>
        <v>8</v>
      </c>
      <c r="AL14" s="35"/>
    </row>
    <row r="15" spans="1:38">
      <c r="A15" t="s">
        <v>1624</v>
      </c>
      <c r="B15" t="s">
        <v>46</v>
      </c>
      <c r="C15" t="s">
        <v>51</v>
      </c>
      <c r="D15" t="s">
        <v>57</v>
      </c>
      <c r="E15" t="s">
        <v>61</v>
      </c>
      <c r="F15" t="s">
        <v>1536</v>
      </c>
      <c r="G15" t="s">
        <v>1539</v>
      </c>
      <c r="H15" t="s">
        <v>1547</v>
      </c>
      <c r="I15" t="s">
        <v>1549</v>
      </c>
      <c r="J15" s="35">
        <v>2</v>
      </c>
      <c r="K15" s="35">
        <v>34</v>
      </c>
      <c r="L15" s="35">
        <v>0</v>
      </c>
      <c r="M15" s="49">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c r="AH15" s="35">
        <f>IF(Tabla134[[#This Row],[Business Travel]]="Travel_Frequently",2,IF(Tabla134[[#This Row],[Business Travel]]="Travel_Rarely",1,0))</f>
        <v>1</v>
      </c>
      <c r="AI15" s="35" t="str">
        <f>IF(Tabla134[[#This Row],[Monthly Income]]&lt;=10333.3333,"Bajo",IF(Tabla134[[#This Row],[Monthly Income]]&gt;18666.6666,"Alto","Medio"))</f>
        <v>Bajo</v>
      </c>
      <c r="AJ15" s="35" t="str">
        <f>IF(Tabla134[[#This Row],[Years Since Last Promotion]]&lt;1,"Este año","Más de un año")</f>
        <v>Más de un año</v>
      </c>
      <c r="AK15" s="100">
        <f>SUM(Tabla134[[#This Row],[Years At Company]],Tabla134[[#This Row],[Years With Curr Manager]])</f>
        <v>4</v>
      </c>
      <c r="AL15" s="35"/>
    </row>
    <row r="16" spans="1:38">
      <c r="A16" t="s">
        <v>44</v>
      </c>
      <c r="B16" t="s">
        <v>46</v>
      </c>
      <c r="C16" t="s">
        <v>51</v>
      </c>
      <c r="D16" t="s">
        <v>57</v>
      </c>
      <c r="E16" t="s">
        <v>59</v>
      </c>
      <c r="F16" t="s">
        <v>1536</v>
      </c>
      <c r="G16" t="s">
        <v>1539</v>
      </c>
      <c r="H16" t="s">
        <v>1545</v>
      </c>
      <c r="I16" t="s">
        <v>1548</v>
      </c>
      <c r="J16" s="35">
        <v>4</v>
      </c>
      <c r="K16" s="35">
        <v>28</v>
      </c>
      <c r="L16" s="35">
        <v>1</v>
      </c>
      <c r="M16" s="49">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c r="AH16" s="35">
        <f>IF(Tabla134[[#This Row],[Business Travel]]="Travel_Frequently",2,IF(Tabla134[[#This Row],[Business Travel]]="Travel_Rarely",1,0))</f>
        <v>1</v>
      </c>
      <c r="AI16" s="35" t="str">
        <f>IF(Tabla134[[#This Row],[Monthly Income]]&lt;=10333.3333,"Bajo",IF(Tabla134[[#This Row],[Monthly Income]]&gt;18666.6666,"Alto","Medio"))</f>
        <v>Bajo</v>
      </c>
      <c r="AJ16" s="35" t="str">
        <f>IF(Tabla134[[#This Row],[Years Since Last Promotion]]&lt;1,"Este año","Más de un año")</f>
        <v>Este año</v>
      </c>
      <c r="AK16" s="100">
        <f>SUM(Tabla134[[#This Row],[Years At Company]],Tabla134[[#This Row],[Years With Curr Manager]])</f>
        <v>7</v>
      </c>
      <c r="AL16" s="35"/>
    </row>
    <row r="17" spans="1:38">
      <c r="A17" t="s">
        <v>1624</v>
      </c>
      <c r="B17" t="s">
        <v>46</v>
      </c>
      <c r="C17" t="s">
        <v>51</v>
      </c>
      <c r="D17" t="s">
        <v>57</v>
      </c>
      <c r="E17" t="s">
        <v>59</v>
      </c>
      <c r="F17" t="s">
        <v>1711</v>
      </c>
      <c r="G17" t="s">
        <v>1540</v>
      </c>
      <c r="H17" t="s">
        <v>1547</v>
      </c>
      <c r="I17" t="s">
        <v>1549</v>
      </c>
      <c r="J17" s="35">
        <v>1</v>
      </c>
      <c r="K17" s="35">
        <v>29</v>
      </c>
      <c r="L17" s="35">
        <v>0</v>
      </c>
      <c r="M17" s="49">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c r="AH17" s="35">
        <f>IF(Tabla134[[#This Row],[Business Travel]]="Travel_Frequently",2,IF(Tabla134[[#This Row],[Business Travel]]="Travel_Rarely",1,0))</f>
        <v>1</v>
      </c>
      <c r="AI17" s="35" t="str">
        <f>IF(Tabla134[[#This Row],[Monthly Income]]&lt;=10333.3333,"Bajo",IF(Tabla134[[#This Row],[Monthly Income]]&gt;18666.6666,"Alto","Medio"))</f>
        <v>Bajo</v>
      </c>
      <c r="AJ17" s="35" t="str">
        <f>IF(Tabla134[[#This Row],[Years Since Last Promotion]]&lt;1,"Este año","Más de un año")</f>
        <v>Más de un año</v>
      </c>
      <c r="AK17" s="100">
        <f>SUM(Tabla134[[#This Row],[Years At Company]],Tabla134[[#This Row],[Years With Curr Manager]])</f>
        <v>18</v>
      </c>
      <c r="AL17" s="35"/>
    </row>
    <row r="18" spans="1:38">
      <c r="A18" t="s">
        <v>1624</v>
      </c>
      <c r="B18" t="s">
        <v>46</v>
      </c>
      <c r="C18" t="s">
        <v>51</v>
      </c>
      <c r="D18" t="s">
        <v>57</v>
      </c>
      <c r="E18" t="s">
        <v>59</v>
      </c>
      <c r="F18" t="s">
        <v>1536</v>
      </c>
      <c r="G18" t="s">
        <v>1538</v>
      </c>
      <c r="H18" t="s">
        <v>1547</v>
      </c>
      <c r="I18" t="s">
        <v>1548</v>
      </c>
      <c r="J18" s="35">
        <v>5</v>
      </c>
      <c r="K18" s="35">
        <v>32</v>
      </c>
      <c r="L18" s="35">
        <v>0</v>
      </c>
      <c r="M18" s="49">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c r="AH18" s="35">
        <f>IF(Tabla134[[#This Row],[Business Travel]]="Travel_Frequently",2,IF(Tabla134[[#This Row],[Business Travel]]="Travel_Rarely",1,0))</f>
        <v>1</v>
      </c>
      <c r="AI18" s="35" t="str">
        <f>IF(Tabla134[[#This Row],[Monthly Income]]&lt;=10333.3333,"Bajo",IF(Tabla134[[#This Row],[Monthly Income]]&gt;18666.6666,"Alto","Medio"))</f>
        <v>Bajo</v>
      </c>
      <c r="AJ18" s="35" t="str">
        <f>IF(Tabla134[[#This Row],[Years Since Last Promotion]]&lt;1,"Este año","Más de un año")</f>
        <v>Este año</v>
      </c>
      <c r="AK18" s="100">
        <f>SUM(Tabla134[[#This Row],[Years At Company]],Tabla134[[#This Row],[Years With Curr Manager]])</f>
        <v>11</v>
      </c>
      <c r="AL18" s="35"/>
    </row>
    <row r="19" spans="1:38">
      <c r="A19" t="s">
        <v>1624</v>
      </c>
      <c r="B19" t="s">
        <v>48</v>
      </c>
      <c r="C19" t="s">
        <v>53</v>
      </c>
      <c r="D19" t="s">
        <v>57</v>
      </c>
      <c r="E19" t="s">
        <v>61</v>
      </c>
      <c r="F19" t="s">
        <v>1536</v>
      </c>
      <c r="G19" t="s">
        <v>1539</v>
      </c>
      <c r="H19" t="s">
        <v>1547</v>
      </c>
      <c r="I19" t="s">
        <v>1548</v>
      </c>
      <c r="J19" s="35">
        <v>2</v>
      </c>
      <c r="K19" s="35">
        <v>22</v>
      </c>
      <c r="L19" s="35">
        <v>0</v>
      </c>
      <c r="M19" s="49">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c r="AH19" s="35">
        <f>IF(Tabla134[[#This Row],[Business Travel]]="Travel_Frequently",2,IF(Tabla134[[#This Row],[Business Travel]]="Travel_Rarely",1,0))</f>
        <v>0</v>
      </c>
      <c r="AI19" s="35" t="str">
        <f>IF(Tabla134[[#This Row],[Monthly Income]]&lt;=10333.3333,"Bajo",IF(Tabla134[[#This Row],[Monthly Income]]&gt;18666.6666,"Alto","Medio"))</f>
        <v>Bajo</v>
      </c>
      <c r="AJ19" s="35" t="str">
        <f>IF(Tabla134[[#This Row],[Years Since Last Promotion]]&lt;1,"Este año","Más de un año")</f>
        <v>Este año</v>
      </c>
      <c r="AK19" s="100">
        <f>SUM(Tabla134[[#This Row],[Years At Company]],Tabla134[[#This Row],[Years With Curr Manager]])</f>
        <v>1</v>
      </c>
      <c r="AL19" s="35"/>
    </row>
    <row r="20" spans="1:38">
      <c r="A20" t="s">
        <v>1624</v>
      </c>
      <c r="B20" t="s">
        <v>46</v>
      </c>
      <c r="C20" t="s">
        <v>50</v>
      </c>
      <c r="D20" t="s">
        <v>56</v>
      </c>
      <c r="E20" t="s">
        <v>59</v>
      </c>
      <c r="F20" t="s">
        <v>1711</v>
      </c>
      <c r="G20" t="s">
        <v>1541</v>
      </c>
      <c r="H20" t="s">
        <v>1546</v>
      </c>
      <c r="I20" t="s">
        <v>1549</v>
      </c>
      <c r="J20" s="35">
        <v>3</v>
      </c>
      <c r="K20" s="35">
        <v>53</v>
      </c>
      <c r="L20" s="35">
        <v>0</v>
      </c>
      <c r="M20" s="49">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c r="AH20" s="35">
        <f>IF(Tabla134[[#This Row],[Business Travel]]="Travel_Frequently",2,IF(Tabla134[[#This Row],[Business Travel]]="Travel_Rarely",1,0))</f>
        <v>1</v>
      </c>
      <c r="AI20" s="35" t="str">
        <f>IF(Tabla134[[#This Row],[Monthly Income]]&lt;=10333.3333,"Bajo",IF(Tabla134[[#This Row],[Monthly Income]]&gt;18666.6666,"Alto","Medio"))</f>
        <v>Medio</v>
      </c>
      <c r="AJ20" s="35" t="str">
        <f>IF(Tabla134[[#This Row],[Years Since Last Promotion]]&lt;1,"Este año","Más de un año")</f>
        <v>Más de un año</v>
      </c>
      <c r="AK20" s="100">
        <f>SUM(Tabla134[[#This Row],[Years At Company]],Tabla134[[#This Row],[Years With Curr Manager]])</f>
        <v>32</v>
      </c>
      <c r="AL20" s="35"/>
    </row>
    <row r="21" spans="1:38">
      <c r="A21" t="s">
        <v>1624</v>
      </c>
      <c r="B21" t="s">
        <v>46</v>
      </c>
      <c r="C21" t="s">
        <v>49</v>
      </c>
      <c r="D21" t="s">
        <v>57</v>
      </c>
      <c r="E21" t="s">
        <v>59</v>
      </c>
      <c r="F21" t="s">
        <v>1536</v>
      </c>
      <c r="G21" t="s">
        <v>1538</v>
      </c>
      <c r="H21" t="s">
        <v>1545</v>
      </c>
      <c r="I21" t="s">
        <v>1548</v>
      </c>
      <c r="J21" s="35">
        <v>3</v>
      </c>
      <c r="K21" s="35">
        <v>38</v>
      </c>
      <c r="L21" s="35">
        <v>0</v>
      </c>
      <c r="M21" s="49">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c r="AH21" s="35">
        <f>IF(Tabla134[[#This Row],[Business Travel]]="Travel_Frequently",2,IF(Tabla134[[#This Row],[Business Travel]]="Travel_Rarely",1,0))</f>
        <v>1</v>
      </c>
      <c r="AI21" s="35" t="str">
        <f>IF(Tabla134[[#This Row],[Monthly Income]]&lt;=10333.3333,"Bajo",IF(Tabla134[[#This Row],[Monthly Income]]&gt;18666.6666,"Alto","Medio"))</f>
        <v>Bajo</v>
      </c>
      <c r="AJ21" s="35" t="str">
        <f>IF(Tabla134[[#This Row],[Years Since Last Promotion]]&lt;1,"Este año","Más de un año")</f>
        <v>Más de un año</v>
      </c>
      <c r="AK21" s="100">
        <f>SUM(Tabla134[[#This Row],[Years At Company]],Tabla134[[#This Row],[Years With Curr Manager]])</f>
        <v>5</v>
      </c>
      <c r="AL21" s="35"/>
    </row>
    <row r="22" spans="1:38">
      <c r="A22" t="s">
        <v>1624</v>
      </c>
      <c r="B22" t="s">
        <v>48</v>
      </c>
      <c r="C22" t="s">
        <v>53</v>
      </c>
      <c r="D22" t="s">
        <v>57</v>
      </c>
      <c r="E22" t="s">
        <v>60</v>
      </c>
      <c r="F22" t="s">
        <v>1711</v>
      </c>
      <c r="G22" t="s">
        <v>1540</v>
      </c>
      <c r="H22" t="s">
        <v>1547</v>
      </c>
      <c r="I22" t="s">
        <v>1549</v>
      </c>
      <c r="J22" s="35">
        <v>5</v>
      </c>
      <c r="K22" s="35">
        <v>24</v>
      </c>
      <c r="L22" s="35">
        <v>0</v>
      </c>
      <c r="M22" s="49">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c r="AH22" s="35">
        <f>IF(Tabla134[[#This Row],[Business Travel]]="Travel_Frequently",2,IF(Tabla134[[#This Row],[Business Travel]]="Travel_Rarely",1,0))</f>
        <v>0</v>
      </c>
      <c r="AI22" s="35" t="str">
        <f>IF(Tabla134[[#This Row],[Monthly Income]]&lt;=10333.3333,"Bajo",IF(Tabla134[[#This Row],[Monthly Income]]&gt;18666.6666,"Alto","Medio"))</f>
        <v>Bajo</v>
      </c>
      <c r="AJ22" s="35" t="str">
        <f>IF(Tabla134[[#This Row],[Years Since Last Promotion]]&lt;1,"Este año","Más de un año")</f>
        <v>Más de un año</v>
      </c>
      <c r="AK22" s="100">
        <f>SUM(Tabla134[[#This Row],[Years At Company]],Tabla134[[#This Row],[Years With Curr Manager]])</f>
        <v>7</v>
      </c>
      <c r="AL22" s="35"/>
    </row>
    <row r="23" spans="1:38">
      <c r="A23" t="s">
        <v>44</v>
      </c>
      <c r="B23" t="s">
        <v>46</v>
      </c>
      <c r="C23" t="s">
        <v>49</v>
      </c>
      <c r="D23" t="s">
        <v>56</v>
      </c>
      <c r="E23" t="s">
        <v>59</v>
      </c>
      <c r="F23" t="s">
        <v>1536</v>
      </c>
      <c r="G23" t="s">
        <v>1542</v>
      </c>
      <c r="H23" t="s">
        <v>1545</v>
      </c>
      <c r="I23" t="s">
        <v>1549</v>
      </c>
      <c r="J23" s="35">
        <v>4</v>
      </c>
      <c r="K23" s="35">
        <v>36</v>
      </c>
      <c r="L23" s="35">
        <v>1</v>
      </c>
      <c r="M23" s="49">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c r="AH23" s="35">
        <f>IF(Tabla134[[#This Row],[Business Travel]]="Travel_Frequently",2,IF(Tabla134[[#This Row],[Business Travel]]="Travel_Rarely",1,0))</f>
        <v>1</v>
      </c>
      <c r="AI23" s="35" t="str">
        <f>IF(Tabla134[[#This Row],[Monthly Income]]&lt;=10333.3333,"Bajo",IF(Tabla134[[#This Row],[Monthly Income]]&gt;18666.6666,"Alto","Medio"))</f>
        <v>Bajo</v>
      </c>
      <c r="AJ23" s="35" t="str">
        <f>IF(Tabla134[[#This Row],[Years Since Last Promotion]]&lt;1,"Este año","Más de un año")</f>
        <v>Este año</v>
      </c>
      <c r="AK23" s="100">
        <f>SUM(Tabla134[[#This Row],[Years At Company]],Tabla134[[#This Row],[Years With Curr Manager]])</f>
        <v>8</v>
      </c>
      <c r="AL23" s="35"/>
    </row>
    <row r="24" spans="1:38">
      <c r="A24" t="s">
        <v>1624</v>
      </c>
      <c r="B24" t="s">
        <v>46</v>
      </c>
      <c r="C24" t="s">
        <v>51</v>
      </c>
      <c r="D24" t="s">
        <v>57</v>
      </c>
      <c r="E24" t="s">
        <v>59</v>
      </c>
      <c r="F24" t="s">
        <v>1711</v>
      </c>
      <c r="G24" t="s">
        <v>1543</v>
      </c>
      <c r="H24" t="s">
        <v>1545</v>
      </c>
      <c r="I24" t="s">
        <v>1549</v>
      </c>
      <c r="J24" s="35">
        <v>4</v>
      </c>
      <c r="K24" s="35">
        <v>34</v>
      </c>
      <c r="L24" s="35">
        <v>0</v>
      </c>
      <c r="M24" s="49">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c r="AH24" s="35">
        <f>IF(Tabla134[[#This Row],[Business Travel]]="Travel_Frequently",2,IF(Tabla134[[#This Row],[Business Travel]]="Travel_Rarely",1,0))</f>
        <v>1</v>
      </c>
      <c r="AI24" s="35" t="str">
        <f>IF(Tabla134[[#This Row],[Monthly Income]]&lt;=10333.3333,"Bajo",IF(Tabla134[[#This Row],[Monthly Income]]&gt;18666.6666,"Alto","Medio"))</f>
        <v>Medio</v>
      </c>
      <c r="AJ24" s="35" t="str">
        <f>IF(Tabla134[[#This Row],[Years Since Last Promotion]]&lt;1,"Este año","Más de un año")</f>
        <v>Más de un año</v>
      </c>
      <c r="AK24" s="100">
        <f>SUM(Tabla134[[#This Row],[Years At Company]],Tabla134[[#This Row],[Years With Curr Manager]])</f>
        <v>23</v>
      </c>
      <c r="AL24" s="35"/>
    </row>
    <row r="25" spans="1:38">
      <c r="A25" t="s">
        <v>1624</v>
      </c>
      <c r="B25" t="s">
        <v>46</v>
      </c>
      <c r="C25" t="s">
        <v>53</v>
      </c>
      <c r="D25" t="s">
        <v>57</v>
      </c>
      <c r="E25" t="s">
        <v>59</v>
      </c>
      <c r="F25" t="s">
        <v>1536</v>
      </c>
      <c r="G25" t="s">
        <v>1538</v>
      </c>
      <c r="H25" t="s">
        <v>1545</v>
      </c>
      <c r="I25" t="s">
        <v>1549</v>
      </c>
      <c r="J25" s="35">
        <v>6</v>
      </c>
      <c r="K25" s="35">
        <v>21</v>
      </c>
      <c r="L25" s="35">
        <v>0</v>
      </c>
      <c r="M25" s="49">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c r="AH25" s="35">
        <f>IF(Tabla134[[#This Row],[Business Travel]]="Travel_Frequently",2,IF(Tabla134[[#This Row],[Business Travel]]="Travel_Rarely",1,0))</f>
        <v>1</v>
      </c>
      <c r="AI25" s="35" t="str">
        <f>IF(Tabla134[[#This Row],[Monthly Income]]&lt;=10333.3333,"Bajo",IF(Tabla134[[#This Row],[Monthly Income]]&gt;18666.6666,"Alto","Medio"))</f>
        <v>Bajo</v>
      </c>
      <c r="AJ25" s="35" t="str">
        <f>IF(Tabla134[[#This Row],[Years Since Last Promotion]]&lt;1,"Este año","Más de un año")</f>
        <v>Este año</v>
      </c>
      <c r="AK25" s="100">
        <f>SUM(Tabla134[[#This Row],[Years At Company]],Tabla134[[#This Row],[Years With Curr Manager]])</f>
        <v>0</v>
      </c>
      <c r="AL25" s="35"/>
    </row>
    <row r="26" spans="1:38">
      <c r="A26" t="s">
        <v>44</v>
      </c>
      <c r="B26" t="s">
        <v>46</v>
      </c>
      <c r="C26" t="s">
        <v>51</v>
      </c>
      <c r="D26" t="s">
        <v>57</v>
      </c>
      <c r="E26" t="s">
        <v>61</v>
      </c>
      <c r="F26" t="s">
        <v>1536</v>
      </c>
      <c r="G26" t="s">
        <v>1538</v>
      </c>
      <c r="H26" t="s">
        <v>1545</v>
      </c>
      <c r="I26" t="s">
        <v>1549</v>
      </c>
      <c r="J26" s="35">
        <v>2</v>
      </c>
      <c r="K26" s="35">
        <v>34</v>
      </c>
      <c r="L26" s="35">
        <v>1</v>
      </c>
      <c r="M26" s="49">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c r="AH26" s="35">
        <f>IF(Tabla134[[#This Row],[Business Travel]]="Travel_Frequently",2,IF(Tabla134[[#This Row],[Business Travel]]="Travel_Rarely",1,0))</f>
        <v>1</v>
      </c>
      <c r="AI26" s="35" t="str">
        <f>IF(Tabla134[[#This Row],[Monthly Income]]&lt;=10333.3333,"Bajo",IF(Tabla134[[#This Row],[Monthly Income]]&gt;18666.6666,"Alto","Medio"))</f>
        <v>Bajo</v>
      </c>
      <c r="AJ26" s="35" t="str">
        <f>IF(Tabla134[[#This Row],[Years Since Last Promotion]]&lt;1,"Este año","Más de un año")</f>
        <v>Más de un año</v>
      </c>
      <c r="AK26" s="100">
        <f>SUM(Tabla134[[#This Row],[Years At Company]],Tabla134[[#This Row],[Years With Curr Manager]])</f>
        <v>7</v>
      </c>
      <c r="AL26" s="35"/>
    </row>
    <row r="27" spans="1:38">
      <c r="A27" t="s">
        <v>1624</v>
      </c>
      <c r="B27" t="s">
        <v>46</v>
      </c>
      <c r="C27" t="s">
        <v>50</v>
      </c>
      <c r="D27" t="s">
        <v>57</v>
      </c>
      <c r="E27" t="s">
        <v>60</v>
      </c>
      <c r="F27" t="s">
        <v>1711</v>
      </c>
      <c r="G27" t="s">
        <v>1541</v>
      </c>
      <c r="H27" t="s">
        <v>1547</v>
      </c>
      <c r="I27" t="s">
        <v>1549</v>
      </c>
      <c r="J27" s="35">
        <v>3</v>
      </c>
      <c r="K27" s="35">
        <v>53</v>
      </c>
      <c r="L27" s="35">
        <v>0</v>
      </c>
      <c r="M27" s="49">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c r="AH27" s="35">
        <f>IF(Tabla134[[#This Row],[Business Travel]]="Travel_Frequently",2,IF(Tabla134[[#This Row],[Business Travel]]="Travel_Rarely",1,0))</f>
        <v>1</v>
      </c>
      <c r="AI27" s="35" t="str">
        <f>IF(Tabla134[[#This Row],[Monthly Income]]&lt;=10333.3333,"Bajo",IF(Tabla134[[#This Row],[Monthly Income]]&gt;18666.6666,"Alto","Medio"))</f>
        <v>Alto</v>
      </c>
      <c r="AJ27" s="35" t="str">
        <f>IF(Tabla134[[#This Row],[Years Since Last Promotion]]&lt;1,"Este año","Más de un año")</f>
        <v>Más de un año</v>
      </c>
      <c r="AK27" s="100">
        <f>SUM(Tabla134[[#This Row],[Years At Company]],Tabla134[[#This Row],[Years With Curr Manager]])</f>
        <v>22</v>
      </c>
      <c r="AL27" s="35"/>
    </row>
    <row r="28" spans="1:38">
      <c r="A28" t="s">
        <v>44</v>
      </c>
      <c r="B28" t="s">
        <v>47</v>
      </c>
      <c r="C28" t="s">
        <v>51</v>
      </c>
      <c r="D28" t="s">
        <v>57</v>
      </c>
      <c r="E28" t="s">
        <v>59</v>
      </c>
      <c r="F28" t="s">
        <v>1711</v>
      </c>
      <c r="G28" t="s">
        <v>1538</v>
      </c>
      <c r="H28" t="s">
        <v>1545</v>
      </c>
      <c r="I28" t="s">
        <v>1548</v>
      </c>
      <c r="J28" s="35">
        <v>5</v>
      </c>
      <c r="K28" s="35">
        <v>32</v>
      </c>
      <c r="L28" s="35">
        <v>1</v>
      </c>
      <c r="M28" s="49">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c r="AH28" s="35">
        <f>IF(Tabla134[[#This Row],[Business Travel]]="Travel_Frequently",2,IF(Tabla134[[#This Row],[Business Travel]]="Travel_Rarely",1,0))</f>
        <v>2</v>
      </c>
      <c r="AI28" s="35" t="str">
        <f>IF(Tabla134[[#This Row],[Monthly Income]]&lt;=10333.3333,"Bajo",IF(Tabla134[[#This Row],[Monthly Income]]&gt;18666.6666,"Alto","Medio"))</f>
        <v>Bajo</v>
      </c>
      <c r="AJ28" s="35" t="str">
        <f>IF(Tabla134[[#This Row],[Years Since Last Promotion]]&lt;1,"Este año","Más de un año")</f>
        <v>Más de un año</v>
      </c>
      <c r="AK28" s="100">
        <f>SUM(Tabla134[[#This Row],[Years At Company]],Tabla134[[#This Row],[Years With Curr Manager]])</f>
        <v>17</v>
      </c>
      <c r="AL28" s="35"/>
    </row>
    <row r="29" spans="1:38">
      <c r="A29" t="s">
        <v>1624</v>
      </c>
      <c r="B29" t="s">
        <v>46</v>
      </c>
      <c r="C29" t="s">
        <v>49</v>
      </c>
      <c r="D29" t="s">
        <v>56</v>
      </c>
      <c r="E29" t="s">
        <v>62</v>
      </c>
      <c r="F29" t="s">
        <v>1536</v>
      </c>
      <c r="G29" t="s">
        <v>1537</v>
      </c>
      <c r="H29" t="s">
        <v>1546</v>
      </c>
      <c r="I29" t="s">
        <v>1549</v>
      </c>
      <c r="J29" s="35">
        <v>2</v>
      </c>
      <c r="K29" s="35">
        <v>42</v>
      </c>
      <c r="L29" s="35">
        <v>0</v>
      </c>
      <c r="M29" s="49">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c r="AH29" s="35">
        <f>IF(Tabla134[[#This Row],[Business Travel]]="Travel_Frequently",2,IF(Tabla134[[#This Row],[Business Travel]]="Travel_Rarely",1,0))</f>
        <v>1</v>
      </c>
      <c r="AI29" s="35" t="str">
        <f>IF(Tabla134[[#This Row],[Monthly Income]]&lt;=10333.3333,"Bajo",IF(Tabla134[[#This Row],[Monthly Income]]&gt;18666.6666,"Alto","Medio"))</f>
        <v>Bajo</v>
      </c>
      <c r="AJ29" s="35" t="str">
        <f>IF(Tabla134[[#This Row],[Years Since Last Promotion]]&lt;1,"Este año","Más de un año")</f>
        <v>Más de un año</v>
      </c>
      <c r="AK29" s="100">
        <f>SUM(Tabla134[[#This Row],[Years At Company]],Tabla134[[#This Row],[Years With Curr Manager]])</f>
        <v>11</v>
      </c>
      <c r="AL29" s="35"/>
    </row>
    <row r="30" spans="1:38">
      <c r="A30" t="s">
        <v>1624</v>
      </c>
      <c r="B30" t="s">
        <v>46</v>
      </c>
      <c r="C30" t="s">
        <v>49</v>
      </c>
      <c r="D30" t="s">
        <v>57</v>
      </c>
      <c r="E30" t="s">
        <v>61</v>
      </c>
      <c r="F30" t="s">
        <v>1711</v>
      </c>
      <c r="G30" t="s">
        <v>1544</v>
      </c>
      <c r="H30" t="s">
        <v>1546</v>
      </c>
      <c r="I30" t="s">
        <v>1549</v>
      </c>
      <c r="J30" s="35">
        <v>4</v>
      </c>
      <c r="K30" s="35">
        <v>44</v>
      </c>
      <c r="L30" s="35">
        <v>0</v>
      </c>
      <c r="M30" s="49">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c r="AH30" s="35">
        <f>IF(Tabla134[[#This Row],[Business Travel]]="Travel_Frequently",2,IF(Tabla134[[#This Row],[Business Travel]]="Travel_Rarely",1,0))</f>
        <v>1</v>
      </c>
      <c r="AI30" s="35" t="str">
        <f>IF(Tabla134[[#This Row],[Monthly Income]]&lt;=10333.3333,"Bajo",IF(Tabla134[[#This Row],[Monthly Income]]&gt;18666.6666,"Alto","Medio"))</f>
        <v>Bajo</v>
      </c>
      <c r="AJ30" s="35" t="str">
        <f>IF(Tabla134[[#This Row],[Years Since Last Promotion]]&lt;1,"Este año","Más de un año")</f>
        <v>Más de un año</v>
      </c>
      <c r="AK30" s="100">
        <f>SUM(Tabla134[[#This Row],[Years At Company]],Tabla134[[#This Row],[Years With Curr Manager]])</f>
        <v>39</v>
      </c>
      <c r="AL30" s="35"/>
    </row>
    <row r="31" spans="1:38">
      <c r="A31" t="s">
        <v>1624</v>
      </c>
      <c r="B31" t="s">
        <v>46</v>
      </c>
      <c r="C31" t="s">
        <v>50</v>
      </c>
      <c r="D31" t="s">
        <v>56</v>
      </c>
      <c r="E31" t="s">
        <v>62</v>
      </c>
      <c r="F31" t="s">
        <v>1711</v>
      </c>
      <c r="G31" t="s">
        <v>1541</v>
      </c>
      <c r="H31" t="s">
        <v>1545</v>
      </c>
      <c r="I31" t="s">
        <v>1549</v>
      </c>
      <c r="J31" s="35">
        <v>2</v>
      </c>
      <c r="K31" s="35">
        <v>46</v>
      </c>
      <c r="L31" s="35">
        <v>0</v>
      </c>
      <c r="M31" s="49">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c r="AH31" s="35">
        <f>IF(Tabla134[[#This Row],[Business Travel]]="Travel_Frequently",2,IF(Tabla134[[#This Row],[Business Travel]]="Travel_Rarely",1,0))</f>
        <v>1</v>
      </c>
      <c r="AI31" s="35" t="str">
        <f>IF(Tabla134[[#This Row],[Monthly Income]]&lt;=10333.3333,"Bajo",IF(Tabla134[[#This Row],[Monthly Income]]&gt;18666.6666,"Alto","Medio"))</f>
        <v>Alto</v>
      </c>
      <c r="AJ31" s="35" t="str">
        <f>IF(Tabla134[[#This Row],[Years Since Last Promotion]]&lt;1,"Este año","Más de un año")</f>
        <v>Más de un año</v>
      </c>
      <c r="AK31" s="100">
        <f>SUM(Tabla134[[#This Row],[Years At Company]],Tabla134[[#This Row],[Years With Curr Manager]])</f>
        <v>3</v>
      </c>
      <c r="AL31" s="35"/>
    </row>
    <row r="32" spans="1:38">
      <c r="A32" t="s">
        <v>1624</v>
      </c>
      <c r="B32" t="s">
        <v>46</v>
      </c>
      <c r="C32" t="s">
        <v>51</v>
      </c>
      <c r="D32" t="s">
        <v>57</v>
      </c>
      <c r="E32" t="s">
        <v>61</v>
      </c>
      <c r="F32" t="s">
        <v>1536</v>
      </c>
      <c r="G32" t="s">
        <v>1539</v>
      </c>
      <c r="H32" t="s">
        <v>1545</v>
      </c>
      <c r="I32" t="s">
        <v>1549</v>
      </c>
      <c r="J32" s="35">
        <v>3</v>
      </c>
      <c r="K32" s="35">
        <v>33</v>
      </c>
      <c r="L32" s="35">
        <v>0</v>
      </c>
      <c r="M32" s="49">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c r="AH32" s="35">
        <f>IF(Tabla134[[#This Row],[Business Travel]]="Travel_Frequently",2,IF(Tabla134[[#This Row],[Business Travel]]="Travel_Rarely",1,0))</f>
        <v>1</v>
      </c>
      <c r="AI32" s="35" t="str">
        <f>IF(Tabla134[[#This Row],[Monthly Income]]&lt;=10333.3333,"Bajo",IF(Tabla134[[#This Row],[Monthly Income]]&gt;18666.6666,"Alto","Medio"))</f>
        <v>Bajo</v>
      </c>
      <c r="AJ32" s="35" t="str">
        <f>IF(Tabla134[[#This Row],[Years Since Last Promotion]]&lt;1,"Este año","Más de un año")</f>
        <v>Este año</v>
      </c>
      <c r="AK32" s="100">
        <f>SUM(Tabla134[[#This Row],[Years At Company]],Tabla134[[#This Row],[Years With Curr Manager]])</f>
        <v>1</v>
      </c>
      <c r="AL32" s="35"/>
    </row>
    <row r="33" spans="1:38">
      <c r="A33" t="s">
        <v>1624</v>
      </c>
      <c r="B33" t="s">
        <v>46</v>
      </c>
      <c r="C33" t="s">
        <v>49</v>
      </c>
      <c r="D33" t="s">
        <v>57</v>
      </c>
      <c r="E33" t="s">
        <v>60</v>
      </c>
      <c r="F33" t="s">
        <v>1536</v>
      </c>
      <c r="G33" t="s">
        <v>1544</v>
      </c>
      <c r="H33" t="s">
        <v>1546</v>
      </c>
      <c r="I33" t="s">
        <v>1548</v>
      </c>
      <c r="J33" s="35">
        <v>5</v>
      </c>
      <c r="K33" s="35">
        <v>44</v>
      </c>
      <c r="L33" s="35">
        <v>0</v>
      </c>
      <c r="M33" s="49">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c r="AH33" s="35">
        <f>IF(Tabla134[[#This Row],[Business Travel]]="Travel_Frequently",2,IF(Tabla134[[#This Row],[Business Travel]]="Travel_Rarely",1,0))</f>
        <v>1</v>
      </c>
      <c r="AI33" s="35" t="str">
        <f>IF(Tabla134[[#This Row],[Monthly Income]]&lt;=10333.3333,"Bajo",IF(Tabla134[[#This Row],[Monthly Income]]&gt;18666.6666,"Alto","Medio"))</f>
        <v>Bajo</v>
      </c>
      <c r="AJ33" s="35" t="str">
        <f>IF(Tabla134[[#This Row],[Years Since Last Promotion]]&lt;1,"Este año","Más de un año")</f>
        <v>Más de un año</v>
      </c>
      <c r="AK33" s="100">
        <f>SUM(Tabla134[[#This Row],[Years At Company]],Tabla134[[#This Row],[Years With Curr Manager]])</f>
        <v>7</v>
      </c>
      <c r="AL33" s="35"/>
    </row>
    <row r="34" spans="1:38">
      <c r="A34" t="s">
        <v>1624</v>
      </c>
      <c r="B34" t="s">
        <v>46</v>
      </c>
      <c r="C34" t="s">
        <v>51</v>
      </c>
      <c r="D34" t="s">
        <v>57</v>
      </c>
      <c r="E34" t="s">
        <v>61</v>
      </c>
      <c r="F34" t="s">
        <v>1536</v>
      </c>
      <c r="G34" t="s">
        <v>1539</v>
      </c>
      <c r="H34" t="s">
        <v>1545</v>
      </c>
      <c r="I34" t="s">
        <v>1549</v>
      </c>
      <c r="J34" s="35">
        <v>5</v>
      </c>
      <c r="K34" s="35">
        <v>30</v>
      </c>
      <c r="L34" s="35">
        <v>0</v>
      </c>
      <c r="M34" s="49">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c r="AH34" s="35">
        <f>IF(Tabla134[[#This Row],[Business Travel]]="Travel_Frequently",2,IF(Tabla134[[#This Row],[Business Travel]]="Travel_Rarely",1,0))</f>
        <v>1</v>
      </c>
      <c r="AI34" s="35" t="str">
        <f>IF(Tabla134[[#This Row],[Monthly Income]]&lt;=10333.3333,"Bajo",IF(Tabla134[[#This Row],[Monthly Income]]&gt;18666.6666,"Alto","Medio"))</f>
        <v>Bajo</v>
      </c>
      <c r="AJ34" s="35" t="str">
        <f>IF(Tabla134[[#This Row],[Years Since Last Promotion]]&lt;1,"Este año","Más de un año")</f>
        <v>Más de un año</v>
      </c>
      <c r="AK34" s="100">
        <f>SUM(Tabla134[[#This Row],[Years At Company]],Tabla134[[#This Row],[Years With Curr Manager]])</f>
        <v>18</v>
      </c>
      <c r="AL34" s="35"/>
    </row>
    <row r="35" spans="1:38">
      <c r="A35" t="s">
        <v>44</v>
      </c>
      <c r="B35" t="s">
        <v>46</v>
      </c>
      <c r="C35" t="s">
        <v>49</v>
      </c>
      <c r="D35" t="s">
        <v>56</v>
      </c>
      <c r="E35" t="s">
        <v>63</v>
      </c>
      <c r="F35" t="s">
        <v>1536</v>
      </c>
      <c r="G35" t="s">
        <v>1542</v>
      </c>
      <c r="H35" t="s">
        <v>1546</v>
      </c>
      <c r="I35" t="s">
        <v>1549</v>
      </c>
      <c r="J35" s="35">
        <v>6</v>
      </c>
      <c r="K35" s="35">
        <v>39</v>
      </c>
      <c r="L35" s="35">
        <v>1</v>
      </c>
      <c r="M35" s="49">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c r="AH35" s="35">
        <f>IF(Tabla134[[#This Row],[Business Travel]]="Travel_Frequently",2,IF(Tabla134[[#This Row],[Business Travel]]="Travel_Rarely",1,0))</f>
        <v>1</v>
      </c>
      <c r="AI35" s="35" t="str">
        <f>IF(Tabla134[[#This Row],[Monthly Income]]&lt;=10333.3333,"Bajo",IF(Tabla134[[#This Row],[Monthly Income]]&gt;18666.6666,"Alto","Medio"))</f>
        <v>Bajo</v>
      </c>
      <c r="AJ35" s="35" t="str">
        <f>IF(Tabla134[[#This Row],[Years Since Last Promotion]]&lt;1,"Este año","Más de un año")</f>
        <v>Este año</v>
      </c>
      <c r="AK35" s="100">
        <f>SUM(Tabla134[[#This Row],[Years At Company]],Tabla134[[#This Row],[Years With Curr Manager]])</f>
        <v>1</v>
      </c>
      <c r="AL35" s="35"/>
    </row>
    <row r="36" spans="1:38">
      <c r="A36" t="s">
        <v>44</v>
      </c>
      <c r="B36" t="s">
        <v>46</v>
      </c>
      <c r="C36" t="s">
        <v>53</v>
      </c>
      <c r="D36" t="s">
        <v>57</v>
      </c>
      <c r="E36" t="s">
        <v>61</v>
      </c>
      <c r="F36" t="s">
        <v>1536</v>
      </c>
      <c r="G36" t="s">
        <v>1538</v>
      </c>
      <c r="H36" t="s">
        <v>1546</v>
      </c>
      <c r="I36" t="s">
        <v>1548</v>
      </c>
      <c r="J36" s="35">
        <v>2</v>
      </c>
      <c r="K36" s="35">
        <v>24</v>
      </c>
      <c r="L36" s="35">
        <v>1</v>
      </c>
      <c r="M36" s="49">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c r="AH36" s="35">
        <f>IF(Tabla134[[#This Row],[Business Travel]]="Travel_Frequently",2,IF(Tabla134[[#This Row],[Business Travel]]="Travel_Rarely",1,0))</f>
        <v>1</v>
      </c>
      <c r="AI36" s="35" t="str">
        <f>IF(Tabla134[[#This Row],[Monthly Income]]&lt;=10333.3333,"Bajo",IF(Tabla134[[#This Row],[Monthly Income]]&gt;18666.6666,"Alto","Medio"))</f>
        <v>Bajo</v>
      </c>
      <c r="AJ36" s="35" t="str">
        <f>IF(Tabla134[[#This Row],[Years Since Last Promotion]]&lt;1,"Este año","Más de un año")</f>
        <v>Más de un año</v>
      </c>
      <c r="AK36" s="100">
        <f>SUM(Tabla134[[#This Row],[Years At Company]],Tabla134[[#This Row],[Years With Curr Manager]])</f>
        <v>2</v>
      </c>
      <c r="AL36" s="35"/>
    </row>
    <row r="37" spans="1:38">
      <c r="A37" t="s">
        <v>1624</v>
      </c>
      <c r="B37" t="s">
        <v>46</v>
      </c>
      <c r="C37" t="s">
        <v>49</v>
      </c>
      <c r="D37" t="s">
        <v>57</v>
      </c>
      <c r="E37" t="s">
        <v>61</v>
      </c>
      <c r="F37" t="s">
        <v>1711</v>
      </c>
      <c r="G37" t="s">
        <v>1538</v>
      </c>
      <c r="H37" t="s">
        <v>1547</v>
      </c>
      <c r="I37" t="s">
        <v>1549</v>
      </c>
      <c r="J37" s="35">
        <v>3</v>
      </c>
      <c r="K37" s="35">
        <v>43</v>
      </c>
      <c r="L37" s="35">
        <v>0</v>
      </c>
      <c r="M37" s="49">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c r="AH37" s="35">
        <f>IF(Tabla134[[#This Row],[Business Travel]]="Travel_Frequently",2,IF(Tabla134[[#This Row],[Business Travel]]="Travel_Rarely",1,0))</f>
        <v>1</v>
      </c>
      <c r="AI37" s="35" t="str">
        <f>IF(Tabla134[[#This Row],[Monthly Income]]&lt;=10333.3333,"Bajo",IF(Tabla134[[#This Row],[Monthly Income]]&gt;18666.6666,"Alto","Medio"))</f>
        <v>Bajo</v>
      </c>
      <c r="AJ37" s="35" t="str">
        <f>IF(Tabla134[[#This Row],[Years Since Last Promotion]]&lt;1,"Este año","Más de un año")</f>
        <v>Más de un año</v>
      </c>
      <c r="AK37" s="100">
        <f>SUM(Tabla134[[#This Row],[Years At Company]],Tabla134[[#This Row],[Years With Curr Manager]])</f>
        <v>9</v>
      </c>
      <c r="AL37" s="35"/>
    </row>
    <row r="38" spans="1:38">
      <c r="A38" t="s">
        <v>44</v>
      </c>
      <c r="B38" t="s">
        <v>46</v>
      </c>
      <c r="C38" t="s">
        <v>50</v>
      </c>
      <c r="D38" t="s">
        <v>56</v>
      </c>
      <c r="E38" t="s">
        <v>62</v>
      </c>
      <c r="F38" t="s">
        <v>1536</v>
      </c>
      <c r="G38" t="s">
        <v>1542</v>
      </c>
      <c r="H38" t="s">
        <v>1546</v>
      </c>
      <c r="I38" t="s">
        <v>1548</v>
      </c>
      <c r="J38" s="35">
        <v>2</v>
      </c>
      <c r="K38" s="35">
        <v>50</v>
      </c>
      <c r="L38" s="35">
        <v>1</v>
      </c>
      <c r="M38" s="49">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c r="AH38" s="35">
        <f>IF(Tabla134[[#This Row],[Business Travel]]="Travel_Frequently",2,IF(Tabla134[[#This Row],[Business Travel]]="Travel_Rarely",1,0))</f>
        <v>1</v>
      </c>
      <c r="AI38" s="35" t="str">
        <f>IF(Tabla134[[#This Row],[Monthly Income]]&lt;=10333.3333,"Bajo",IF(Tabla134[[#This Row],[Monthly Income]]&gt;18666.6666,"Alto","Medio"))</f>
        <v>Bajo</v>
      </c>
      <c r="AJ38" s="35" t="str">
        <f>IF(Tabla134[[#This Row],[Years Since Last Promotion]]&lt;1,"Este año","Más de un año")</f>
        <v>Este año</v>
      </c>
      <c r="AK38" s="100">
        <f>SUM(Tabla134[[#This Row],[Years At Company]],Tabla134[[#This Row],[Years With Curr Manager]])</f>
        <v>5</v>
      </c>
      <c r="AL38" s="35"/>
    </row>
    <row r="39" spans="1:38">
      <c r="A39" t="s">
        <v>1624</v>
      </c>
      <c r="B39" t="s">
        <v>46</v>
      </c>
      <c r="C39" t="s">
        <v>49</v>
      </c>
      <c r="D39" t="s">
        <v>56</v>
      </c>
      <c r="E39" t="s">
        <v>62</v>
      </c>
      <c r="F39" t="s">
        <v>1711</v>
      </c>
      <c r="G39" t="s">
        <v>1542</v>
      </c>
      <c r="H39" t="s">
        <v>1546</v>
      </c>
      <c r="I39" t="s">
        <v>1549</v>
      </c>
      <c r="J39" s="35">
        <v>3</v>
      </c>
      <c r="K39" s="35">
        <v>35</v>
      </c>
      <c r="L39" s="35">
        <v>0</v>
      </c>
      <c r="M39" s="49">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c r="AH39" s="35">
        <f>IF(Tabla134[[#This Row],[Business Travel]]="Travel_Frequently",2,IF(Tabla134[[#This Row],[Business Travel]]="Travel_Rarely",1,0))</f>
        <v>1</v>
      </c>
      <c r="AI39" s="35" t="str">
        <f>IF(Tabla134[[#This Row],[Monthly Income]]&lt;=10333.3333,"Bajo",IF(Tabla134[[#This Row],[Monthly Income]]&gt;18666.6666,"Alto","Medio"))</f>
        <v>Bajo</v>
      </c>
      <c r="AJ39" s="35" t="str">
        <f>IF(Tabla134[[#This Row],[Years Since Last Promotion]]&lt;1,"Este año","Más de un año")</f>
        <v>Más de un año</v>
      </c>
      <c r="AK39" s="100">
        <f>SUM(Tabla134[[#This Row],[Years At Company]],Tabla134[[#This Row],[Years With Curr Manager]])</f>
        <v>4</v>
      </c>
      <c r="AL39" s="35"/>
    </row>
    <row r="40" spans="1:38">
      <c r="A40" t="s">
        <v>1624</v>
      </c>
      <c r="B40" t="s">
        <v>46</v>
      </c>
      <c r="C40" t="s">
        <v>49</v>
      </c>
      <c r="D40" t="s">
        <v>57</v>
      </c>
      <c r="E40" t="s">
        <v>59</v>
      </c>
      <c r="F40" t="s">
        <v>1711</v>
      </c>
      <c r="G40" t="s">
        <v>1538</v>
      </c>
      <c r="H40" t="s">
        <v>1546</v>
      </c>
      <c r="I40" t="s">
        <v>1548</v>
      </c>
      <c r="J40" s="35">
        <v>3</v>
      </c>
      <c r="K40" s="35">
        <v>36</v>
      </c>
      <c r="L40" s="35">
        <v>0</v>
      </c>
      <c r="M40" s="49">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c r="AH40" s="35">
        <f>IF(Tabla134[[#This Row],[Business Travel]]="Travel_Frequently",2,IF(Tabla134[[#This Row],[Business Travel]]="Travel_Rarely",1,0))</f>
        <v>1</v>
      </c>
      <c r="AI40" s="35" t="str">
        <f>IF(Tabla134[[#This Row],[Monthly Income]]&lt;=10333.3333,"Bajo",IF(Tabla134[[#This Row],[Monthly Income]]&gt;18666.6666,"Alto","Medio"))</f>
        <v>Bajo</v>
      </c>
      <c r="AJ40" s="35" t="str">
        <f>IF(Tabla134[[#This Row],[Years Since Last Promotion]]&lt;1,"Este año","Más de un año")</f>
        <v>Este año</v>
      </c>
      <c r="AK40" s="100">
        <f>SUM(Tabla134[[#This Row],[Years At Company]],Tabla134[[#This Row],[Years With Curr Manager]])</f>
        <v>1</v>
      </c>
      <c r="AL40" s="35"/>
    </row>
    <row r="41" spans="1:38">
      <c r="A41" t="s">
        <v>1624</v>
      </c>
      <c r="B41" t="s">
        <v>47</v>
      </c>
      <c r="C41" t="s">
        <v>51</v>
      </c>
      <c r="D41" t="s">
        <v>56</v>
      </c>
      <c r="E41" t="s">
        <v>59</v>
      </c>
      <c r="F41" t="s">
        <v>1711</v>
      </c>
      <c r="G41" t="s">
        <v>1537</v>
      </c>
      <c r="H41" t="s">
        <v>1546</v>
      </c>
      <c r="I41" t="s">
        <v>1549</v>
      </c>
      <c r="J41" s="35">
        <v>3</v>
      </c>
      <c r="K41" s="35">
        <v>33</v>
      </c>
      <c r="L41" s="35">
        <v>0</v>
      </c>
      <c r="M41" s="49">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c r="AH41" s="35">
        <f>IF(Tabla134[[#This Row],[Business Travel]]="Travel_Frequently",2,IF(Tabla134[[#This Row],[Business Travel]]="Travel_Rarely",1,0))</f>
        <v>2</v>
      </c>
      <c r="AI41" s="35" t="str">
        <f>IF(Tabla134[[#This Row],[Monthly Income]]&lt;=10333.3333,"Bajo",IF(Tabla134[[#This Row],[Monthly Income]]&gt;18666.6666,"Alto","Medio"))</f>
        <v>Bajo</v>
      </c>
      <c r="AJ41" s="35" t="str">
        <f>IF(Tabla134[[#This Row],[Years Since Last Promotion]]&lt;1,"Este año","Más de un año")</f>
        <v>Más de un año</v>
      </c>
      <c r="AK41" s="100">
        <f>SUM(Tabla134[[#This Row],[Years At Company]],Tabla134[[#This Row],[Years With Curr Manager]])</f>
        <v>8</v>
      </c>
      <c r="AL41" s="35"/>
    </row>
    <row r="42" spans="1:38">
      <c r="A42" t="s">
        <v>1624</v>
      </c>
      <c r="B42" t="s">
        <v>46</v>
      </c>
      <c r="C42" t="s">
        <v>49</v>
      </c>
      <c r="D42" t="s">
        <v>57</v>
      </c>
      <c r="E42" t="s">
        <v>60</v>
      </c>
      <c r="F42" t="s">
        <v>1536</v>
      </c>
      <c r="G42" t="s">
        <v>1539</v>
      </c>
      <c r="H42" t="s">
        <v>1547</v>
      </c>
      <c r="I42" t="s">
        <v>1549</v>
      </c>
      <c r="J42" s="35">
        <v>3</v>
      </c>
      <c r="K42" s="35">
        <v>35</v>
      </c>
      <c r="L42" s="35">
        <v>0</v>
      </c>
      <c r="M42" s="49">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c r="AH42" s="35">
        <f>IF(Tabla134[[#This Row],[Business Travel]]="Travel_Frequently",2,IF(Tabla134[[#This Row],[Business Travel]]="Travel_Rarely",1,0))</f>
        <v>1</v>
      </c>
      <c r="AI42" s="35" t="str">
        <f>IF(Tabla134[[#This Row],[Monthly Income]]&lt;=10333.3333,"Bajo",IF(Tabla134[[#This Row],[Monthly Income]]&gt;18666.6666,"Alto","Medio"))</f>
        <v>Bajo</v>
      </c>
      <c r="AJ42" s="35" t="str">
        <f>IF(Tabla134[[#This Row],[Years Since Last Promotion]]&lt;1,"Este año","Más de un año")</f>
        <v>Este año</v>
      </c>
      <c r="AK42" s="100">
        <f>SUM(Tabla134[[#This Row],[Years At Company]],Tabla134[[#This Row],[Years With Curr Manager]])</f>
        <v>1</v>
      </c>
      <c r="AL42" s="35"/>
    </row>
    <row r="43" spans="1:38">
      <c r="A43" t="s">
        <v>1624</v>
      </c>
      <c r="B43" t="s">
        <v>46</v>
      </c>
      <c r="C43" t="s">
        <v>51</v>
      </c>
      <c r="D43" t="s">
        <v>57</v>
      </c>
      <c r="E43" t="s">
        <v>59</v>
      </c>
      <c r="F43" t="s">
        <v>1711</v>
      </c>
      <c r="G43" t="s">
        <v>1539</v>
      </c>
      <c r="H43" t="s">
        <v>1547</v>
      </c>
      <c r="I43" t="s">
        <v>1549</v>
      </c>
      <c r="J43" s="35">
        <v>6</v>
      </c>
      <c r="K43" s="35">
        <v>27</v>
      </c>
      <c r="L43" s="35">
        <v>0</v>
      </c>
      <c r="M43" s="49">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c r="AH43" s="35">
        <f>IF(Tabla134[[#This Row],[Business Travel]]="Travel_Frequently",2,IF(Tabla134[[#This Row],[Business Travel]]="Travel_Rarely",1,0))</f>
        <v>1</v>
      </c>
      <c r="AI43" s="35" t="str">
        <f>IF(Tabla134[[#This Row],[Monthly Income]]&lt;=10333.3333,"Bajo",IF(Tabla134[[#This Row],[Monthly Income]]&gt;18666.6666,"Alto","Medio"))</f>
        <v>Bajo</v>
      </c>
      <c r="AJ43" s="35" t="str">
        <f>IF(Tabla134[[#This Row],[Years Since Last Promotion]]&lt;1,"Este año","Más de un año")</f>
        <v>Este año</v>
      </c>
      <c r="AK43" s="100">
        <f>SUM(Tabla134[[#This Row],[Years At Company]],Tabla134[[#This Row],[Years With Curr Manager]])</f>
        <v>1</v>
      </c>
      <c r="AL43" s="35"/>
    </row>
    <row r="44" spans="1:38">
      <c r="A44" t="s">
        <v>44</v>
      </c>
      <c r="B44" t="s">
        <v>46</v>
      </c>
      <c r="C44" t="s">
        <v>51</v>
      </c>
      <c r="D44" t="s">
        <v>57</v>
      </c>
      <c r="E44" t="s">
        <v>59</v>
      </c>
      <c r="F44" t="s">
        <v>1536</v>
      </c>
      <c r="G44" t="s">
        <v>1539</v>
      </c>
      <c r="H44" t="s">
        <v>1545</v>
      </c>
      <c r="I44" t="s">
        <v>1549</v>
      </c>
      <c r="J44" s="35">
        <v>2</v>
      </c>
      <c r="K44" s="35">
        <v>26</v>
      </c>
      <c r="L44" s="35">
        <v>1</v>
      </c>
      <c r="M44" s="49">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c r="AH44" s="35">
        <f>IF(Tabla134[[#This Row],[Business Travel]]="Travel_Frequently",2,IF(Tabla134[[#This Row],[Business Travel]]="Travel_Rarely",1,0))</f>
        <v>1</v>
      </c>
      <c r="AI44" s="35" t="str">
        <f>IF(Tabla134[[#This Row],[Monthly Income]]&lt;=10333.3333,"Bajo",IF(Tabla134[[#This Row],[Monthly Income]]&gt;18666.6666,"Alto","Medio"))</f>
        <v>Bajo</v>
      </c>
      <c r="AJ44" s="35" t="str">
        <f>IF(Tabla134[[#This Row],[Years Since Last Promotion]]&lt;1,"Este año","Más de un año")</f>
        <v>Este año</v>
      </c>
      <c r="AK44" s="100">
        <f>SUM(Tabla134[[#This Row],[Years At Company]],Tabla134[[#This Row],[Years With Curr Manager]])</f>
        <v>2</v>
      </c>
      <c r="AL44" s="35"/>
    </row>
    <row r="45" spans="1:38">
      <c r="A45" t="s">
        <v>1624</v>
      </c>
      <c r="B45" t="s">
        <v>47</v>
      </c>
      <c r="C45" t="s">
        <v>51</v>
      </c>
      <c r="D45" t="s">
        <v>56</v>
      </c>
      <c r="E45" t="s">
        <v>59</v>
      </c>
      <c r="F45" t="s">
        <v>1536</v>
      </c>
      <c r="G45" t="s">
        <v>1537</v>
      </c>
      <c r="H45" t="s">
        <v>1545</v>
      </c>
      <c r="I45" t="s">
        <v>1549</v>
      </c>
      <c r="J45" s="35">
        <v>0</v>
      </c>
      <c r="K45" s="35">
        <v>27</v>
      </c>
      <c r="L45" s="35">
        <v>0</v>
      </c>
      <c r="M45" s="49">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c r="AH45" s="35">
        <f>IF(Tabla134[[#This Row],[Business Travel]]="Travel_Frequently",2,IF(Tabla134[[#This Row],[Business Travel]]="Travel_Rarely",1,0))</f>
        <v>2</v>
      </c>
      <c r="AI45" s="35" t="str">
        <f>IF(Tabla134[[#This Row],[Monthly Income]]&lt;=10333.3333,"Bajo",IF(Tabla134[[#This Row],[Monthly Income]]&gt;18666.6666,"Alto","Medio"))</f>
        <v>Bajo</v>
      </c>
      <c r="AJ45" s="35" t="str">
        <f>IF(Tabla134[[#This Row],[Years Since Last Promotion]]&lt;1,"Este año","Más de un año")</f>
        <v>Más de un año</v>
      </c>
      <c r="AK45" s="100">
        <f>SUM(Tabla134[[#This Row],[Years At Company]],Tabla134[[#This Row],[Years With Curr Manager]])</f>
        <v>16</v>
      </c>
      <c r="AL45" s="35"/>
    </row>
    <row r="46" spans="1:38">
      <c r="A46" t="s">
        <v>1624</v>
      </c>
      <c r="B46" t="s">
        <v>47</v>
      </c>
      <c r="C46" t="s">
        <v>51</v>
      </c>
      <c r="D46" t="s">
        <v>57</v>
      </c>
      <c r="E46" t="s">
        <v>61</v>
      </c>
      <c r="F46" t="s">
        <v>1711</v>
      </c>
      <c r="G46" t="s">
        <v>1539</v>
      </c>
      <c r="H46" t="s">
        <v>1545</v>
      </c>
      <c r="I46" t="s">
        <v>1549</v>
      </c>
      <c r="J46" s="35">
        <v>2</v>
      </c>
      <c r="K46" s="35">
        <v>30</v>
      </c>
      <c r="L46" s="35">
        <v>0</v>
      </c>
      <c r="M46" s="49">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c r="AH46" s="35">
        <f>IF(Tabla134[[#This Row],[Business Travel]]="Travel_Frequently",2,IF(Tabla134[[#This Row],[Business Travel]]="Travel_Rarely",1,0))</f>
        <v>2</v>
      </c>
      <c r="AI46" s="35" t="str">
        <f>IF(Tabla134[[#This Row],[Monthly Income]]&lt;=10333.3333,"Bajo",IF(Tabla134[[#This Row],[Monthly Income]]&gt;18666.6666,"Alto","Medio"))</f>
        <v>Bajo</v>
      </c>
      <c r="AJ46" s="35" t="str">
        <f>IF(Tabla134[[#This Row],[Years Since Last Promotion]]&lt;1,"Este año","Más de un año")</f>
        <v>Más de un año</v>
      </c>
      <c r="AK46" s="100">
        <f>SUM(Tabla134[[#This Row],[Years At Company]],Tabla134[[#This Row],[Years With Curr Manager]])</f>
        <v>19</v>
      </c>
      <c r="AL46" s="35"/>
    </row>
    <row r="47" spans="1:38">
      <c r="A47" t="s">
        <v>44</v>
      </c>
      <c r="B47" t="s">
        <v>46</v>
      </c>
      <c r="C47" t="s">
        <v>49</v>
      </c>
      <c r="D47" t="s">
        <v>57</v>
      </c>
      <c r="E47" t="s">
        <v>63</v>
      </c>
      <c r="F47" t="s">
        <v>1711</v>
      </c>
      <c r="G47" t="s">
        <v>1543</v>
      </c>
      <c r="H47" t="s">
        <v>1546</v>
      </c>
      <c r="I47" t="s">
        <v>1549</v>
      </c>
      <c r="J47" s="35">
        <v>0</v>
      </c>
      <c r="K47" s="35">
        <v>41</v>
      </c>
      <c r="L47" s="35">
        <v>1</v>
      </c>
      <c r="M47" s="49">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c r="AH47" s="35">
        <f>IF(Tabla134[[#This Row],[Business Travel]]="Travel_Frequently",2,IF(Tabla134[[#This Row],[Business Travel]]="Travel_Rarely",1,0))</f>
        <v>1</v>
      </c>
      <c r="AI47" s="35" t="str">
        <f>IF(Tabla134[[#This Row],[Monthly Income]]&lt;=10333.3333,"Bajo",IF(Tabla134[[#This Row],[Monthly Income]]&gt;18666.6666,"Alto","Medio"))</f>
        <v>Alto</v>
      </c>
      <c r="AJ47" s="35" t="str">
        <f>IF(Tabla134[[#This Row],[Years Since Last Promotion]]&lt;1,"Este año","Más de un año")</f>
        <v>Más de un año</v>
      </c>
      <c r="AK47" s="100">
        <f>SUM(Tabla134[[#This Row],[Years At Company]],Tabla134[[#This Row],[Years With Curr Manager]])</f>
        <v>30</v>
      </c>
      <c r="AL47" s="35"/>
    </row>
    <row r="48" spans="1:38">
      <c r="A48" t="s">
        <v>1624</v>
      </c>
      <c r="B48" t="s">
        <v>48</v>
      </c>
      <c r="C48" t="s">
        <v>51</v>
      </c>
      <c r="D48" t="s">
        <v>56</v>
      </c>
      <c r="E48" t="s">
        <v>62</v>
      </c>
      <c r="F48" t="s">
        <v>1536</v>
      </c>
      <c r="G48" t="s">
        <v>1537</v>
      </c>
      <c r="H48" t="s">
        <v>1545</v>
      </c>
      <c r="I48" t="s">
        <v>1549</v>
      </c>
      <c r="J48" s="35">
        <v>2</v>
      </c>
      <c r="K48" s="35">
        <v>34</v>
      </c>
      <c r="L48" s="35">
        <v>0</v>
      </c>
      <c r="M48" s="49">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c r="AH48" s="35">
        <f>IF(Tabla134[[#This Row],[Business Travel]]="Travel_Frequently",2,IF(Tabla134[[#This Row],[Business Travel]]="Travel_Rarely",1,0))</f>
        <v>0</v>
      </c>
      <c r="AI48" s="35" t="str">
        <f>IF(Tabla134[[#This Row],[Monthly Income]]&lt;=10333.3333,"Bajo",IF(Tabla134[[#This Row],[Monthly Income]]&gt;18666.6666,"Alto","Medio"))</f>
        <v>Bajo</v>
      </c>
      <c r="AJ48" s="35" t="str">
        <f>IF(Tabla134[[#This Row],[Years Since Last Promotion]]&lt;1,"Este año","Más de un año")</f>
        <v>Más de un año</v>
      </c>
      <c r="AK48" s="100">
        <f>SUM(Tabla134[[#This Row],[Years At Company]],Tabla134[[#This Row],[Years With Curr Manager]])</f>
        <v>16</v>
      </c>
      <c r="AL48" s="35"/>
    </row>
    <row r="49" spans="1:38">
      <c r="A49" t="s">
        <v>1624</v>
      </c>
      <c r="B49" t="s">
        <v>46</v>
      </c>
      <c r="C49" t="s">
        <v>49</v>
      </c>
      <c r="D49" t="s">
        <v>57</v>
      </c>
      <c r="E49" t="s">
        <v>59</v>
      </c>
      <c r="F49" t="s">
        <v>1536</v>
      </c>
      <c r="G49" t="s">
        <v>1538</v>
      </c>
      <c r="H49" t="s">
        <v>1546</v>
      </c>
      <c r="I49" t="s">
        <v>1549</v>
      </c>
      <c r="J49" s="35">
        <v>1</v>
      </c>
      <c r="K49" s="35">
        <v>37</v>
      </c>
      <c r="L49" s="35">
        <v>0</v>
      </c>
      <c r="M49" s="49">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c r="AH49" s="35">
        <f>IF(Tabla134[[#This Row],[Business Travel]]="Travel_Frequently",2,IF(Tabla134[[#This Row],[Business Travel]]="Travel_Rarely",1,0))</f>
        <v>1</v>
      </c>
      <c r="AI49" s="35" t="str">
        <f>IF(Tabla134[[#This Row],[Monthly Income]]&lt;=10333.3333,"Bajo",IF(Tabla134[[#This Row],[Monthly Income]]&gt;18666.6666,"Alto","Medio"))</f>
        <v>Bajo</v>
      </c>
      <c r="AJ49" s="35" t="str">
        <f>IF(Tabla134[[#This Row],[Years Since Last Promotion]]&lt;1,"Este año","Más de un año")</f>
        <v>Este año</v>
      </c>
      <c r="AK49" s="100">
        <f>SUM(Tabla134[[#This Row],[Years At Company]],Tabla134[[#This Row],[Years With Curr Manager]])</f>
        <v>1</v>
      </c>
      <c r="AL49" s="35"/>
    </row>
    <row r="50" spans="1:38">
      <c r="A50" t="s">
        <v>1624</v>
      </c>
      <c r="B50" t="s">
        <v>47</v>
      </c>
      <c r="C50" t="s">
        <v>50</v>
      </c>
      <c r="D50" t="s">
        <v>56</v>
      </c>
      <c r="E50" t="s">
        <v>62</v>
      </c>
      <c r="F50" t="s">
        <v>1536</v>
      </c>
      <c r="G50" t="s">
        <v>1537</v>
      </c>
      <c r="H50" t="s">
        <v>1545</v>
      </c>
      <c r="I50" t="s">
        <v>1548</v>
      </c>
      <c r="J50" s="35">
        <v>4</v>
      </c>
      <c r="K50" s="35">
        <v>46</v>
      </c>
      <c r="L50" s="35">
        <v>0</v>
      </c>
      <c r="M50" s="49">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c r="AH50" s="35">
        <f>IF(Tabla134[[#This Row],[Business Travel]]="Travel_Frequently",2,IF(Tabla134[[#This Row],[Business Travel]]="Travel_Rarely",1,0))</f>
        <v>2</v>
      </c>
      <c r="AI50" s="35" t="str">
        <f>IF(Tabla134[[#This Row],[Monthly Income]]&lt;=10333.3333,"Bajo",IF(Tabla134[[#This Row],[Monthly Income]]&gt;18666.6666,"Alto","Medio"))</f>
        <v>Bajo</v>
      </c>
      <c r="AJ50" s="35" t="str">
        <f>IF(Tabla134[[#This Row],[Years Since Last Promotion]]&lt;1,"Este año","Más de un año")</f>
        <v>Este año</v>
      </c>
      <c r="AK50" s="100">
        <f>SUM(Tabla134[[#This Row],[Years At Company]],Tabla134[[#This Row],[Years With Curr Manager]])</f>
        <v>17</v>
      </c>
      <c r="AL50" s="35"/>
    </row>
    <row r="51" spans="1:38">
      <c r="A51" t="s">
        <v>1624</v>
      </c>
      <c r="B51" t="s">
        <v>46</v>
      </c>
      <c r="C51" t="s">
        <v>49</v>
      </c>
      <c r="D51" t="s">
        <v>57</v>
      </c>
      <c r="E51" t="s">
        <v>59</v>
      </c>
      <c r="F51" t="s">
        <v>1536</v>
      </c>
      <c r="G51" t="s">
        <v>1539</v>
      </c>
      <c r="H51" t="s">
        <v>1546</v>
      </c>
      <c r="I51" t="s">
        <v>1549</v>
      </c>
      <c r="J51" s="35">
        <v>2</v>
      </c>
      <c r="K51" s="35">
        <v>35</v>
      </c>
      <c r="L51" s="35">
        <v>0</v>
      </c>
      <c r="M51" s="49">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c r="AH51" s="35">
        <f>IF(Tabla134[[#This Row],[Business Travel]]="Travel_Frequently",2,IF(Tabla134[[#This Row],[Business Travel]]="Travel_Rarely",1,0))</f>
        <v>1</v>
      </c>
      <c r="AI51" s="35" t="str">
        <f>IF(Tabla134[[#This Row],[Monthly Income]]&lt;=10333.3333,"Bajo",IF(Tabla134[[#This Row],[Monthly Income]]&gt;18666.6666,"Alto","Medio"))</f>
        <v>Bajo</v>
      </c>
      <c r="AJ51" s="35" t="str">
        <f>IF(Tabla134[[#This Row],[Years Since Last Promotion]]&lt;1,"Este año","Más de un año")</f>
        <v>Este año</v>
      </c>
      <c r="AK51" s="100">
        <f>SUM(Tabla134[[#This Row],[Years At Company]],Tabla134[[#This Row],[Years With Curr Manager]])</f>
        <v>2</v>
      </c>
      <c r="AL51" s="35"/>
    </row>
    <row r="52" spans="1:38">
      <c r="A52" t="s">
        <v>44</v>
      </c>
      <c r="B52" t="s">
        <v>46</v>
      </c>
      <c r="C52" t="s">
        <v>50</v>
      </c>
      <c r="D52" t="s">
        <v>57</v>
      </c>
      <c r="E52" t="s">
        <v>59</v>
      </c>
      <c r="F52" t="s">
        <v>1536</v>
      </c>
      <c r="G52" t="s">
        <v>1539</v>
      </c>
      <c r="H52" t="s">
        <v>1545</v>
      </c>
      <c r="I52" t="s">
        <v>1548</v>
      </c>
      <c r="J52" s="35">
        <v>2</v>
      </c>
      <c r="K52" s="35">
        <v>48</v>
      </c>
      <c r="L52" s="35">
        <v>1</v>
      </c>
      <c r="M52" s="49">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c r="AH52" s="35">
        <f>IF(Tabla134[[#This Row],[Business Travel]]="Travel_Frequently",2,IF(Tabla134[[#This Row],[Business Travel]]="Travel_Rarely",1,0))</f>
        <v>1</v>
      </c>
      <c r="AI52" s="35" t="str">
        <f>IF(Tabla134[[#This Row],[Monthly Income]]&lt;=10333.3333,"Bajo",IF(Tabla134[[#This Row],[Monthly Income]]&gt;18666.6666,"Alto","Medio"))</f>
        <v>Bajo</v>
      </c>
      <c r="AJ52" s="35" t="str">
        <f>IF(Tabla134[[#This Row],[Years Since Last Promotion]]&lt;1,"Este año","Más de un año")</f>
        <v>Este año</v>
      </c>
      <c r="AK52" s="100">
        <f>SUM(Tabla134[[#This Row],[Years At Company]],Tabla134[[#This Row],[Years With Curr Manager]])</f>
        <v>1</v>
      </c>
      <c r="AL52" s="35"/>
    </row>
    <row r="53" spans="1:38">
      <c r="A53" t="s">
        <v>44</v>
      </c>
      <c r="B53" t="s">
        <v>46</v>
      </c>
      <c r="C53" t="s">
        <v>51</v>
      </c>
      <c r="D53" t="s">
        <v>57</v>
      </c>
      <c r="E53" t="s">
        <v>63</v>
      </c>
      <c r="F53" t="s">
        <v>1536</v>
      </c>
      <c r="G53" t="s">
        <v>1539</v>
      </c>
      <c r="H53" t="s">
        <v>1545</v>
      </c>
      <c r="I53" t="s">
        <v>1548</v>
      </c>
      <c r="J53" s="35">
        <v>3</v>
      </c>
      <c r="K53" s="35">
        <v>28</v>
      </c>
      <c r="L53" s="35">
        <v>1</v>
      </c>
      <c r="M53" s="49">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c r="AH53" s="35">
        <f>IF(Tabla134[[#This Row],[Business Travel]]="Travel_Frequently",2,IF(Tabla134[[#This Row],[Business Travel]]="Travel_Rarely",1,0))</f>
        <v>1</v>
      </c>
      <c r="AI53" s="35" t="str">
        <f>IF(Tabla134[[#This Row],[Monthly Income]]&lt;=10333.3333,"Bajo",IF(Tabla134[[#This Row],[Monthly Income]]&gt;18666.6666,"Alto","Medio"))</f>
        <v>Bajo</v>
      </c>
      <c r="AJ53" s="35" t="str">
        <f>IF(Tabla134[[#This Row],[Years Since Last Promotion]]&lt;1,"Este año","Más de un año")</f>
        <v>Más de un año</v>
      </c>
      <c r="AK53" s="100">
        <f>SUM(Tabla134[[#This Row],[Years At Company]],Tabla134[[#This Row],[Years With Curr Manager]])</f>
        <v>4</v>
      </c>
      <c r="AL53" s="35"/>
    </row>
    <row r="54" spans="1:38">
      <c r="A54" t="s">
        <v>1624</v>
      </c>
      <c r="B54" t="s">
        <v>46</v>
      </c>
      <c r="C54" t="s">
        <v>49</v>
      </c>
      <c r="D54" t="s">
        <v>56</v>
      </c>
      <c r="E54" t="s">
        <v>62</v>
      </c>
      <c r="F54" t="s">
        <v>1711</v>
      </c>
      <c r="G54" t="s">
        <v>1537</v>
      </c>
      <c r="H54" t="s">
        <v>1547</v>
      </c>
      <c r="I54" t="s">
        <v>1548</v>
      </c>
      <c r="J54" s="35">
        <v>2</v>
      </c>
      <c r="K54" s="35">
        <v>44</v>
      </c>
      <c r="L54" s="35">
        <v>0</v>
      </c>
      <c r="M54" s="49">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c r="AH54" s="35">
        <f>IF(Tabla134[[#This Row],[Business Travel]]="Travel_Frequently",2,IF(Tabla134[[#This Row],[Business Travel]]="Travel_Rarely",1,0))</f>
        <v>1</v>
      </c>
      <c r="AI54" s="35" t="str">
        <f>IF(Tabla134[[#This Row],[Monthly Income]]&lt;=10333.3333,"Bajo",IF(Tabla134[[#This Row],[Monthly Income]]&gt;18666.6666,"Alto","Medio"))</f>
        <v>Bajo</v>
      </c>
      <c r="AJ54" s="35" t="str">
        <f>IF(Tabla134[[#This Row],[Years Since Last Promotion]]&lt;1,"Este año","Más de un año")</f>
        <v>Más de un año</v>
      </c>
      <c r="AK54" s="100">
        <f>SUM(Tabla134[[#This Row],[Years At Company]],Tabla134[[#This Row],[Years With Curr Manager]])</f>
        <v>7</v>
      </c>
      <c r="AL54" s="35"/>
    </row>
    <row r="55" spans="1:38">
      <c r="A55" t="s">
        <v>1624</v>
      </c>
      <c r="B55" t="s">
        <v>48</v>
      </c>
      <c r="C55" t="s">
        <v>49</v>
      </c>
      <c r="D55" t="s">
        <v>57</v>
      </c>
      <c r="E55" t="s">
        <v>61</v>
      </c>
      <c r="F55" t="s">
        <v>1536</v>
      </c>
      <c r="G55" t="s">
        <v>1544</v>
      </c>
      <c r="H55" t="s">
        <v>1546</v>
      </c>
      <c r="I55" t="s">
        <v>1548</v>
      </c>
      <c r="J55" s="35">
        <v>3</v>
      </c>
      <c r="K55" s="35">
        <v>35</v>
      </c>
      <c r="L55" s="35">
        <v>0</v>
      </c>
      <c r="M55" s="49">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c r="AH55" s="35">
        <f>IF(Tabla134[[#This Row],[Business Travel]]="Travel_Frequently",2,IF(Tabla134[[#This Row],[Business Travel]]="Travel_Rarely",1,0))</f>
        <v>0</v>
      </c>
      <c r="AI55" s="35" t="str">
        <f>IF(Tabla134[[#This Row],[Monthly Income]]&lt;=10333.3333,"Bajo",IF(Tabla134[[#This Row],[Monthly Income]]&gt;18666.6666,"Alto","Medio"))</f>
        <v>Bajo</v>
      </c>
      <c r="AJ55" s="35" t="str">
        <f>IF(Tabla134[[#This Row],[Years Since Last Promotion]]&lt;1,"Este año","Más de un año")</f>
        <v>Más de un año</v>
      </c>
      <c r="AK55" s="100">
        <f>SUM(Tabla134[[#This Row],[Years At Company]],Tabla134[[#This Row],[Years With Curr Manager]])</f>
        <v>7</v>
      </c>
      <c r="AL55" s="35"/>
    </row>
    <row r="56" spans="1:38">
      <c r="A56" t="s">
        <v>1624</v>
      </c>
      <c r="B56" t="s">
        <v>46</v>
      </c>
      <c r="C56" t="s">
        <v>51</v>
      </c>
      <c r="D56" t="s">
        <v>56</v>
      </c>
      <c r="E56" t="s">
        <v>62</v>
      </c>
      <c r="F56" t="s">
        <v>1711</v>
      </c>
      <c r="G56" t="s">
        <v>1537</v>
      </c>
      <c r="H56" t="s">
        <v>1546</v>
      </c>
      <c r="I56" t="s">
        <v>1548</v>
      </c>
      <c r="J56" s="35">
        <v>2</v>
      </c>
      <c r="K56" s="35">
        <v>26</v>
      </c>
      <c r="L56" s="35">
        <v>0</v>
      </c>
      <c r="M56" s="49">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c r="AH56" s="35">
        <f>IF(Tabla134[[#This Row],[Business Travel]]="Travel_Frequently",2,IF(Tabla134[[#This Row],[Business Travel]]="Travel_Rarely",1,0))</f>
        <v>1</v>
      </c>
      <c r="AI56" s="35" t="str">
        <f>IF(Tabla134[[#This Row],[Monthly Income]]&lt;=10333.3333,"Bajo",IF(Tabla134[[#This Row],[Monthly Income]]&gt;18666.6666,"Alto","Medio"))</f>
        <v>Bajo</v>
      </c>
      <c r="AJ56" s="35" t="str">
        <f>IF(Tabla134[[#This Row],[Years Since Last Promotion]]&lt;1,"Este año","Más de un año")</f>
        <v>Este año</v>
      </c>
      <c r="AK56" s="100">
        <f>SUM(Tabla134[[#This Row],[Years At Company]],Tabla134[[#This Row],[Years With Curr Manager]])</f>
        <v>2</v>
      </c>
      <c r="AL56" s="35"/>
    </row>
    <row r="57" spans="1:38">
      <c r="A57" t="s">
        <v>1624</v>
      </c>
      <c r="B57" t="s">
        <v>47</v>
      </c>
      <c r="C57" t="s">
        <v>51</v>
      </c>
      <c r="D57" t="s">
        <v>57</v>
      </c>
      <c r="E57" t="s">
        <v>59</v>
      </c>
      <c r="F57" t="s">
        <v>1711</v>
      </c>
      <c r="G57" t="s">
        <v>1543</v>
      </c>
      <c r="H57" t="s">
        <v>1545</v>
      </c>
      <c r="I57" t="s">
        <v>1548</v>
      </c>
      <c r="J57" s="35">
        <v>1</v>
      </c>
      <c r="K57" s="35">
        <v>33</v>
      </c>
      <c r="L57" s="35">
        <v>0</v>
      </c>
      <c r="M57" s="49">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c r="AH57" s="35">
        <f>IF(Tabla134[[#This Row],[Business Travel]]="Travel_Frequently",2,IF(Tabla134[[#This Row],[Business Travel]]="Travel_Rarely",1,0))</f>
        <v>2</v>
      </c>
      <c r="AI57" s="35" t="str">
        <f>IF(Tabla134[[#This Row],[Monthly Income]]&lt;=10333.3333,"Bajo",IF(Tabla134[[#This Row],[Monthly Income]]&gt;18666.6666,"Alto","Medio"))</f>
        <v>Medio</v>
      </c>
      <c r="AJ57" s="35" t="str">
        <f>IF(Tabla134[[#This Row],[Years Since Last Promotion]]&lt;1,"Este año","Más de un año")</f>
        <v>Más de un año</v>
      </c>
      <c r="AK57" s="100">
        <f>SUM(Tabla134[[#This Row],[Years At Company]],Tabla134[[#This Row],[Years With Curr Manager]])</f>
        <v>27</v>
      </c>
      <c r="AL57" s="35"/>
    </row>
    <row r="58" spans="1:38">
      <c r="A58" t="s">
        <v>1624</v>
      </c>
      <c r="B58" t="s">
        <v>47</v>
      </c>
      <c r="C58" t="s">
        <v>49</v>
      </c>
      <c r="D58" t="s">
        <v>56</v>
      </c>
      <c r="E58" t="s">
        <v>59</v>
      </c>
      <c r="F58" t="s">
        <v>1536</v>
      </c>
      <c r="G58" t="s">
        <v>1537</v>
      </c>
      <c r="H58" t="s">
        <v>1546</v>
      </c>
      <c r="I58" t="s">
        <v>1549</v>
      </c>
      <c r="J58" s="35">
        <v>3</v>
      </c>
      <c r="K58" s="35">
        <v>35</v>
      </c>
      <c r="L58" s="35">
        <v>0</v>
      </c>
      <c r="M58" s="49">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c r="AH58" s="35">
        <f>IF(Tabla134[[#This Row],[Business Travel]]="Travel_Frequently",2,IF(Tabla134[[#This Row],[Business Travel]]="Travel_Rarely",1,0))</f>
        <v>2</v>
      </c>
      <c r="AI58" s="35" t="str">
        <f>IF(Tabla134[[#This Row],[Monthly Income]]&lt;=10333.3333,"Bajo",IF(Tabla134[[#This Row],[Monthly Income]]&gt;18666.6666,"Alto","Medio"))</f>
        <v>Bajo</v>
      </c>
      <c r="AJ58" s="35" t="str">
        <f>IF(Tabla134[[#This Row],[Years Since Last Promotion]]&lt;1,"Este año","Más de un año")</f>
        <v>Más de un año</v>
      </c>
      <c r="AK58" s="100">
        <f>SUM(Tabla134[[#This Row],[Years At Company]],Tabla134[[#This Row],[Years With Curr Manager]])</f>
        <v>17</v>
      </c>
      <c r="AL58" s="35"/>
    </row>
    <row r="59" spans="1:38">
      <c r="A59" t="s">
        <v>1624</v>
      </c>
      <c r="B59" t="s">
        <v>46</v>
      </c>
      <c r="C59" t="s">
        <v>49</v>
      </c>
      <c r="D59" t="s">
        <v>57</v>
      </c>
      <c r="E59" t="s">
        <v>61</v>
      </c>
      <c r="F59" t="s">
        <v>1711</v>
      </c>
      <c r="G59" t="s">
        <v>1539</v>
      </c>
      <c r="H59" t="s">
        <v>1546</v>
      </c>
      <c r="I59" t="s">
        <v>1548</v>
      </c>
      <c r="J59" s="35">
        <v>3</v>
      </c>
      <c r="K59" s="35">
        <v>35</v>
      </c>
      <c r="L59" s="35">
        <v>0</v>
      </c>
      <c r="M59" s="49">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c r="AH59" s="35">
        <f>IF(Tabla134[[#This Row],[Business Travel]]="Travel_Frequently",2,IF(Tabla134[[#This Row],[Business Travel]]="Travel_Rarely",1,0))</f>
        <v>1</v>
      </c>
      <c r="AI59" s="35" t="str">
        <f>IF(Tabla134[[#This Row],[Monthly Income]]&lt;=10333.3333,"Bajo",IF(Tabla134[[#This Row],[Monthly Income]]&gt;18666.6666,"Alto","Medio"))</f>
        <v>Bajo</v>
      </c>
      <c r="AJ59" s="35" t="str">
        <f>IF(Tabla134[[#This Row],[Years Since Last Promotion]]&lt;1,"Este año","Más de un año")</f>
        <v>Más de un año</v>
      </c>
      <c r="AK59" s="100">
        <f>SUM(Tabla134[[#This Row],[Years At Company]],Tabla134[[#This Row],[Years With Curr Manager]])</f>
        <v>4</v>
      </c>
      <c r="AL59" s="35"/>
    </row>
    <row r="60" spans="1:38">
      <c r="A60" t="s">
        <v>1624</v>
      </c>
      <c r="B60" t="s">
        <v>46</v>
      </c>
      <c r="C60" t="s">
        <v>51</v>
      </c>
      <c r="D60" t="s">
        <v>57</v>
      </c>
      <c r="E60" t="s">
        <v>59</v>
      </c>
      <c r="F60" t="s">
        <v>1536</v>
      </c>
      <c r="G60" t="s">
        <v>1539</v>
      </c>
      <c r="H60" t="s">
        <v>1547</v>
      </c>
      <c r="I60" t="s">
        <v>1549</v>
      </c>
      <c r="J60" s="35">
        <v>3</v>
      </c>
      <c r="K60" s="35">
        <v>31</v>
      </c>
      <c r="L60" s="35">
        <v>0</v>
      </c>
      <c r="M60" s="49">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c r="AH60" s="35">
        <f>IF(Tabla134[[#This Row],[Business Travel]]="Travel_Frequently",2,IF(Tabla134[[#This Row],[Business Travel]]="Travel_Rarely",1,0))</f>
        <v>1</v>
      </c>
      <c r="AI60" s="35" t="str">
        <f>IF(Tabla134[[#This Row],[Monthly Income]]&lt;=10333.3333,"Bajo",IF(Tabla134[[#This Row],[Monthly Income]]&gt;18666.6666,"Alto","Medio"))</f>
        <v>Bajo</v>
      </c>
      <c r="AJ60" s="35" t="str">
        <f>IF(Tabla134[[#This Row],[Years Since Last Promotion]]&lt;1,"Este año","Más de un año")</f>
        <v>Más de un año</v>
      </c>
      <c r="AK60" s="100">
        <f>SUM(Tabla134[[#This Row],[Years At Company]],Tabla134[[#This Row],[Years With Curr Manager]])</f>
        <v>14</v>
      </c>
      <c r="AL60" s="35"/>
    </row>
    <row r="61" spans="1:38">
      <c r="A61" t="s">
        <v>1624</v>
      </c>
      <c r="B61" t="s">
        <v>46</v>
      </c>
      <c r="C61" t="s">
        <v>49</v>
      </c>
      <c r="D61" t="s">
        <v>57</v>
      </c>
      <c r="E61" t="s">
        <v>59</v>
      </c>
      <c r="F61" t="s">
        <v>1536</v>
      </c>
      <c r="G61" t="s">
        <v>1540</v>
      </c>
      <c r="H61" t="s">
        <v>1547</v>
      </c>
      <c r="I61" t="s">
        <v>1549</v>
      </c>
      <c r="J61" s="35">
        <v>2</v>
      </c>
      <c r="K61" s="35">
        <v>37</v>
      </c>
      <c r="L61" s="35">
        <v>0</v>
      </c>
      <c r="M61" s="49">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c r="AH61" s="35">
        <f>IF(Tabla134[[#This Row],[Business Travel]]="Travel_Frequently",2,IF(Tabla134[[#This Row],[Business Travel]]="Travel_Rarely",1,0))</f>
        <v>1</v>
      </c>
      <c r="AI61" s="35" t="str">
        <f>IF(Tabla134[[#This Row],[Monthly Income]]&lt;=10333.3333,"Bajo",IF(Tabla134[[#This Row],[Monthly Income]]&gt;18666.6666,"Alto","Medio"))</f>
        <v>Bajo</v>
      </c>
      <c r="AJ61" s="35" t="str">
        <f>IF(Tabla134[[#This Row],[Years Since Last Promotion]]&lt;1,"Este año","Más de un año")</f>
        <v>Este año</v>
      </c>
      <c r="AK61" s="100">
        <f>SUM(Tabla134[[#This Row],[Years At Company]],Tabla134[[#This Row],[Years With Curr Manager]])</f>
        <v>14</v>
      </c>
      <c r="AL61" s="35"/>
    </row>
    <row r="62" spans="1:38">
      <c r="A62" t="s">
        <v>1624</v>
      </c>
      <c r="B62" t="s">
        <v>46</v>
      </c>
      <c r="C62" t="s">
        <v>51</v>
      </c>
      <c r="D62" t="s">
        <v>57</v>
      </c>
      <c r="E62" t="s">
        <v>61</v>
      </c>
      <c r="F62" t="s">
        <v>1536</v>
      </c>
      <c r="G62" t="s">
        <v>1540</v>
      </c>
      <c r="H62" t="s">
        <v>1546</v>
      </c>
      <c r="I62" t="s">
        <v>1548</v>
      </c>
      <c r="J62" s="35">
        <v>3</v>
      </c>
      <c r="K62" s="35">
        <v>32</v>
      </c>
      <c r="L62" s="35">
        <v>0</v>
      </c>
      <c r="M62" s="49">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c r="AH62" s="35">
        <f>IF(Tabla134[[#This Row],[Business Travel]]="Travel_Frequently",2,IF(Tabla134[[#This Row],[Business Travel]]="Travel_Rarely",1,0))</f>
        <v>1</v>
      </c>
      <c r="AI62" s="35" t="str">
        <f>IF(Tabla134[[#This Row],[Monthly Income]]&lt;=10333.3333,"Bajo",IF(Tabla134[[#This Row],[Monthly Income]]&gt;18666.6666,"Alto","Medio"))</f>
        <v>Bajo</v>
      </c>
      <c r="AJ62" s="35" t="str">
        <f>IF(Tabla134[[#This Row],[Years Since Last Promotion]]&lt;1,"Este año","Más de un año")</f>
        <v>Más de un año</v>
      </c>
      <c r="AK62" s="100">
        <f>SUM(Tabla134[[#This Row],[Years At Company]],Tabla134[[#This Row],[Years With Curr Manager]])</f>
        <v>17</v>
      </c>
      <c r="AL62" s="35"/>
    </row>
    <row r="63" spans="1:38">
      <c r="A63" t="s">
        <v>1624</v>
      </c>
      <c r="B63" t="s">
        <v>47</v>
      </c>
      <c r="C63" t="s">
        <v>49</v>
      </c>
      <c r="D63" t="s">
        <v>57</v>
      </c>
      <c r="E63" t="s">
        <v>59</v>
      </c>
      <c r="F63" t="s">
        <v>1711</v>
      </c>
      <c r="G63" t="s">
        <v>1539</v>
      </c>
      <c r="H63" t="s">
        <v>1545</v>
      </c>
      <c r="I63" t="s">
        <v>1549</v>
      </c>
      <c r="J63" s="35">
        <v>2</v>
      </c>
      <c r="K63" s="35">
        <v>38</v>
      </c>
      <c r="L63" s="35">
        <v>0</v>
      </c>
      <c r="M63" s="49">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c r="AH63" s="35">
        <f>IF(Tabla134[[#This Row],[Business Travel]]="Travel_Frequently",2,IF(Tabla134[[#This Row],[Business Travel]]="Travel_Rarely",1,0))</f>
        <v>2</v>
      </c>
      <c r="AI63" s="35" t="str">
        <f>IF(Tabla134[[#This Row],[Monthly Income]]&lt;=10333.3333,"Bajo",IF(Tabla134[[#This Row],[Monthly Income]]&gt;18666.6666,"Alto","Medio"))</f>
        <v>Bajo</v>
      </c>
      <c r="AJ63" s="35" t="str">
        <f>IF(Tabla134[[#This Row],[Years Since Last Promotion]]&lt;1,"Este año","Más de un año")</f>
        <v>Más de un año</v>
      </c>
      <c r="AK63" s="100">
        <f>SUM(Tabla134[[#This Row],[Years At Company]],Tabla134[[#This Row],[Years With Curr Manager]])</f>
        <v>19</v>
      </c>
      <c r="AL63" s="35"/>
    </row>
    <row r="64" spans="1:38">
      <c r="A64" t="s">
        <v>1624</v>
      </c>
      <c r="B64" t="s">
        <v>46</v>
      </c>
      <c r="C64" t="s">
        <v>50</v>
      </c>
      <c r="D64" t="s">
        <v>57</v>
      </c>
      <c r="E64" t="s">
        <v>61</v>
      </c>
      <c r="F64" t="s">
        <v>1711</v>
      </c>
      <c r="G64" t="s">
        <v>1543</v>
      </c>
      <c r="H64" t="s">
        <v>1547</v>
      </c>
      <c r="I64" t="s">
        <v>1548</v>
      </c>
      <c r="J64" s="35">
        <v>2</v>
      </c>
      <c r="K64" s="35">
        <v>50</v>
      </c>
      <c r="L64" s="35">
        <v>0</v>
      </c>
      <c r="M64" s="49">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c r="AH64" s="35">
        <f>IF(Tabla134[[#This Row],[Business Travel]]="Travel_Frequently",2,IF(Tabla134[[#This Row],[Business Travel]]="Travel_Rarely",1,0))</f>
        <v>1</v>
      </c>
      <c r="AI64" s="35" t="str">
        <f>IF(Tabla134[[#This Row],[Monthly Income]]&lt;=10333.3333,"Bajo",IF(Tabla134[[#This Row],[Monthly Income]]&gt;18666.6666,"Alto","Medio"))</f>
        <v>Alto</v>
      </c>
      <c r="AJ64" s="35" t="str">
        <f>IF(Tabla134[[#This Row],[Years Since Last Promotion]]&lt;1,"Este año","Más de un año")</f>
        <v>Más de un año</v>
      </c>
      <c r="AK64" s="100">
        <f>SUM(Tabla134[[#This Row],[Years At Company]],Tabla134[[#This Row],[Years With Curr Manager]])</f>
        <v>35</v>
      </c>
      <c r="AL64" s="35"/>
    </row>
    <row r="65" spans="1:38">
      <c r="A65" t="s">
        <v>1624</v>
      </c>
      <c r="B65" t="s">
        <v>46</v>
      </c>
      <c r="C65" t="s">
        <v>52</v>
      </c>
      <c r="D65" t="s">
        <v>56</v>
      </c>
      <c r="E65" t="s">
        <v>59</v>
      </c>
      <c r="F65" t="s">
        <v>1711</v>
      </c>
      <c r="G65" t="s">
        <v>1537</v>
      </c>
      <c r="H65" t="s">
        <v>1545</v>
      </c>
      <c r="I65" t="s">
        <v>1549</v>
      </c>
      <c r="J65" s="35">
        <v>3</v>
      </c>
      <c r="K65" s="35">
        <v>59</v>
      </c>
      <c r="L65" s="35">
        <v>0</v>
      </c>
      <c r="M65" s="49">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c r="AH65" s="35">
        <f>IF(Tabla134[[#This Row],[Business Travel]]="Travel_Frequently",2,IF(Tabla134[[#This Row],[Business Travel]]="Travel_Rarely",1,0))</f>
        <v>1</v>
      </c>
      <c r="AI65" s="35" t="str">
        <f>IF(Tabla134[[#This Row],[Monthly Income]]&lt;=10333.3333,"Bajo",IF(Tabla134[[#This Row],[Monthly Income]]&gt;18666.6666,"Alto","Medio"))</f>
        <v>Bajo</v>
      </c>
      <c r="AJ65" s="35" t="str">
        <f>IF(Tabla134[[#This Row],[Years Since Last Promotion]]&lt;1,"Este año","Más de un año")</f>
        <v>Más de un año</v>
      </c>
      <c r="AK65" s="100">
        <f>SUM(Tabla134[[#This Row],[Years At Company]],Tabla134[[#This Row],[Years With Curr Manager]])</f>
        <v>30</v>
      </c>
      <c r="AL65" s="35"/>
    </row>
    <row r="66" spans="1:38">
      <c r="A66" t="s">
        <v>1624</v>
      </c>
      <c r="B66" t="s">
        <v>46</v>
      </c>
      <c r="C66" t="s">
        <v>49</v>
      </c>
      <c r="D66" t="s">
        <v>57</v>
      </c>
      <c r="E66" t="s">
        <v>63</v>
      </c>
      <c r="F66" t="s">
        <v>1711</v>
      </c>
      <c r="G66" t="s">
        <v>1544</v>
      </c>
      <c r="H66" t="s">
        <v>1547</v>
      </c>
      <c r="I66" t="s">
        <v>1549</v>
      </c>
      <c r="J66" s="35">
        <v>2</v>
      </c>
      <c r="K66" s="35">
        <v>36</v>
      </c>
      <c r="L66" s="35">
        <v>0</v>
      </c>
      <c r="M66" s="49">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c r="AH66" s="35">
        <f>IF(Tabla134[[#This Row],[Business Travel]]="Travel_Frequently",2,IF(Tabla134[[#This Row],[Business Travel]]="Travel_Rarely",1,0))</f>
        <v>1</v>
      </c>
      <c r="AI66" s="35" t="str">
        <f>IF(Tabla134[[#This Row],[Monthly Income]]&lt;=10333.3333,"Bajo",IF(Tabla134[[#This Row],[Monthly Income]]&gt;18666.6666,"Alto","Medio"))</f>
        <v>Bajo</v>
      </c>
      <c r="AJ66" s="35" t="str">
        <f>IF(Tabla134[[#This Row],[Years Since Last Promotion]]&lt;1,"Este año","Más de un año")</f>
        <v>Más de un año</v>
      </c>
      <c r="AK66" s="100">
        <f>SUM(Tabla134[[#This Row],[Years At Company]],Tabla134[[#This Row],[Years With Curr Manager]])</f>
        <v>25</v>
      </c>
      <c r="AL66" s="35"/>
    </row>
    <row r="67" spans="1:38">
      <c r="A67" t="s">
        <v>1624</v>
      </c>
      <c r="B67" t="s">
        <v>46</v>
      </c>
      <c r="C67" t="s">
        <v>52</v>
      </c>
      <c r="D67" t="s">
        <v>57</v>
      </c>
      <c r="E67" t="s">
        <v>61</v>
      </c>
      <c r="F67" t="s">
        <v>1711</v>
      </c>
      <c r="G67" t="s">
        <v>1541</v>
      </c>
      <c r="H67" t="s">
        <v>1547</v>
      </c>
      <c r="I67" t="s">
        <v>1548</v>
      </c>
      <c r="J67" s="35">
        <v>2</v>
      </c>
      <c r="K67" s="35">
        <v>55</v>
      </c>
      <c r="L67" s="35">
        <v>0</v>
      </c>
      <c r="M67" s="49">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c r="AH67" s="35">
        <f>IF(Tabla134[[#This Row],[Business Travel]]="Travel_Frequently",2,IF(Tabla134[[#This Row],[Business Travel]]="Travel_Rarely",1,0))</f>
        <v>1</v>
      </c>
      <c r="AI67" s="35" t="str">
        <f>IF(Tabla134[[#This Row],[Monthly Income]]&lt;=10333.3333,"Bajo",IF(Tabla134[[#This Row],[Monthly Income]]&gt;18666.6666,"Alto","Medio"))</f>
        <v>Medio</v>
      </c>
      <c r="AJ67" s="35" t="str">
        <f>IF(Tabla134[[#This Row],[Years Since Last Promotion]]&lt;1,"Este año","Más de un año")</f>
        <v>Este año</v>
      </c>
      <c r="AK67" s="100">
        <f>SUM(Tabla134[[#This Row],[Years At Company]],Tabla134[[#This Row],[Years With Curr Manager]])</f>
        <v>7</v>
      </c>
      <c r="AL67" s="35"/>
    </row>
    <row r="68" spans="1:38">
      <c r="A68" t="s">
        <v>1624</v>
      </c>
      <c r="B68" t="s">
        <v>47</v>
      </c>
      <c r="C68" t="s">
        <v>49</v>
      </c>
      <c r="D68" t="s">
        <v>57</v>
      </c>
      <c r="E68" t="s">
        <v>59</v>
      </c>
      <c r="F68" t="s">
        <v>1536</v>
      </c>
      <c r="G68" t="s">
        <v>1540</v>
      </c>
      <c r="H68" t="s">
        <v>1545</v>
      </c>
      <c r="I68" t="s">
        <v>1549</v>
      </c>
      <c r="J68" s="35">
        <v>3</v>
      </c>
      <c r="K68" s="35">
        <v>36</v>
      </c>
      <c r="L68" s="35">
        <v>0</v>
      </c>
      <c r="M68" s="49">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c r="AH68" s="35">
        <f>IF(Tabla134[[#This Row],[Business Travel]]="Travel_Frequently",2,IF(Tabla134[[#This Row],[Business Travel]]="Travel_Rarely",1,0))</f>
        <v>2</v>
      </c>
      <c r="AI68" s="35" t="str">
        <f>IF(Tabla134[[#This Row],[Monthly Income]]&lt;=10333.3333,"Bajo",IF(Tabla134[[#This Row],[Monthly Income]]&gt;18666.6666,"Alto","Medio"))</f>
        <v>Bajo</v>
      </c>
      <c r="AJ68" s="35" t="str">
        <f>IF(Tabla134[[#This Row],[Years Since Last Promotion]]&lt;1,"Este año","Más de un año")</f>
        <v>Este año</v>
      </c>
      <c r="AK68" s="100">
        <f>SUM(Tabla134[[#This Row],[Years At Company]],Tabla134[[#This Row],[Years With Curr Manager]])</f>
        <v>9</v>
      </c>
      <c r="AL68" s="35"/>
    </row>
    <row r="69" spans="1:38">
      <c r="A69" t="s">
        <v>1624</v>
      </c>
      <c r="B69" t="s">
        <v>46</v>
      </c>
      <c r="C69" t="s">
        <v>50</v>
      </c>
      <c r="D69" t="s">
        <v>57</v>
      </c>
      <c r="E69" t="s">
        <v>59</v>
      </c>
      <c r="F69" t="s">
        <v>1536</v>
      </c>
      <c r="G69" t="s">
        <v>1538</v>
      </c>
      <c r="H69" t="s">
        <v>1547</v>
      </c>
      <c r="I69" t="s">
        <v>1549</v>
      </c>
      <c r="J69" s="35">
        <v>2</v>
      </c>
      <c r="K69" s="35">
        <v>45</v>
      </c>
      <c r="L69" s="35">
        <v>0</v>
      </c>
      <c r="M69" s="49">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c r="AH69" s="35">
        <f>IF(Tabla134[[#This Row],[Business Travel]]="Travel_Frequently",2,IF(Tabla134[[#This Row],[Business Travel]]="Travel_Rarely",1,0))</f>
        <v>1</v>
      </c>
      <c r="AI69" s="35" t="str">
        <f>IF(Tabla134[[#This Row],[Monthly Income]]&lt;=10333.3333,"Bajo",IF(Tabla134[[#This Row],[Monthly Income]]&gt;18666.6666,"Alto","Medio"))</f>
        <v>Bajo</v>
      </c>
      <c r="AJ69" s="35" t="str">
        <f>IF(Tabla134[[#This Row],[Years Since Last Promotion]]&lt;1,"Este año","Más de un año")</f>
        <v>Este año</v>
      </c>
      <c r="AK69" s="100">
        <f>SUM(Tabla134[[#This Row],[Years At Company]],Tabla134[[#This Row],[Years With Curr Manager]])</f>
        <v>1</v>
      </c>
      <c r="AL69" s="35"/>
    </row>
    <row r="70" spans="1:38">
      <c r="A70" t="s">
        <v>1624</v>
      </c>
      <c r="B70" t="s">
        <v>47</v>
      </c>
      <c r="C70" t="s">
        <v>49</v>
      </c>
      <c r="D70" t="s">
        <v>57</v>
      </c>
      <c r="E70" t="s">
        <v>61</v>
      </c>
      <c r="F70" t="s">
        <v>1536</v>
      </c>
      <c r="G70" t="s">
        <v>1538</v>
      </c>
      <c r="H70" t="s">
        <v>1546</v>
      </c>
      <c r="I70" t="s">
        <v>1549</v>
      </c>
      <c r="J70" s="35">
        <v>2</v>
      </c>
      <c r="K70" s="35">
        <v>35</v>
      </c>
      <c r="L70" s="35">
        <v>0</v>
      </c>
      <c r="M70" s="49">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c r="AH70" s="35">
        <f>IF(Tabla134[[#This Row],[Business Travel]]="Travel_Frequently",2,IF(Tabla134[[#This Row],[Business Travel]]="Travel_Rarely",1,0))</f>
        <v>2</v>
      </c>
      <c r="AI70" s="35" t="str">
        <f>IF(Tabla134[[#This Row],[Monthly Income]]&lt;=10333.3333,"Bajo",IF(Tabla134[[#This Row],[Monthly Income]]&gt;18666.6666,"Alto","Medio"))</f>
        <v>Bajo</v>
      </c>
      <c r="AJ70" s="35" t="str">
        <f>IF(Tabla134[[#This Row],[Years Since Last Promotion]]&lt;1,"Este año","Más de un año")</f>
        <v>Más de un año</v>
      </c>
      <c r="AK70" s="100">
        <f>SUM(Tabla134[[#This Row],[Years At Company]],Tabla134[[#This Row],[Years With Curr Manager]])</f>
        <v>5</v>
      </c>
      <c r="AL70" s="35"/>
    </row>
    <row r="71" spans="1:38">
      <c r="A71" t="s">
        <v>44</v>
      </c>
      <c r="B71" t="s">
        <v>46</v>
      </c>
      <c r="C71" t="s">
        <v>49</v>
      </c>
      <c r="D71" t="s">
        <v>57</v>
      </c>
      <c r="E71" t="s">
        <v>61</v>
      </c>
      <c r="F71" t="s">
        <v>1536</v>
      </c>
      <c r="G71" t="s">
        <v>1538</v>
      </c>
      <c r="H71" t="s">
        <v>1546</v>
      </c>
      <c r="I71" t="s">
        <v>1548</v>
      </c>
      <c r="J71" s="35">
        <v>0</v>
      </c>
      <c r="K71" s="35">
        <v>36</v>
      </c>
      <c r="L71" s="35">
        <v>1</v>
      </c>
      <c r="M71" s="49">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c r="AH71" s="35">
        <f>IF(Tabla134[[#This Row],[Business Travel]]="Travel_Frequently",2,IF(Tabla134[[#This Row],[Business Travel]]="Travel_Rarely",1,0))</f>
        <v>1</v>
      </c>
      <c r="AI71" s="35" t="str">
        <f>IF(Tabla134[[#This Row],[Monthly Income]]&lt;=10333.3333,"Bajo",IF(Tabla134[[#This Row],[Monthly Income]]&gt;18666.6666,"Alto","Medio"))</f>
        <v>Bajo</v>
      </c>
      <c r="AJ71" s="35" t="str">
        <f>IF(Tabla134[[#This Row],[Years Since Last Promotion]]&lt;1,"Este año","Más de un año")</f>
        <v>Este año</v>
      </c>
      <c r="AK71" s="100">
        <f>SUM(Tabla134[[#This Row],[Years At Company]],Tabla134[[#This Row],[Years With Curr Manager]])</f>
        <v>1</v>
      </c>
      <c r="AL71" s="35"/>
    </row>
    <row r="72" spans="1:38">
      <c r="A72" t="s">
        <v>1624</v>
      </c>
      <c r="B72" t="s">
        <v>47</v>
      </c>
      <c r="C72" t="s">
        <v>52</v>
      </c>
      <c r="D72" t="s">
        <v>56</v>
      </c>
      <c r="E72" t="s">
        <v>59</v>
      </c>
      <c r="F72" t="s">
        <v>1711</v>
      </c>
      <c r="G72" t="s">
        <v>1537</v>
      </c>
      <c r="H72" t="s">
        <v>1545</v>
      </c>
      <c r="I72" t="s">
        <v>1549</v>
      </c>
      <c r="J72" s="35">
        <v>2</v>
      </c>
      <c r="K72" s="35">
        <v>59</v>
      </c>
      <c r="L72" s="35">
        <v>0</v>
      </c>
      <c r="M72" s="49">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c r="AH72" s="35">
        <f>IF(Tabla134[[#This Row],[Business Travel]]="Travel_Frequently",2,IF(Tabla134[[#This Row],[Business Travel]]="Travel_Rarely",1,0))</f>
        <v>2</v>
      </c>
      <c r="AI72" s="35" t="str">
        <f>IF(Tabla134[[#This Row],[Monthly Income]]&lt;=10333.3333,"Bajo",IF(Tabla134[[#This Row],[Monthly Income]]&gt;18666.6666,"Alto","Medio"))</f>
        <v>Bajo</v>
      </c>
      <c r="AJ72" s="35" t="str">
        <f>IF(Tabla134[[#This Row],[Years Since Last Promotion]]&lt;1,"Este año","Más de un año")</f>
        <v>Más de un año</v>
      </c>
      <c r="AK72" s="100">
        <f>SUM(Tabla134[[#This Row],[Years At Company]],Tabla134[[#This Row],[Years With Curr Manager]])</f>
        <v>7</v>
      </c>
      <c r="AL72" s="35"/>
    </row>
    <row r="73" spans="1:38">
      <c r="A73" t="s">
        <v>1624</v>
      </c>
      <c r="B73" t="s">
        <v>46</v>
      </c>
      <c r="C73" t="s">
        <v>51</v>
      </c>
      <c r="D73" t="s">
        <v>57</v>
      </c>
      <c r="E73" t="s">
        <v>59</v>
      </c>
      <c r="F73" t="s">
        <v>1536</v>
      </c>
      <c r="G73" t="s">
        <v>1538</v>
      </c>
      <c r="H73" t="s">
        <v>1546</v>
      </c>
      <c r="I73" t="s">
        <v>1549</v>
      </c>
      <c r="J73" s="35">
        <v>3</v>
      </c>
      <c r="K73" s="35">
        <v>29</v>
      </c>
      <c r="L73" s="35">
        <v>0</v>
      </c>
      <c r="M73" s="49">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c r="AH73" s="35">
        <f>IF(Tabla134[[#This Row],[Business Travel]]="Travel_Frequently",2,IF(Tabla134[[#This Row],[Business Travel]]="Travel_Rarely",1,0))</f>
        <v>1</v>
      </c>
      <c r="AI73" s="35" t="str">
        <f>IF(Tabla134[[#This Row],[Monthly Income]]&lt;=10333.3333,"Bajo",IF(Tabla134[[#This Row],[Monthly Income]]&gt;18666.6666,"Alto","Medio"))</f>
        <v>Bajo</v>
      </c>
      <c r="AJ73" s="35" t="str">
        <f>IF(Tabla134[[#This Row],[Years Since Last Promotion]]&lt;1,"Este año","Más de un año")</f>
        <v>Este año</v>
      </c>
      <c r="AK73" s="100">
        <f>SUM(Tabla134[[#This Row],[Years At Company]],Tabla134[[#This Row],[Years With Curr Manager]])</f>
        <v>9</v>
      </c>
      <c r="AL73" s="35"/>
    </row>
    <row r="74" spans="1:38">
      <c r="A74" t="s">
        <v>1624</v>
      </c>
      <c r="B74" t="s">
        <v>46</v>
      </c>
      <c r="C74" t="s">
        <v>51</v>
      </c>
      <c r="D74" t="s">
        <v>57</v>
      </c>
      <c r="E74" t="s">
        <v>61</v>
      </c>
      <c r="F74" t="s">
        <v>1536</v>
      </c>
      <c r="G74" t="s">
        <v>1538</v>
      </c>
      <c r="H74" t="s">
        <v>1545</v>
      </c>
      <c r="I74" t="s">
        <v>1549</v>
      </c>
      <c r="J74" s="35">
        <v>4</v>
      </c>
      <c r="K74" s="35">
        <v>31</v>
      </c>
      <c r="L74" s="35">
        <v>0</v>
      </c>
      <c r="M74" s="49">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c r="AH74" s="35">
        <f>IF(Tabla134[[#This Row],[Business Travel]]="Travel_Frequently",2,IF(Tabla134[[#This Row],[Business Travel]]="Travel_Rarely",1,0))</f>
        <v>1</v>
      </c>
      <c r="AI74" s="35" t="str">
        <f>IF(Tabla134[[#This Row],[Monthly Income]]&lt;=10333.3333,"Bajo",IF(Tabla134[[#This Row],[Monthly Income]]&gt;18666.6666,"Alto","Medio"))</f>
        <v>Bajo</v>
      </c>
      <c r="AJ74" s="35" t="str">
        <f>IF(Tabla134[[#This Row],[Years Since Last Promotion]]&lt;1,"Este año","Más de un año")</f>
        <v>Más de un año</v>
      </c>
      <c r="AK74" s="100">
        <f>SUM(Tabla134[[#This Row],[Years At Company]],Tabla134[[#This Row],[Years With Curr Manager]])</f>
        <v>1</v>
      </c>
      <c r="AL74" s="35"/>
    </row>
    <row r="75" spans="1:38">
      <c r="A75" t="s">
        <v>1624</v>
      </c>
      <c r="B75" t="s">
        <v>46</v>
      </c>
      <c r="C75" t="s">
        <v>51</v>
      </c>
      <c r="D75" t="s">
        <v>57</v>
      </c>
      <c r="E75" t="s">
        <v>59</v>
      </c>
      <c r="F75" t="s">
        <v>1536</v>
      </c>
      <c r="G75" t="s">
        <v>1538</v>
      </c>
      <c r="H75" t="s">
        <v>1546</v>
      </c>
      <c r="I75" t="s">
        <v>1549</v>
      </c>
      <c r="J75" s="35">
        <v>3</v>
      </c>
      <c r="K75" s="35">
        <v>32</v>
      </c>
      <c r="L75" s="35">
        <v>0</v>
      </c>
      <c r="M75" s="49">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c r="AH75" s="35">
        <f>IF(Tabla134[[#This Row],[Business Travel]]="Travel_Frequently",2,IF(Tabla134[[#This Row],[Business Travel]]="Travel_Rarely",1,0))</f>
        <v>1</v>
      </c>
      <c r="AI75" s="35" t="str">
        <f>IF(Tabla134[[#This Row],[Monthly Income]]&lt;=10333.3333,"Bajo",IF(Tabla134[[#This Row],[Monthly Income]]&gt;18666.6666,"Alto","Medio"))</f>
        <v>Bajo</v>
      </c>
      <c r="AJ75" s="35" t="str">
        <f>IF(Tabla134[[#This Row],[Years Since Last Promotion]]&lt;1,"Este año","Más de un año")</f>
        <v>Este año</v>
      </c>
      <c r="AK75" s="100">
        <f>SUM(Tabla134[[#This Row],[Years At Company]],Tabla134[[#This Row],[Years With Curr Manager]])</f>
        <v>19</v>
      </c>
      <c r="AL75" s="35"/>
    </row>
    <row r="76" spans="1:38">
      <c r="A76" t="s">
        <v>1624</v>
      </c>
      <c r="B76" t="s">
        <v>46</v>
      </c>
      <c r="C76" t="s">
        <v>49</v>
      </c>
      <c r="D76" t="s">
        <v>57</v>
      </c>
      <c r="E76" t="s">
        <v>59</v>
      </c>
      <c r="F76" t="s">
        <v>1711</v>
      </c>
      <c r="G76" t="s">
        <v>1539</v>
      </c>
      <c r="H76" t="s">
        <v>1546</v>
      </c>
      <c r="I76" t="s">
        <v>1549</v>
      </c>
      <c r="J76" s="35">
        <v>3</v>
      </c>
      <c r="K76" s="35">
        <v>36</v>
      </c>
      <c r="L76" s="35">
        <v>0</v>
      </c>
      <c r="M76" s="49">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c r="AH76" s="35">
        <f>IF(Tabla134[[#This Row],[Business Travel]]="Travel_Frequently",2,IF(Tabla134[[#This Row],[Business Travel]]="Travel_Rarely",1,0))</f>
        <v>1</v>
      </c>
      <c r="AI76" s="35" t="str">
        <f>IF(Tabla134[[#This Row],[Monthly Income]]&lt;=10333.3333,"Bajo",IF(Tabla134[[#This Row],[Monthly Income]]&gt;18666.6666,"Alto","Medio"))</f>
        <v>Bajo</v>
      </c>
      <c r="AJ76" s="35" t="str">
        <f>IF(Tabla134[[#This Row],[Years Since Last Promotion]]&lt;1,"Este año","Más de un año")</f>
        <v>Este año</v>
      </c>
      <c r="AK76" s="100">
        <f>SUM(Tabla134[[#This Row],[Years At Company]],Tabla134[[#This Row],[Years With Curr Manager]])</f>
        <v>1</v>
      </c>
      <c r="AL76" s="35"/>
    </row>
    <row r="77" spans="1:38">
      <c r="A77" t="s">
        <v>1624</v>
      </c>
      <c r="B77" t="s">
        <v>46</v>
      </c>
      <c r="C77" t="s">
        <v>51</v>
      </c>
      <c r="D77" t="s">
        <v>57</v>
      </c>
      <c r="E77" t="s">
        <v>59</v>
      </c>
      <c r="F77" t="s">
        <v>1711</v>
      </c>
      <c r="G77" t="s">
        <v>1540</v>
      </c>
      <c r="H77" t="s">
        <v>1545</v>
      </c>
      <c r="I77" t="s">
        <v>1549</v>
      </c>
      <c r="J77" s="35">
        <v>2</v>
      </c>
      <c r="K77" s="35">
        <v>31</v>
      </c>
      <c r="L77" s="35">
        <v>0</v>
      </c>
      <c r="M77" s="49">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c r="AH77" s="35">
        <f>IF(Tabla134[[#This Row],[Business Travel]]="Travel_Frequently",2,IF(Tabla134[[#This Row],[Business Travel]]="Travel_Rarely",1,0))</f>
        <v>1</v>
      </c>
      <c r="AI77" s="35" t="str">
        <f>IF(Tabla134[[#This Row],[Monthly Income]]&lt;=10333.3333,"Bajo",IF(Tabla134[[#This Row],[Monthly Income]]&gt;18666.6666,"Alto","Medio"))</f>
        <v>Bajo</v>
      </c>
      <c r="AJ77" s="35" t="str">
        <f>IF(Tabla134[[#This Row],[Years Since Last Promotion]]&lt;1,"Este año","Más de un año")</f>
        <v>Más de un año</v>
      </c>
      <c r="AK77" s="100">
        <f>SUM(Tabla134[[#This Row],[Years At Company]],Tabla134[[#This Row],[Years With Curr Manager]])</f>
        <v>19</v>
      </c>
      <c r="AL77" s="35"/>
    </row>
    <row r="78" spans="1:38">
      <c r="A78" t="s">
        <v>1624</v>
      </c>
      <c r="B78" t="s">
        <v>46</v>
      </c>
      <c r="C78" t="s">
        <v>49</v>
      </c>
      <c r="D78" t="s">
        <v>56</v>
      </c>
      <c r="E78" t="s">
        <v>62</v>
      </c>
      <c r="F78" t="s">
        <v>1536</v>
      </c>
      <c r="G78" t="s">
        <v>1537</v>
      </c>
      <c r="H78" t="s">
        <v>1545</v>
      </c>
      <c r="I78" t="s">
        <v>1549</v>
      </c>
      <c r="J78" s="35">
        <v>2</v>
      </c>
      <c r="K78" s="35">
        <v>35</v>
      </c>
      <c r="L78" s="35">
        <v>0</v>
      </c>
      <c r="M78" s="49">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c r="AH78" s="35">
        <f>IF(Tabla134[[#This Row],[Business Travel]]="Travel_Frequently",2,IF(Tabla134[[#This Row],[Business Travel]]="Travel_Rarely",1,0))</f>
        <v>1</v>
      </c>
      <c r="AI78" s="35" t="str">
        <f>IF(Tabla134[[#This Row],[Monthly Income]]&lt;=10333.3333,"Bajo",IF(Tabla134[[#This Row],[Monthly Income]]&gt;18666.6666,"Alto","Medio"))</f>
        <v>Bajo</v>
      </c>
      <c r="AJ78" s="35" t="str">
        <f>IF(Tabla134[[#This Row],[Years Since Last Promotion]]&lt;1,"Este año","Más de un año")</f>
        <v>Más de un año</v>
      </c>
      <c r="AK78" s="100">
        <f>SUM(Tabla134[[#This Row],[Years At Company]],Tabla134[[#This Row],[Years With Curr Manager]])</f>
        <v>23</v>
      </c>
      <c r="AL78" s="35"/>
    </row>
    <row r="79" spans="1:38">
      <c r="A79" t="s">
        <v>1624</v>
      </c>
      <c r="B79" t="s">
        <v>46</v>
      </c>
      <c r="C79" t="s">
        <v>50</v>
      </c>
      <c r="D79" t="s">
        <v>57</v>
      </c>
      <c r="E79" t="s">
        <v>60</v>
      </c>
      <c r="F79" t="s">
        <v>1536</v>
      </c>
      <c r="G79" t="s">
        <v>1543</v>
      </c>
      <c r="H79" t="s">
        <v>1546</v>
      </c>
      <c r="I79" t="s">
        <v>1548</v>
      </c>
      <c r="J79" s="35">
        <v>3</v>
      </c>
      <c r="K79" s="35">
        <v>45</v>
      </c>
      <c r="L79" s="35">
        <v>0</v>
      </c>
      <c r="M79" s="49">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c r="AH79" s="35">
        <f>IF(Tabla134[[#This Row],[Business Travel]]="Travel_Frequently",2,IF(Tabla134[[#This Row],[Business Travel]]="Travel_Rarely",1,0))</f>
        <v>1</v>
      </c>
      <c r="AI79" s="35" t="str">
        <f>IF(Tabla134[[#This Row],[Monthly Income]]&lt;=10333.3333,"Bajo",IF(Tabla134[[#This Row],[Monthly Income]]&gt;18666.6666,"Alto","Medio"))</f>
        <v>Medio</v>
      </c>
      <c r="AJ79" s="35" t="str">
        <f>IF(Tabla134[[#This Row],[Years Since Last Promotion]]&lt;1,"Este año","Más de un año")</f>
        <v>Este año</v>
      </c>
      <c r="AK79" s="100">
        <f>SUM(Tabla134[[#This Row],[Years At Company]],Tabla134[[#This Row],[Years With Curr Manager]])</f>
        <v>0</v>
      </c>
      <c r="AL79" s="35"/>
    </row>
    <row r="80" spans="1:38">
      <c r="A80" t="s">
        <v>1624</v>
      </c>
      <c r="B80" t="s">
        <v>46</v>
      </c>
      <c r="C80" t="s">
        <v>49</v>
      </c>
      <c r="D80" t="s">
        <v>57</v>
      </c>
      <c r="E80" t="s">
        <v>61</v>
      </c>
      <c r="F80" t="s">
        <v>1536</v>
      </c>
      <c r="G80" t="s">
        <v>1543</v>
      </c>
      <c r="H80" t="s">
        <v>1545</v>
      </c>
      <c r="I80" t="s">
        <v>1549</v>
      </c>
      <c r="J80" s="35">
        <v>3</v>
      </c>
      <c r="K80" s="35">
        <v>37</v>
      </c>
      <c r="L80" s="35">
        <v>0</v>
      </c>
      <c r="M80" s="49">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c r="AH80" s="35">
        <f>IF(Tabla134[[#This Row],[Business Travel]]="Travel_Frequently",2,IF(Tabla134[[#This Row],[Business Travel]]="Travel_Rarely",1,0))</f>
        <v>1</v>
      </c>
      <c r="AI80" s="35" t="str">
        <f>IF(Tabla134[[#This Row],[Monthly Income]]&lt;=10333.3333,"Bajo",IF(Tabla134[[#This Row],[Monthly Income]]&gt;18666.6666,"Alto","Medio"))</f>
        <v>Medio</v>
      </c>
      <c r="AJ80" s="35" t="str">
        <f>IF(Tabla134[[#This Row],[Years Since Last Promotion]]&lt;1,"Este año","Más de un año")</f>
        <v>Este año</v>
      </c>
      <c r="AK80" s="100">
        <f>SUM(Tabla134[[#This Row],[Years At Company]],Tabla134[[#This Row],[Years With Curr Manager]])</f>
        <v>7</v>
      </c>
      <c r="AL80" s="35"/>
    </row>
    <row r="81" spans="1:38">
      <c r="A81" t="s">
        <v>1624</v>
      </c>
      <c r="B81" t="s">
        <v>46</v>
      </c>
      <c r="C81" t="s">
        <v>50</v>
      </c>
      <c r="D81" t="s">
        <v>58</v>
      </c>
      <c r="E81" t="s">
        <v>61</v>
      </c>
      <c r="F81" t="s">
        <v>1536</v>
      </c>
      <c r="G81" t="s">
        <v>64</v>
      </c>
      <c r="H81" t="s">
        <v>1547</v>
      </c>
      <c r="I81" t="s">
        <v>1548</v>
      </c>
      <c r="J81" s="35">
        <v>2</v>
      </c>
      <c r="K81" s="35">
        <v>46</v>
      </c>
      <c r="L81" s="35">
        <v>0</v>
      </c>
      <c r="M81" s="49">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c r="AH81" s="35">
        <f>IF(Tabla134[[#This Row],[Business Travel]]="Travel_Frequently",2,IF(Tabla134[[#This Row],[Business Travel]]="Travel_Rarely",1,0))</f>
        <v>1</v>
      </c>
      <c r="AI81" s="35" t="str">
        <f>IF(Tabla134[[#This Row],[Monthly Income]]&lt;=10333.3333,"Bajo",IF(Tabla134[[#This Row],[Monthly Income]]&gt;18666.6666,"Alto","Medio"))</f>
        <v>Bajo</v>
      </c>
      <c r="AJ81" s="35" t="str">
        <f>IF(Tabla134[[#This Row],[Years Since Last Promotion]]&lt;1,"Este año","Más de un año")</f>
        <v>Este año</v>
      </c>
      <c r="AK81" s="100">
        <f>SUM(Tabla134[[#This Row],[Years At Company]],Tabla134[[#This Row],[Years With Curr Manager]])</f>
        <v>6</v>
      </c>
      <c r="AL81" s="35"/>
    </row>
    <row r="82" spans="1:38">
      <c r="A82" t="s">
        <v>1624</v>
      </c>
      <c r="B82" t="s">
        <v>46</v>
      </c>
      <c r="C82" t="s">
        <v>51</v>
      </c>
      <c r="D82" t="s">
        <v>57</v>
      </c>
      <c r="E82" t="s">
        <v>59</v>
      </c>
      <c r="F82" t="s">
        <v>1536</v>
      </c>
      <c r="G82" t="s">
        <v>1539</v>
      </c>
      <c r="H82" t="s">
        <v>1546</v>
      </c>
      <c r="I82" t="s">
        <v>1548</v>
      </c>
      <c r="J82" s="35">
        <v>1</v>
      </c>
      <c r="K82" s="35">
        <v>30</v>
      </c>
      <c r="L82" s="35">
        <v>0</v>
      </c>
      <c r="M82" s="49">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c r="AH82" s="35">
        <f>IF(Tabla134[[#This Row],[Business Travel]]="Travel_Frequently",2,IF(Tabla134[[#This Row],[Business Travel]]="Travel_Rarely",1,0))</f>
        <v>1</v>
      </c>
      <c r="AI82" s="35" t="str">
        <f>IF(Tabla134[[#This Row],[Monthly Income]]&lt;=10333.3333,"Bajo",IF(Tabla134[[#This Row],[Monthly Income]]&gt;18666.6666,"Alto","Medio"))</f>
        <v>Bajo</v>
      </c>
      <c r="AJ82" s="35" t="str">
        <f>IF(Tabla134[[#This Row],[Years Since Last Promotion]]&lt;1,"Este año","Más de un año")</f>
        <v>Más de un año</v>
      </c>
      <c r="AK82" s="100">
        <f>SUM(Tabla134[[#This Row],[Years At Company]],Tabla134[[#This Row],[Years With Curr Manager]])</f>
        <v>10</v>
      </c>
      <c r="AL82" s="35"/>
    </row>
    <row r="83" spans="1:38">
      <c r="A83" t="s">
        <v>1624</v>
      </c>
      <c r="B83" t="s">
        <v>46</v>
      </c>
      <c r="C83" t="s">
        <v>49</v>
      </c>
      <c r="D83" t="s">
        <v>57</v>
      </c>
      <c r="E83" t="s">
        <v>61</v>
      </c>
      <c r="F83" t="s">
        <v>1536</v>
      </c>
      <c r="G83" t="s">
        <v>1538</v>
      </c>
      <c r="H83" t="s">
        <v>1545</v>
      </c>
      <c r="I83" t="s">
        <v>1549</v>
      </c>
      <c r="J83" s="35">
        <v>3</v>
      </c>
      <c r="K83" s="35">
        <v>35</v>
      </c>
      <c r="L83" s="35">
        <v>0</v>
      </c>
      <c r="M83" s="49">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c r="AH83" s="35">
        <f>IF(Tabla134[[#This Row],[Business Travel]]="Travel_Frequently",2,IF(Tabla134[[#This Row],[Business Travel]]="Travel_Rarely",1,0))</f>
        <v>1</v>
      </c>
      <c r="AI83" s="35" t="str">
        <f>IF(Tabla134[[#This Row],[Monthly Income]]&lt;=10333.3333,"Bajo",IF(Tabla134[[#This Row],[Monthly Income]]&gt;18666.6666,"Alto","Medio"))</f>
        <v>Bajo</v>
      </c>
      <c r="AJ83" s="35" t="str">
        <f>IF(Tabla134[[#This Row],[Years Since Last Promotion]]&lt;1,"Este año","Más de un año")</f>
        <v>Este año</v>
      </c>
      <c r="AK83" s="100">
        <f>SUM(Tabla134[[#This Row],[Years At Company]],Tabla134[[#This Row],[Years With Curr Manager]])</f>
        <v>10</v>
      </c>
      <c r="AL83" s="35"/>
    </row>
    <row r="84" spans="1:38">
      <c r="A84" t="s">
        <v>1624</v>
      </c>
      <c r="B84" t="s">
        <v>46</v>
      </c>
      <c r="C84" t="s">
        <v>52</v>
      </c>
      <c r="D84" t="s">
        <v>56</v>
      </c>
      <c r="E84" t="s">
        <v>59</v>
      </c>
      <c r="F84" t="s">
        <v>1536</v>
      </c>
      <c r="G84" t="s">
        <v>1537</v>
      </c>
      <c r="H84" t="s">
        <v>1546</v>
      </c>
      <c r="I84" t="s">
        <v>1549</v>
      </c>
      <c r="J84" s="35">
        <v>4</v>
      </c>
      <c r="K84" s="35">
        <v>55</v>
      </c>
      <c r="L84" s="35">
        <v>0</v>
      </c>
      <c r="M84" s="49">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c r="AH84" s="35">
        <f>IF(Tabla134[[#This Row],[Business Travel]]="Travel_Frequently",2,IF(Tabla134[[#This Row],[Business Travel]]="Travel_Rarely",1,0))</f>
        <v>1</v>
      </c>
      <c r="AI84" s="35" t="str">
        <f>IF(Tabla134[[#This Row],[Monthly Income]]&lt;=10333.3333,"Bajo",IF(Tabla134[[#This Row],[Monthly Income]]&gt;18666.6666,"Alto","Medio"))</f>
        <v>Bajo</v>
      </c>
      <c r="AJ84" s="35" t="str">
        <f>IF(Tabla134[[#This Row],[Years Since Last Promotion]]&lt;1,"Este año","Más de un año")</f>
        <v>Más de un año</v>
      </c>
      <c r="AK84" s="100">
        <f>SUM(Tabla134[[#This Row],[Years At Company]],Tabla134[[#This Row],[Years With Curr Manager]])</f>
        <v>1</v>
      </c>
      <c r="AL84" s="35"/>
    </row>
    <row r="85" spans="1:38">
      <c r="A85" t="s">
        <v>1624</v>
      </c>
      <c r="B85" t="s">
        <v>48</v>
      </c>
      <c r="C85" t="s">
        <v>49</v>
      </c>
      <c r="D85" t="s">
        <v>57</v>
      </c>
      <c r="E85" t="s">
        <v>61</v>
      </c>
      <c r="F85" t="s">
        <v>1711</v>
      </c>
      <c r="G85" t="s">
        <v>1538</v>
      </c>
      <c r="H85" t="s">
        <v>1547</v>
      </c>
      <c r="I85" t="s">
        <v>1548</v>
      </c>
      <c r="J85" s="35">
        <v>3</v>
      </c>
      <c r="K85" s="35">
        <v>38</v>
      </c>
      <c r="L85" s="35">
        <v>0</v>
      </c>
      <c r="M85" s="49">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c r="AH85" s="35">
        <f>IF(Tabla134[[#This Row],[Business Travel]]="Travel_Frequently",2,IF(Tabla134[[#This Row],[Business Travel]]="Travel_Rarely",1,0))</f>
        <v>0</v>
      </c>
      <c r="AI85" s="35" t="str">
        <f>IF(Tabla134[[#This Row],[Monthly Income]]&lt;=10333.3333,"Bajo",IF(Tabla134[[#This Row],[Monthly Income]]&gt;18666.6666,"Alto","Medio"))</f>
        <v>Bajo</v>
      </c>
      <c r="AJ85" s="35" t="str">
        <f>IF(Tabla134[[#This Row],[Years Since Last Promotion]]&lt;1,"Este año","Más de un año")</f>
        <v>Más de un año</v>
      </c>
      <c r="AK85" s="100">
        <f>SUM(Tabla134[[#This Row],[Years At Company]],Tabla134[[#This Row],[Years With Curr Manager]])</f>
        <v>22</v>
      </c>
      <c r="AL85" s="35"/>
    </row>
    <row r="86" spans="1:38">
      <c r="A86" t="s">
        <v>1624</v>
      </c>
      <c r="B86" t="s">
        <v>46</v>
      </c>
      <c r="C86" t="s">
        <v>51</v>
      </c>
      <c r="D86" t="s">
        <v>57</v>
      </c>
      <c r="E86" t="s">
        <v>61</v>
      </c>
      <c r="F86" t="s">
        <v>1536</v>
      </c>
      <c r="G86" t="s">
        <v>1540</v>
      </c>
      <c r="H86" t="s">
        <v>1546</v>
      </c>
      <c r="I86" t="s">
        <v>1549</v>
      </c>
      <c r="J86" s="35">
        <v>2</v>
      </c>
      <c r="K86" s="35">
        <v>34</v>
      </c>
      <c r="L86" s="35">
        <v>0</v>
      </c>
      <c r="M86" s="49">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c r="AH86" s="35">
        <f>IF(Tabla134[[#This Row],[Business Travel]]="Travel_Frequently",2,IF(Tabla134[[#This Row],[Business Travel]]="Travel_Rarely",1,0))</f>
        <v>1</v>
      </c>
      <c r="AI86" s="35" t="str">
        <f>IF(Tabla134[[#This Row],[Monthly Income]]&lt;=10333.3333,"Bajo",IF(Tabla134[[#This Row],[Monthly Income]]&gt;18666.6666,"Alto","Medio"))</f>
        <v>Bajo</v>
      </c>
      <c r="AJ86" s="35" t="str">
        <f>IF(Tabla134[[#This Row],[Years Since Last Promotion]]&lt;1,"Este año","Más de un año")</f>
        <v>Más de un año</v>
      </c>
      <c r="AK86" s="100">
        <f>SUM(Tabla134[[#This Row],[Years At Company]],Tabla134[[#This Row],[Years With Curr Manager]])</f>
        <v>8</v>
      </c>
      <c r="AL86" s="35"/>
    </row>
    <row r="87" spans="1:38">
      <c r="A87" t="s">
        <v>1624</v>
      </c>
      <c r="B87" t="s">
        <v>46</v>
      </c>
      <c r="C87" t="s">
        <v>52</v>
      </c>
      <c r="D87" t="s">
        <v>57</v>
      </c>
      <c r="E87" t="s">
        <v>59</v>
      </c>
      <c r="F87" t="s">
        <v>1536</v>
      </c>
      <c r="G87" t="s">
        <v>1540</v>
      </c>
      <c r="H87" t="s">
        <v>1545</v>
      </c>
      <c r="I87" t="s">
        <v>1549</v>
      </c>
      <c r="J87" s="35">
        <v>3</v>
      </c>
      <c r="K87" s="35">
        <v>56</v>
      </c>
      <c r="L87" s="35">
        <v>0</v>
      </c>
      <c r="M87" s="49">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c r="AH87" s="35">
        <f>IF(Tabla134[[#This Row],[Business Travel]]="Travel_Frequently",2,IF(Tabla134[[#This Row],[Business Travel]]="Travel_Rarely",1,0))</f>
        <v>1</v>
      </c>
      <c r="AI87" s="35" t="str">
        <f>IF(Tabla134[[#This Row],[Monthly Income]]&lt;=10333.3333,"Bajo",IF(Tabla134[[#This Row],[Monthly Income]]&gt;18666.6666,"Alto","Medio"))</f>
        <v>Bajo</v>
      </c>
      <c r="AJ87" s="35" t="str">
        <f>IF(Tabla134[[#This Row],[Years Since Last Promotion]]&lt;1,"Este año","Más de un año")</f>
        <v>Este año</v>
      </c>
      <c r="AK87" s="100">
        <f>SUM(Tabla134[[#This Row],[Years At Company]],Tabla134[[#This Row],[Years With Curr Manager]])</f>
        <v>8</v>
      </c>
      <c r="AL87" s="35"/>
    </row>
    <row r="88" spans="1:38">
      <c r="A88" t="s">
        <v>1624</v>
      </c>
      <c r="B88" t="s">
        <v>46</v>
      </c>
      <c r="C88" t="s">
        <v>53</v>
      </c>
      <c r="D88" t="s">
        <v>56</v>
      </c>
      <c r="E88" t="s">
        <v>63</v>
      </c>
      <c r="F88" t="s">
        <v>1536</v>
      </c>
      <c r="G88" t="s">
        <v>1542</v>
      </c>
      <c r="H88" t="s">
        <v>1547</v>
      </c>
      <c r="I88" t="s">
        <v>1549</v>
      </c>
      <c r="J88" s="35">
        <v>3</v>
      </c>
      <c r="K88" s="35">
        <v>23</v>
      </c>
      <c r="L88" s="35">
        <v>0</v>
      </c>
      <c r="M88" s="49">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c r="AH88" s="35">
        <f>IF(Tabla134[[#This Row],[Business Travel]]="Travel_Frequently",2,IF(Tabla134[[#This Row],[Business Travel]]="Travel_Rarely",1,0))</f>
        <v>1</v>
      </c>
      <c r="AI88" s="35" t="str">
        <f>IF(Tabla134[[#This Row],[Monthly Income]]&lt;=10333.3333,"Bajo",IF(Tabla134[[#This Row],[Monthly Income]]&gt;18666.6666,"Alto","Medio"))</f>
        <v>Bajo</v>
      </c>
      <c r="AJ88" s="35" t="str">
        <f>IF(Tabla134[[#This Row],[Years Since Last Promotion]]&lt;1,"Este año","Más de un año")</f>
        <v>Este año</v>
      </c>
      <c r="AK88" s="100">
        <f>SUM(Tabla134[[#This Row],[Years At Company]],Tabla134[[#This Row],[Years With Curr Manager]])</f>
        <v>0</v>
      </c>
      <c r="AL88" s="35"/>
    </row>
    <row r="89" spans="1:38">
      <c r="A89" t="s">
        <v>1624</v>
      </c>
      <c r="B89" t="s">
        <v>46</v>
      </c>
      <c r="C89" t="s">
        <v>50</v>
      </c>
      <c r="D89" t="s">
        <v>57</v>
      </c>
      <c r="E89" t="s">
        <v>59</v>
      </c>
      <c r="F89" t="s">
        <v>1536</v>
      </c>
      <c r="G89" t="s">
        <v>1539</v>
      </c>
      <c r="H89" t="s">
        <v>1546</v>
      </c>
      <c r="I89" t="s">
        <v>1549</v>
      </c>
      <c r="J89" s="35">
        <v>4</v>
      </c>
      <c r="K89" s="35">
        <v>51</v>
      </c>
      <c r="L89" s="35">
        <v>0</v>
      </c>
      <c r="M89" s="49">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c r="AH89" s="35">
        <f>IF(Tabla134[[#This Row],[Business Travel]]="Travel_Frequently",2,IF(Tabla134[[#This Row],[Business Travel]]="Travel_Rarely",1,0))</f>
        <v>1</v>
      </c>
      <c r="AI89" s="35" t="str">
        <f>IF(Tabla134[[#This Row],[Monthly Income]]&lt;=10333.3333,"Bajo",IF(Tabla134[[#This Row],[Monthly Income]]&gt;18666.6666,"Alto","Medio"))</f>
        <v>Bajo</v>
      </c>
      <c r="AJ89" s="35" t="str">
        <f>IF(Tabla134[[#This Row],[Years Since Last Promotion]]&lt;1,"Este año","Más de un año")</f>
        <v>Este año</v>
      </c>
      <c r="AK89" s="100">
        <f>SUM(Tabla134[[#This Row],[Years At Company]],Tabla134[[#This Row],[Years With Curr Manager]])</f>
        <v>7</v>
      </c>
      <c r="AL89" s="35"/>
    </row>
    <row r="90" spans="1:38">
      <c r="A90" t="s">
        <v>1624</v>
      </c>
      <c r="B90" t="s">
        <v>46</v>
      </c>
      <c r="C90" t="s">
        <v>51</v>
      </c>
      <c r="D90" t="s">
        <v>57</v>
      </c>
      <c r="E90" t="s">
        <v>59</v>
      </c>
      <c r="F90" t="s">
        <v>1536</v>
      </c>
      <c r="G90" t="s">
        <v>1544</v>
      </c>
      <c r="H90" t="s">
        <v>1546</v>
      </c>
      <c r="I90" t="s">
        <v>1549</v>
      </c>
      <c r="J90" s="35">
        <v>3</v>
      </c>
      <c r="K90" s="35">
        <v>30</v>
      </c>
      <c r="L90" s="35">
        <v>0</v>
      </c>
      <c r="M90" s="49">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c r="AH90" s="35">
        <f>IF(Tabla134[[#This Row],[Business Travel]]="Travel_Frequently",2,IF(Tabla134[[#This Row],[Business Travel]]="Travel_Rarely",1,0))</f>
        <v>1</v>
      </c>
      <c r="AI90" s="35" t="str">
        <f>IF(Tabla134[[#This Row],[Monthly Income]]&lt;=10333.3333,"Bajo",IF(Tabla134[[#This Row],[Monthly Income]]&gt;18666.6666,"Alto","Medio"))</f>
        <v>Bajo</v>
      </c>
      <c r="AJ90" s="35" t="str">
        <f>IF(Tabla134[[#This Row],[Years Since Last Promotion]]&lt;1,"Este año","Más de un año")</f>
        <v>Más de un año</v>
      </c>
      <c r="AK90" s="100">
        <f>SUM(Tabla134[[#This Row],[Years At Company]],Tabla134[[#This Row],[Years With Curr Manager]])</f>
        <v>19</v>
      </c>
      <c r="AL90" s="35"/>
    </row>
    <row r="91" spans="1:38">
      <c r="A91" t="s">
        <v>44</v>
      </c>
      <c r="B91" t="s">
        <v>46</v>
      </c>
      <c r="C91" t="s">
        <v>50</v>
      </c>
      <c r="D91" t="s">
        <v>56</v>
      </c>
      <c r="E91" t="s">
        <v>61</v>
      </c>
      <c r="F91" t="s">
        <v>1536</v>
      </c>
      <c r="G91" t="s">
        <v>1537</v>
      </c>
      <c r="H91" t="s">
        <v>1545</v>
      </c>
      <c r="I91" t="s">
        <v>1549</v>
      </c>
      <c r="J91" s="35">
        <v>3</v>
      </c>
      <c r="K91" s="35">
        <v>46</v>
      </c>
      <c r="L91" s="35">
        <v>1</v>
      </c>
      <c r="M91" s="49">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c r="AH91" s="35">
        <f>IF(Tabla134[[#This Row],[Business Travel]]="Travel_Frequently",2,IF(Tabla134[[#This Row],[Business Travel]]="Travel_Rarely",1,0))</f>
        <v>1</v>
      </c>
      <c r="AI91" s="35" t="str">
        <f>IF(Tabla134[[#This Row],[Monthly Income]]&lt;=10333.3333,"Bajo",IF(Tabla134[[#This Row],[Monthly Income]]&gt;18666.6666,"Alto","Medio"))</f>
        <v>Bajo</v>
      </c>
      <c r="AJ91" s="35" t="str">
        <f>IF(Tabla134[[#This Row],[Years Since Last Promotion]]&lt;1,"Este año","Más de un año")</f>
        <v>Más de un año</v>
      </c>
      <c r="AK91" s="100">
        <f>SUM(Tabla134[[#This Row],[Years At Company]],Tabla134[[#This Row],[Years With Curr Manager]])</f>
        <v>16</v>
      </c>
      <c r="AL91" s="35"/>
    </row>
    <row r="92" spans="1:38">
      <c r="A92" t="s">
        <v>1624</v>
      </c>
      <c r="B92" t="s">
        <v>47</v>
      </c>
      <c r="C92" t="s">
        <v>49</v>
      </c>
      <c r="D92" t="s">
        <v>57</v>
      </c>
      <c r="E92" t="s">
        <v>59</v>
      </c>
      <c r="F92" t="s">
        <v>1536</v>
      </c>
      <c r="G92" t="s">
        <v>1544</v>
      </c>
      <c r="H92" t="s">
        <v>1546</v>
      </c>
      <c r="I92" t="s">
        <v>1549</v>
      </c>
      <c r="J92" s="35">
        <v>3</v>
      </c>
      <c r="K92" s="35">
        <v>40</v>
      </c>
      <c r="L92" s="35">
        <v>0</v>
      </c>
      <c r="M92" s="49">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c r="AH92" s="35">
        <f>IF(Tabla134[[#This Row],[Business Travel]]="Travel_Frequently",2,IF(Tabla134[[#This Row],[Business Travel]]="Travel_Rarely",1,0))</f>
        <v>2</v>
      </c>
      <c r="AI92" s="35" t="str">
        <f>IF(Tabla134[[#This Row],[Monthly Income]]&lt;=10333.3333,"Bajo",IF(Tabla134[[#This Row],[Monthly Income]]&gt;18666.6666,"Alto","Medio"))</f>
        <v>Medio</v>
      </c>
      <c r="AJ92" s="35" t="str">
        <f>IF(Tabla134[[#This Row],[Years Since Last Promotion]]&lt;1,"Este año","Más de un año")</f>
        <v>Más de un año</v>
      </c>
      <c r="AK92" s="100">
        <f>SUM(Tabla134[[#This Row],[Years At Company]],Tabla134[[#This Row],[Years With Curr Manager]])</f>
        <v>33</v>
      </c>
      <c r="AL92" s="35"/>
    </row>
    <row r="93" spans="1:38">
      <c r="A93" t="s">
        <v>1624</v>
      </c>
      <c r="B93" t="s">
        <v>46</v>
      </c>
      <c r="C93" t="s">
        <v>50</v>
      </c>
      <c r="D93" t="s">
        <v>56</v>
      </c>
      <c r="E93" t="s">
        <v>62</v>
      </c>
      <c r="F93" t="s">
        <v>1536</v>
      </c>
      <c r="G93" t="s">
        <v>1537</v>
      </c>
      <c r="H93" t="s">
        <v>1545</v>
      </c>
      <c r="I93" t="s">
        <v>1548</v>
      </c>
      <c r="J93" s="35">
        <v>2</v>
      </c>
      <c r="K93" s="35">
        <v>51</v>
      </c>
      <c r="L93" s="35">
        <v>0</v>
      </c>
      <c r="M93" s="49">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c r="AH93" s="35">
        <f>IF(Tabla134[[#This Row],[Business Travel]]="Travel_Frequently",2,IF(Tabla134[[#This Row],[Business Travel]]="Travel_Rarely",1,0))</f>
        <v>1</v>
      </c>
      <c r="AI93" s="35" t="str">
        <f>IF(Tabla134[[#This Row],[Monthly Income]]&lt;=10333.3333,"Bajo",IF(Tabla134[[#This Row],[Monthly Income]]&gt;18666.6666,"Alto","Medio"))</f>
        <v>Bajo</v>
      </c>
      <c r="AJ93" s="35" t="str">
        <f>IF(Tabla134[[#This Row],[Years Since Last Promotion]]&lt;1,"Este año","Más de un año")</f>
        <v>Más de un año</v>
      </c>
      <c r="AK93" s="100">
        <f>SUM(Tabla134[[#This Row],[Years At Company]],Tabla134[[#This Row],[Years With Curr Manager]])</f>
        <v>10</v>
      </c>
      <c r="AL93" s="35"/>
    </row>
    <row r="94" spans="1:38">
      <c r="A94" t="s">
        <v>1624</v>
      </c>
      <c r="B94" t="s">
        <v>46</v>
      </c>
      <c r="C94" t="s">
        <v>51</v>
      </c>
      <c r="D94" t="s">
        <v>56</v>
      </c>
      <c r="E94" t="s">
        <v>61</v>
      </c>
      <c r="F94" t="s">
        <v>1711</v>
      </c>
      <c r="G94" t="s">
        <v>1537</v>
      </c>
      <c r="H94" t="s">
        <v>1547</v>
      </c>
      <c r="I94" t="s">
        <v>1548</v>
      </c>
      <c r="J94" s="35">
        <v>4</v>
      </c>
      <c r="K94" s="35">
        <v>30</v>
      </c>
      <c r="L94" s="35">
        <v>0</v>
      </c>
      <c r="M94" s="49">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c r="AH94" s="35">
        <f>IF(Tabla134[[#This Row],[Business Travel]]="Travel_Frequently",2,IF(Tabla134[[#This Row],[Business Travel]]="Travel_Rarely",1,0))</f>
        <v>1</v>
      </c>
      <c r="AI94" s="35" t="str">
        <f>IF(Tabla134[[#This Row],[Monthly Income]]&lt;=10333.3333,"Bajo",IF(Tabla134[[#This Row],[Monthly Income]]&gt;18666.6666,"Alto","Medio"))</f>
        <v>Bajo</v>
      </c>
      <c r="AJ94" s="35" t="str">
        <f>IF(Tabla134[[#This Row],[Years Since Last Promotion]]&lt;1,"Este año","Más de un año")</f>
        <v>Más de un año</v>
      </c>
      <c r="AK94" s="100">
        <f>SUM(Tabla134[[#This Row],[Years At Company]],Tabla134[[#This Row],[Years With Curr Manager]])</f>
        <v>18</v>
      </c>
      <c r="AL94" s="35"/>
    </row>
    <row r="95" spans="1:38">
      <c r="A95" t="s">
        <v>1624</v>
      </c>
      <c r="B95" t="s">
        <v>47</v>
      </c>
      <c r="C95" t="s">
        <v>50</v>
      </c>
      <c r="D95" t="s">
        <v>57</v>
      </c>
      <c r="E95" t="s">
        <v>61</v>
      </c>
      <c r="F95" t="s">
        <v>1536</v>
      </c>
      <c r="G95" t="s">
        <v>1544</v>
      </c>
      <c r="H95" t="s">
        <v>1546</v>
      </c>
      <c r="I95" t="s">
        <v>1548</v>
      </c>
      <c r="J95" s="35">
        <v>5</v>
      </c>
      <c r="K95" s="35">
        <v>46</v>
      </c>
      <c r="L95" s="35">
        <v>0</v>
      </c>
      <c r="M95" s="49">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c r="AH95" s="35">
        <f>IF(Tabla134[[#This Row],[Business Travel]]="Travel_Frequently",2,IF(Tabla134[[#This Row],[Business Travel]]="Travel_Rarely",1,0))</f>
        <v>2</v>
      </c>
      <c r="AI95" s="35" t="str">
        <f>IF(Tabla134[[#This Row],[Monthly Income]]&lt;=10333.3333,"Bajo",IF(Tabla134[[#This Row],[Monthly Income]]&gt;18666.6666,"Alto","Medio"))</f>
        <v>Medio</v>
      </c>
      <c r="AJ95" s="35" t="str">
        <f>IF(Tabla134[[#This Row],[Years Since Last Promotion]]&lt;1,"Este año","Más de un año")</f>
        <v>Más de un año</v>
      </c>
      <c r="AK95" s="100">
        <f>SUM(Tabla134[[#This Row],[Years At Company]],Tabla134[[#This Row],[Years With Curr Manager]])</f>
        <v>15</v>
      </c>
      <c r="AL95" s="35"/>
    </row>
    <row r="96" spans="1:38">
      <c r="A96" t="s">
        <v>1624</v>
      </c>
      <c r="B96" t="s">
        <v>46</v>
      </c>
      <c r="C96" t="s">
        <v>51</v>
      </c>
      <c r="D96" t="s">
        <v>56</v>
      </c>
      <c r="E96" t="s">
        <v>61</v>
      </c>
      <c r="F96" t="s">
        <v>1536</v>
      </c>
      <c r="G96" t="s">
        <v>1537</v>
      </c>
      <c r="H96" t="s">
        <v>1545</v>
      </c>
      <c r="I96" t="s">
        <v>1549</v>
      </c>
      <c r="J96" s="35">
        <v>0</v>
      </c>
      <c r="K96" s="35">
        <v>32</v>
      </c>
      <c r="L96" s="35">
        <v>0</v>
      </c>
      <c r="M96" s="49">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c r="AH96" s="35">
        <f>IF(Tabla134[[#This Row],[Business Travel]]="Travel_Frequently",2,IF(Tabla134[[#This Row],[Business Travel]]="Travel_Rarely",1,0))</f>
        <v>1</v>
      </c>
      <c r="AI96" s="35" t="str">
        <f>IF(Tabla134[[#This Row],[Monthly Income]]&lt;=10333.3333,"Bajo",IF(Tabla134[[#This Row],[Monthly Income]]&gt;18666.6666,"Alto","Medio"))</f>
        <v>Bajo</v>
      </c>
      <c r="AJ96" s="35" t="str">
        <f>IF(Tabla134[[#This Row],[Years Since Last Promotion]]&lt;1,"Este año","Más de un año")</f>
        <v>Más de un año</v>
      </c>
      <c r="AK96" s="100">
        <f>SUM(Tabla134[[#This Row],[Years At Company]],Tabla134[[#This Row],[Years With Curr Manager]])</f>
        <v>18</v>
      </c>
      <c r="AL96" s="35"/>
    </row>
    <row r="97" spans="1:38">
      <c r="A97" t="s">
        <v>1624</v>
      </c>
      <c r="B97" t="s">
        <v>46</v>
      </c>
      <c r="C97" t="s">
        <v>50</v>
      </c>
      <c r="D97" t="s">
        <v>57</v>
      </c>
      <c r="E97" t="s">
        <v>63</v>
      </c>
      <c r="F97" t="s">
        <v>1711</v>
      </c>
      <c r="G97" t="s">
        <v>1543</v>
      </c>
      <c r="H97" t="s">
        <v>1546</v>
      </c>
      <c r="I97" t="s">
        <v>1549</v>
      </c>
      <c r="J97" s="35">
        <v>5</v>
      </c>
      <c r="K97" s="35">
        <v>54</v>
      </c>
      <c r="L97" s="35">
        <v>0</v>
      </c>
      <c r="M97" s="49">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c r="AH97" s="35">
        <f>IF(Tabla134[[#This Row],[Business Travel]]="Travel_Frequently",2,IF(Tabla134[[#This Row],[Business Travel]]="Travel_Rarely",1,0))</f>
        <v>1</v>
      </c>
      <c r="AI97" s="35" t="str">
        <f>IF(Tabla134[[#This Row],[Monthly Income]]&lt;=10333.3333,"Bajo",IF(Tabla134[[#This Row],[Monthly Income]]&gt;18666.6666,"Alto","Medio"))</f>
        <v>Medio</v>
      </c>
      <c r="AJ97" s="35" t="str">
        <f>IF(Tabla134[[#This Row],[Years Since Last Promotion]]&lt;1,"Este año","Más de un año")</f>
        <v>Este año</v>
      </c>
      <c r="AK97" s="100">
        <f>SUM(Tabla134[[#This Row],[Years At Company]],Tabla134[[#This Row],[Years With Curr Manager]])</f>
        <v>7</v>
      </c>
      <c r="AL97" s="35"/>
    </row>
    <row r="98" spans="1:38">
      <c r="A98" t="s">
        <v>1624</v>
      </c>
      <c r="B98" t="s">
        <v>46</v>
      </c>
      <c r="C98" t="s">
        <v>53</v>
      </c>
      <c r="D98" t="s">
        <v>56</v>
      </c>
      <c r="E98" t="s">
        <v>60</v>
      </c>
      <c r="F98" t="s">
        <v>1711</v>
      </c>
      <c r="G98" t="s">
        <v>1537</v>
      </c>
      <c r="H98" t="s">
        <v>1546</v>
      </c>
      <c r="I98" t="s">
        <v>1549</v>
      </c>
      <c r="J98" s="35">
        <v>2</v>
      </c>
      <c r="K98" s="35">
        <v>24</v>
      </c>
      <c r="L98" s="35">
        <v>0</v>
      </c>
      <c r="M98" s="49">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c r="AH98" s="35">
        <f>IF(Tabla134[[#This Row],[Business Travel]]="Travel_Frequently",2,IF(Tabla134[[#This Row],[Business Travel]]="Travel_Rarely",1,0))</f>
        <v>1</v>
      </c>
      <c r="AI98" s="35" t="str">
        <f>IF(Tabla134[[#This Row],[Monthly Income]]&lt;=10333.3333,"Bajo",IF(Tabla134[[#This Row],[Monthly Income]]&gt;18666.6666,"Alto","Medio"))</f>
        <v>Bajo</v>
      </c>
      <c r="AJ98" s="35" t="str">
        <f>IF(Tabla134[[#This Row],[Years Since Last Promotion]]&lt;1,"Este año","Más de un año")</f>
        <v>Este año</v>
      </c>
      <c r="AK98" s="100">
        <f>SUM(Tabla134[[#This Row],[Years At Company]],Tabla134[[#This Row],[Years With Curr Manager]])</f>
        <v>5</v>
      </c>
      <c r="AL98" s="35"/>
    </row>
    <row r="99" spans="1:38">
      <c r="A99" t="s">
        <v>1624</v>
      </c>
      <c r="B99" t="s">
        <v>48</v>
      </c>
      <c r="C99" t="s">
        <v>51</v>
      </c>
      <c r="D99" t="s">
        <v>56</v>
      </c>
      <c r="E99" t="s">
        <v>61</v>
      </c>
      <c r="F99" t="s">
        <v>1536</v>
      </c>
      <c r="G99" t="s">
        <v>1537</v>
      </c>
      <c r="H99" t="s">
        <v>1546</v>
      </c>
      <c r="I99" t="s">
        <v>1549</v>
      </c>
      <c r="J99" s="35">
        <v>3</v>
      </c>
      <c r="K99" s="35">
        <v>28</v>
      </c>
      <c r="L99" s="35">
        <v>0</v>
      </c>
      <c r="M99" s="49">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c r="AH99" s="35">
        <f>IF(Tabla134[[#This Row],[Business Travel]]="Travel_Frequently",2,IF(Tabla134[[#This Row],[Business Travel]]="Travel_Rarely",1,0))</f>
        <v>0</v>
      </c>
      <c r="AI99" s="35" t="str">
        <f>IF(Tabla134[[#This Row],[Monthly Income]]&lt;=10333.3333,"Bajo",IF(Tabla134[[#This Row],[Monthly Income]]&gt;18666.6666,"Alto","Medio"))</f>
        <v>Bajo</v>
      </c>
      <c r="AJ99" s="35" t="str">
        <f>IF(Tabla134[[#This Row],[Years Since Last Promotion]]&lt;1,"Este año","Más de un año")</f>
        <v>Este año</v>
      </c>
      <c r="AK99" s="100">
        <f>SUM(Tabla134[[#This Row],[Years At Company]],Tabla134[[#This Row],[Years With Curr Manager]])</f>
        <v>9</v>
      </c>
      <c r="AL99" s="35"/>
    </row>
    <row r="100" spans="1:38">
      <c r="A100" t="s">
        <v>1624</v>
      </c>
      <c r="B100" t="s">
        <v>46</v>
      </c>
      <c r="C100" t="s">
        <v>52</v>
      </c>
      <c r="D100" t="s">
        <v>56</v>
      </c>
      <c r="E100" t="s">
        <v>61</v>
      </c>
      <c r="F100" t="s">
        <v>1536</v>
      </c>
      <c r="G100" t="s">
        <v>1537</v>
      </c>
      <c r="H100" t="s">
        <v>1545</v>
      </c>
      <c r="I100" t="s">
        <v>1549</v>
      </c>
      <c r="J100" s="35">
        <v>1</v>
      </c>
      <c r="K100" s="35">
        <v>58</v>
      </c>
      <c r="L100" s="35">
        <v>0</v>
      </c>
      <c r="M100" s="49">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c r="AH100" s="35">
        <f>IF(Tabla134[[#This Row],[Business Travel]]="Travel_Frequently",2,IF(Tabla134[[#This Row],[Business Travel]]="Travel_Rarely",1,0))</f>
        <v>1</v>
      </c>
      <c r="AI100" s="35" t="str">
        <f>IF(Tabla134[[#This Row],[Monthly Income]]&lt;=10333.3333,"Bajo",IF(Tabla134[[#This Row],[Monthly Income]]&gt;18666.6666,"Alto","Medio"))</f>
        <v>Medio</v>
      </c>
      <c r="AJ100" s="35" t="str">
        <f>IF(Tabla134[[#This Row],[Years Since Last Promotion]]&lt;1,"Este año","Más de un año")</f>
        <v>Más de un año</v>
      </c>
      <c r="AK100" s="100">
        <f>SUM(Tabla134[[#This Row],[Years At Company]],Tabla134[[#This Row],[Years With Curr Manager]])</f>
        <v>45</v>
      </c>
      <c r="AL100" s="35"/>
    </row>
    <row r="101" spans="1:38">
      <c r="A101" t="s">
        <v>1624</v>
      </c>
      <c r="B101" t="s">
        <v>48</v>
      </c>
      <c r="C101" t="s">
        <v>49</v>
      </c>
      <c r="D101" t="s">
        <v>57</v>
      </c>
      <c r="E101" t="s">
        <v>61</v>
      </c>
      <c r="F101" t="s">
        <v>1536</v>
      </c>
      <c r="G101" t="s">
        <v>1539</v>
      </c>
      <c r="H101" t="s">
        <v>1546</v>
      </c>
      <c r="I101" t="s">
        <v>1549</v>
      </c>
      <c r="J101" s="35">
        <v>3</v>
      </c>
      <c r="K101" s="35">
        <v>44</v>
      </c>
      <c r="L101" s="35">
        <v>0</v>
      </c>
      <c r="M101" s="49">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c r="AH101" s="35">
        <f>IF(Tabla134[[#This Row],[Business Travel]]="Travel_Frequently",2,IF(Tabla134[[#This Row],[Business Travel]]="Travel_Rarely",1,0))</f>
        <v>0</v>
      </c>
      <c r="AI101" s="35" t="str">
        <f>IF(Tabla134[[#This Row],[Monthly Income]]&lt;=10333.3333,"Bajo",IF(Tabla134[[#This Row],[Monthly Income]]&gt;18666.6666,"Alto","Medio"))</f>
        <v>Bajo</v>
      </c>
      <c r="AJ101" s="35" t="str">
        <f>IF(Tabla134[[#This Row],[Years Since Last Promotion]]&lt;1,"Este año","Más de un año")</f>
        <v>Más de un año</v>
      </c>
      <c r="AK101" s="100">
        <f>SUM(Tabla134[[#This Row],[Years At Company]],Tabla134[[#This Row],[Years With Curr Manager]])</f>
        <v>5</v>
      </c>
      <c r="AL101" s="35"/>
    </row>
    <row r="102" spans="1:38">
      <c r="A102" t="s">
        <v>44</v>
      </c>
      <c r="B102" t="s">
        <v>46</v>
      </c>
      <c r="C102" t="s">
        <v>49</v>
      </c>
      <c r="D102" t="s">
        <v>58</v>
      </c>
      <c r="E102" t="s">
        <v>64</v>
      </c>
      <c r="F102" t="s">
        <v>1536</v>
      </c>
      <c r="G102" t="s">
        <v>64</v>
      </c>
      <c r="H102" t="s">
        <v>1547</v>
      </c>
      <c r="I102" t="s">
        <v>1548</v>
      </c>
      <c r="J102" s="35">
        <v>3</v>
      </c>
      <c r="K102" s="35">
        <v>37</v>
      </c>
      <c r="L102" s="35">
        <v>1</v>
      </c>
      <c r="M102" s="49">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c r="AH102" s="35">
        <f>IF(Tabla134[[#This Row],[Business Travel]]="Travel_Frequently",2,IF(Tabla134[[#This Row],[Business Travel]]="Travel_Rarely",1,0))</f>
        <v>1</v>
      </c>
      <c r="AI102" s="35" t="str">
        <f>IF(Tabla134[[#This Row],[Monthly Income]]&lt;=10333.3333,"Bajo",IF(Tabla134[[#This Row],[Monthly Income]]&gt;18666.6666,"Alto","Medio"))</f>
        <v>Bajo</v>
      </c>
      <c r="AJ102" s="35" t="str">
        <f>IF(Tabla134[[#This Row],[Years Since Last Promotion]]&lt;1,"Este año","Más de un año")</f>
        <v>Este año</v>
      </c>
      <c r="AK102" s="100">
        <f>SUM(Tabla134[[#This Row],[Years At Company]],Tabla134[[#This Row],[Years With Curr Manager]])</f>
        <v>5</v>
      </c>
      <c r="AL102" s="35"/>
    </row>
    <row r="103" spans="1:38">
      <c r="A103" t="s">
        <v>1624</v>
      </c>
      <c r="B103" t="s">
        <v>46</v>
      </c>
      <c r="C103" t="s">
        <v>51</v>
      </c>
      <c r="D103" t="s">
        <v>57</v>
      </c>
      <c r="E103" t="s">
        <v>59</v>
      </c>
      <c r="F103" t="s">
        <v>1536</v>
      </c>
      <c r="G103" t="s">
        <v>1538</v>
      </c>
      <c r="H103" t="s">
        <v>1545</v>
      </c>
      <c r="I103" t="s">
        <v>1549</v>
      </c>
      <c r="J103" s="35">
        <v>2</v>
      </c>
      <c r="K103" s="35">
        <v>32</v>
      </c>
      <c r="L103" s="35">
        <v>0</v>
      </c>
      <c r="M103" s="49">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c r="AH103" s="35">
        <f>IF(Tabla134[[#This Row],[Business Travel]]="Travel_Frequently",2,IF(Tabla134[[#This Row],[Business Travel]]="Travel_Rarely",1,0))</f>
        <v>1</v>
      </c>
      <c r="AI103" s="35" t="str">
        <f>IF(Tabla134[[#This Row],[Monthly Income]]&lt;=10333.3333,"Bajo",IF(Tabla134[[#This Row],[Monthly Income]]&gt;18666.6666,"Alto","Medio"))</f>
        <v>Bajo</v>
      </c>
      <c r="AJ103" s="35" t="str">
        <f>IF(Tabla134[[#This Row],[Years Since Last Promotion]]&lt;1,"Este año","Más de un año")</f>
        <v>Este año</v>
      </c>
      <c r="AK103" s="100">
        <f>SUM(Tabla134[[#This Row],[Years At Company]],Tabla134[[#This Row],[Years With Curr Manager]])</f>
        <v>1</v>
      </c>
      <c r="AL103" s="35"/>
    </row>
    <row r="104" spans="1:38">
      <c r="A104" t="s">
        <v>44</v>
      </c>
      <c r="B104" t="s">
        <v>47</v>
      </c>
      <c r="C104" t="s">
        <v>53</v>
      </c>
      <c r="D104" t="s">
        <v>57</v>
      </c>
      <c r="E104" t="s">
        <v>59</v>
      </c>
      <c r="F104" t="s">
        <v>1711</v>
      </c>
      <c r="G104" t="s">
        <v>1539</v>
      </c>
      <c r="H104" t="s">
        <v>1545</v>
      </c>
      <c r="I104" t="s">
        <v>1548</v>
      </c>
      <c r="J104" s="35">
        <v>5</v>
      </c>
      <c r="K104" s="35">
        <v>20</v>
      </c>
      <c r="L104" s="35">
        <v>1</v>
      </c>
      <c r="M104" s="49">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c r="AH104" s="35">
        <f>IF(Tabla134[[#This Row],[Business Travel]]="Travel_Frequently",2,IF(Tabla134[[#This Row],[Business Travel]]="Travel_Rarely",1,0))</f>
        <v>2</v>
      </c>
      <c r="AI104" s="35" t="str">
        <f>IF(Tabla134[[#This Row],[Monthly Income]]&lt;=10333.3333,"Bajo",IF(Tabla134[[#This Row],[Monthly Income]]&gt;18666.6666,"Alto","Medio"))</f>
        <v>Bajo</v>
      </c>
      <c r="AJ104" s="35" t="str">
        <f>IF(Tabla134[[#This Row],[Years Since Last Promotion]]&lt;1,"Este año","Más de un año")</f>
        <v>Más de un año</v>
      </c>
      <c r="AK104" s="100">
        <f>SUM(Tabla134[[#This Row],[Years At Company]],Tabla134[[#This Row],[Years With Curr Manager]])</f>
        <v>1</v>
      </c>
      <c r="AL104" s="35"/>
    </row>
    <row r="105" spans="1:38">
      <c r="A105" t="s">
        <v>1624</v>
      </c>
      <c r="B105" t="s">
        <v>46</v>
      </c>
      <c r="C105" t="s">
        <v>51</v>
      </c>
      <c r="D105" t="s">
        <v>57</v>
      </c>
      <c r="E105" t="s">
        <v>60</v>
      </c>
      <c r="F105" t="s">
        <v>1711</v>
      </c>
      <c r="G105" t="s">
        <v>1538</v>
      </c>
      <c r="H105" t="s">
        <v>1545</v>
      </c>
      <c r="I105" t="s">
        <v>1549</v>
      </c>
      <c r="J105" s="35">
        <v>3</v>
      </c>
      <c r="K105" s="35">
        <v>34</v>
      </c>
      <c r="L105" s="35">
        <v>0</v>
      </c>
      <c r="M105" s="49">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c r="AH105" s="35">
        <f>IF(Tabla134[[#This Row],[Business Travel]]="Travel_Frequently",2,IF(Tabla134[[#This Row],[Business Travel]]="Travel_Rarely",1,0))</f>
        <v>1</v>
      </c>
      <c r="AI105" s="35" t="str">
        <f>IF(Tabla134[[#This Row],[Monthly Income]]&lt;=10333.3333,"Bajo",IF(Tabla134[[#This Row],[Monthly Income]]&gt;18666.6666,"Alto","Medio"))</f>
        <v>Bajo</v>
      </c>
      <c r="AJ105" s="35" t="str">
        <f>IF(Tabla134[[#This Row],[Years Since Last Promotion]]&lt;1,"Este año","Más de un año")</f>
        <v>Más de un año</v>
      </c>
      <c r="AK105" s="100">
        <f>SUM(Tabla134[[#This Row],[Years At Company]],Tabla134[[#This Row],[Years With Curr Manager]])</f>
        <v>26</v>
      </c>
      <c r="AL105" s="35"/>
    </row>
    <row r="106" spans="1:38">
      <c r="A106" t="s">
        <v>1624</v>
      </c>
      <c r="B106" t="s">
        <v>48</v>
      </c>
      <c r="C106" t="s">
        <v>49</v>
      </c>
      <c r="D106" t="s">
        <v>57</v>
      </c>
      <c r="E106" t="s">
        <v>59</v>
      </c>
      <c r="F106" t="s">
        <v>1536</v>
      </c>
      <c r="G106" t="s">
        <v>1544</v>
      </c>
      <c r="H106" t="s">
        <v>1547</v>
      </c>
      <c r="I106" t="s">
        <v>1549</v>
      </c>
      <c r="J106" s="35">
        <v>2</v>
      </c>
      <c r="K106" s="35">
        <v>37</v>
      </c>
      <c r="L106" s="35">
        <v>0</v>
      </c>
      <c r="M106" s="49">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c r="AH106" s="35">
        <f>IF(Tabla134[[#This Row],[Business Travel]]="Travel_Frequently",2,IF(Tabla134[[#This Row],[Business Travel]]="Travel_Rarely",1,0))</f>
        <v>0</v>
      </c>
      <c r="AI106" s="35" t="str">
        <f>IF(Tabla134[[#This Row],[Monthly Income]]&lt;=10333.3333,"Bajo",IF(Tabla134[[#This Row],[Monthly Income]]&gt;18666.6666,"Alto","Medio"))</f>
        <v>Bajo</v>
      </c>
      <c r="AJ106" s="35" t="str">
        <f>IF(Tabla134[[#This Row],[Years Since Last Promotion]]&lt;1,"Este año","Más de un año")</f>
        <v>Este año</v>
      </c>
      <c r="AK106" s="100">
        <f>SUM(Tabla134[[#This Row],[Years At Company]],Tabla134[[#This Row],[Years With Curr Manager]])</f>
        <v>1</v>
      </c>
      <c r="AL106" s="35"/>
    </row>
    <row r="107" spans="1:38">
      <c r="A107" t="s">
        <v>1624</v>
      </c>
      <c r="B107" t="s">
        <v>48</v>
      </c>
      <c r="C107" t="s">
        <v>52</v>
      </c>
      <c r="D107" t="s">
        <v>58</v>
      </c>
      <c r="E107" t="s">
        <v>64</v>
      </c>
      <c r="F107" t="s">
        <v>1711</v>
      </c>
      <c r="G107" t="s">
        <v>1541</v>
      </c>
      <c r="H107" t="s">
        <v>1546</v>
      </c>
      <c r="I107" t="s">
        <v>1549</v>
      </c>
      <c r="J107" s="35">
        <v>3</v>
      </c>
      <c r="K107" s="35">
        <v>59</v>
      </c>
      <c r="L107" s="35">
        <v>0</v>
      </c>
      <c r="M107" s="49">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c r="AH107" s="35">
        <f>IF(Tabla134[[#This Row],[Business Travel]]="Travel_Frequently",2,IF(Tabla134[[#This Row],[Business Travel]]="Travel_Rarely",1,0))</f>
        <v>0</v>
      </c>
      <c r="AI107" s="35" t="str">
        <f>IF(Tabla134[[#This Row],[Monthly Income]]&lt;=10333.3333,"Bajo",IF(Tabla134[[#This Row],[Monthly Income]]&gt;18666.6666,"Alto","Medio"))</f>
        <v>Alto</v>
      </c>
      <c r="AJ107" s="35" t="str">
        <f>IF(Tabla134[[#This Row],[Years Since Last Promotion]]&lt;1,"Este año","Más de un año")</f>
        <v>Más de un año</v>
      </c>
      <c r="AK107" s="100">
        <f>SUM(Tabla134[[#This Row],[Years At Company]],Tabla134[[#This Row],[Years With Curr Manager]])</f>
        <v>5</v>
      </c>
      <c r="AL107" s="35"/>
    </row>
    <row r="108" spans="1:38">
      <c r="A108" t="s">
        <v>1624</v>
      </c>
      <c r="B108" t="s">
        <v>47</v>
      </c>
      <c r="C108" t="s">
        <v>50</v>
      </c>
      <c r="D108" t="s">
        <v>57</v>
      </c>
      <c r="E108" t="s">
        <v>59</v>
      </c>
      <c r="F108" t="s">
        <v>1711</v>
      </c>
      <c r="G108" t="s">
        <v>1543</v>
      </c>
      <c r="H108" t="s">
        <v>1546</v>
      </c>
      <c r="I108" t="s">
        <v>1548</v>
      </c>
      <c r="J108" s="35">
        <v>1</v>
      </c>
      <c r="K108" s="35">
        <v>50</v>
      </c>
      <c r="L108" s="35">
        <v>0</v>
      </c>
      <c r="M108" s="49">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c r="AH108" s="35">
        <f>IF(Tabla134[[#This Row],[Business Travel]]="Travel_Frequently",2,IF(Tabla134[[#This Row],[Business Travel]]="Travel_Rarely",1,0))</f>
        <v>2</v>
      </c>
      <c r="AI108" s="35" t="str">
        <f>IF(Tabla134[[#This Row],[Monthly Income]]&lt;=10333.3333,"Bajo",IF(Tabla134[[#This Row],[Monthly Income]]&gt;18666.6666,"Alto","Medio"))</f>
        <v>Medio</v>
      </c>
      <c r="AJ108" s="35" t="str">
        <f>IF(Tabla134[[#This Row],[Years Since Last Promotion]]&lt;1,"Este año","Más de un año")</f>
        <v>Este año</v>
      </c>
      <c r="AK108" s="100">
        <f>SUM(Tabla134[[#This Row],[Years At Company]],Tabla134[[#This Row],[Years With Curr Manager]])</f>
        <v>15</v>
      </c>
      <c r="AL108" s="35"/>
    </row>
    <row r="109" spans="1:38">
      <c r="A109" t="s">
        <v>44</v>
      </c>
      <c r="B109" t="s">
        <v>46</v>
      </c>
      <c r="C109" t="s">
        <v>51</v>
      </c>
      <c r="D109" t="s">
        <v>56</v>
      </c>
      <c r="E109" t="s">
        <v>62</v>
      </c>
      <c r="F109" t="s">
        <v>1536</v>
      </c>
      <c r="G109" t="s">
        <v>1537</v>
      </c>
      <c r="H109" t="s">
        <v>1545</v>
      </c>
      <c r="I109" t="s">
        <v>1548</v>
      </c>
      <c r="J109" s="35">
        <v>1</v>
      </c>
      <c r="K109" s="35">
        <v>25</v>
      </c>
      <c r="L109" s="35">
        <v>1</v>
      </c>
      <c r="M109" s="49">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c r="AH109" s="35">
        <f>IF(Tabla134[[#This Row],[Business Travel]]="Travel_Frequently",2,IF(Tabla134[[#This Row],[Business Travel]]="Travel_Rarely",1,0))</f>
        <v>1</v>
      </c>
      <c r="AI109" s="35" t="str">
        <f>IF(Tabla134[[#This Row],[Monthly Income]]&lt;=10333.3333,"Bajo",IF(Tabla134[[#This Row],[Monthly Income]]&gt;18666.6666,"Alto","Medio"))</f>
        <v>Bajo</v>
      </c>
      <c r="AJ109" s="35" t="str">
        <f>IF(Tabla134[[#This Row],[Years Since Last Promotion]]&lt;1,"Este año","Más de un año")</f>
        <v>Este año</v>
      </c>
      <c r="AK109" s="100">
        <f>SUM(Tabla134[[#This Row],[Years At Company]],Tabla134[[#This Row],[Years With Curr Manager]])</f>
        <v>9</v>
      </c>
      <c r="AL109" s="35"/>
    </row>
    <row r="110" spans="1:38">
      <c r="A110" t="s">
        <v>1624</v>
      </c>
      <c r="B110" t="s">
        <v>46</v>
      </c>
      <c r="C110" t="s">
        <v>51</v>
      </c>
      <c r="D110" t="s">
        <v>57</v>
      </c>
      <c r="E110" t="s">
        <v>61</v>
      </c>
      <c r="F110" t="s">
        <v>1536</v>
      </c>
      <c r="G110" t="s">
        <v>1538</v>
      </c>
      <c r="H110" t="s">
        <v>1546</v>
      </c>
      <c r="I110" t="s">
        <v>1549</v>
      </c>
      <c r="J110" s="35">
        <v>2</v>
      </c>
      <c r="K110" s="35">
        <v>25</v>
      </c>
      <c r="L110" s="35">
        <v>0</v>
      </c>
      <c r="M110" s="49">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c r="AH110" s="35">
        <f>IF(Tabla134[[#This Row],[Business Travel]]="Travel_Frequently",2,IF(Tabla134[[#This Row],[Business Travel]]="Travel_Rarely",1,0))</f>
        <v>1</v>
      </c>
      <c r="AI110" s="35" t="str">
        <f>IF(Tabla134[[#This Row],[Monthly Income]]&lt;=10333.3333,"Bajo",IF(Tabla134[[#This Row],[Monthly Income]]&gt;18666.6666,"Alto","Medio"))</f>
        <v>Bajo</v>
      </c>
      <c r="AJ110" s="35" t="str">
        <f>IF(Tabla134[[#This Row],[Years Since Last Promotion]]&lt;1,"Este año","Más de un año")</f>
        <v>Más de un año</v>
      </c>
      <c r="AK110" s="100">
        <f>SUM(Tabla134[[#This Row],[Years At Company]],Tabla134[[#This Row],[Years With Curr Manager]])</f>
        <v>3</v>
      </c>
      <c r="AL110" s="35"/>
    </row>
    <row r="111" spans="1:38">
      <c r="A111" t="s">
        <v>1624</v>
      </c>
      <c r="B111" t="s">
        <v>46</v>
      </c>
      <c r="C111" t="s">
        <v>53</v>
      </c>
      <c r="D111" t="s">
        <v>57</v>
      </c>
      <c r="E111" t="s">
        <v>61</v>
      </c>
      <c r="F111" t="s">
        <v>1711</v>
      </c>
      <c r="G111" t="s">
        <v>1539</v>
      </c>
      <c r="H111" t="s">
        <v>1545</v>
      </c>
      <c r="I111" t="s">
        <v>1549</v>
      </c>
      <c r="J111" s="35">
        <v>5</v>
      </c>
      <c r="K111" s="35">
        <v>22</v>
      </c>
      <c r="L111" s="35">
        <v>0</v>
      </c>
      <c r="M111" s="49">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c r="AH111" s="35">
        <f>IF(Tabla134[[#This Row],[Business Travel]]="Travel_Frequently",2,IF(Tabla134[[#This Row],[Business Travel]]="Travel_Rarely",1,0))</f>
        <v>1</v>
      </c>
      <c r="AI111" s="35" t="str">
        <f>IF(Tabla134[[#This Row],[Monthly Income]]&lt;=10333.3333,"Bajo",IF(Tabla134[[#This Row],[Monthly Income]]&gt;18666.6666,"Alto","Medio"))</f>
        <v>Bajo</v>
      </c>
      <c r="AJ111" s="35" t="str">
        <f>IF(Tabla134[[#This Row],[Years Since Last Promotion]]&lt;1,"Este año","Más de un año")</f>
        <v>Este año</v>
      </c>
      <c r="AK111" s="100">
        <f>SUM(Tabla134[[#This Row],[Years At Company]],Tabla134[[#This Row],[Years With Curr Manager]])</f>
        <v>0</v>
      </c>
      <c r="AL111" s="35"/>
    </row>
    <row r="112" spans="1:38">
      <c r="A112" t="s">
        <v>1624</v>
      </c>
      <c r="B112" t="s">
        <v>47</v>
      </c>
      <c r="C112" t="s">
        <v>50</v>
      </c>
      <c r="D112" t="s">
        <v>57</v>
      </c>
      <c r="E112" t="s">
        <v>61</v>
      </c>
      <c r="F112" t="s">
        <v>1711</v>
      </c>
      <c r="G112" t="s">
        <v>1544</v>
      </c>
      <c r="H112" t="s">
        <v>1545</v>
      </c>
      <c r="I112" t="s">
        <v>1549</v>
      </c>
      <c r="J112" s="35">
        <v>1</v>
      </c>
      <c r="K112" s="35">
        <v>51</v>
      </c>
      <c r="L112" s="35">
        <v>0</v>
      </c>
      <c r="M112" s="49">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c r="AH112" s="35">
        <f>IF(Tabla134[[#This Row],[Business Travel]]="Travel_Frequently",2,IF(Tabla134[[#This Row],[Business Travel]]="Travel_Rarely",1,0))</f>
        <v>2</v>
      </c>
      <c r="AI112" s="35" t="str">
        <f>IF(Tabla134[[#This Row],[Monthly Income]]&lt;=10333.3333,"Bajo",IF(Tabla134[[#This Row],[Monthly Income]]&gt;18666.6666,"Alto","Medio"))</f>
        <v>Bajo</v>
      </c>
      <c r="AJ112" s="35" t="str">
        <f>IF(Tabla134[[#This Row],[Years Since Last Promotion]]&lt;1,"Este año","Más de un año")</f>
        <v>Más de un año</v>
      </c>
      <c r="AK112" s="100">
        <f>SUM(Tabla134[[#This Row],[Years At Company]],Tabla134[[#This Row],[Years With Curr Manager]])</f>
        <v>21</v>
      </c>
      <c r="AL112" s="35"/>
    </row>
    <row r="113" spans="1:38">
      <c r="A113" t="s">
        <v>44</v>
      </c>
      <c r="B113" t="s">
        <v>47</v>
      </c>
      <c r="C113" t="s">
        <v>51</v>
      </c>
      <c r="D113" t="s">
        <v>57</v>
      </c>
      <c r="E113" t="s">
        <v>59</v>
      </c>
      <c r="F113" t="s">
        <v>1536</v>
      </c>
      <c r="G113" t="s">
        <v>1539</v>
      </c>
      <c r="H113" t="s">
        <v>1545</v>
      </c>
      <c r="I113" t="s">
        <v>1548</v>
      </c>
      <c r="J113" s="35">
        <v>3</v>
      </c>
      <c r="K113" s="35">
        <v>34</v>
      </c>
      <c r="L113" s="35">
        <v>1</v>
      </c>
      <c r="M113" s="49">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c r="AH113" s="35">
        <f>IF(Tabla134[[#This Row],[Business Travel]]="Travel_Frequently",2,IF(Tabla134[[#This Row],[Business Travel]]="Travel_Rarely",1,0))</f>
        <v>2</v>
      </c>
      <c r="AI113" s="35" t="str">
        <f>IF(Tabla134[[#This Row],[Monthly Income]]&lt;=10333.3333,"Bajo",IF(Tabla134[[#This Row],[Monthly Income]]&gt;18666.6666,"Alto","Medio"))</f>
        <v>Bajo</v>
      </c>
      <c r="AJ113" s="35" t="str">
        <f>IF(Tabla134[[#This Row],[Years Since Last Promotion]]&lt;1,"Este año","Más de un año")</f>
        <v>Este año</v>
      </c>
      <c r="AK113" s="100">
        <f>SUM(Tabla134[[#This Row],[Years At Company]],Tabla134[[#This Row],[Years With Curr Manager]])</f>
        <v>15</v>
      </c>
      <c r="AL113" s="35"/>
    </row>
    <row r="114" spans="1:38">
      <c r="A114" t="s">
        <v>1624</v>
      </c>
      <c r="B114" t="s">
        <v>48</v>
      </c>
      <c r="C114" t="s">
        <v>50</v>
      </c>
      <c r="D114" t="s">
        <v>58</v>
      </c>
      <c r="E114" t="s">
        <v>64</v>
      </c>
      <c r="F114" t="s">
        <v>1711</v>
      </c>
      <c r="G114" t="s">
        <v>1541</v>
      </c>
      <c r="H114" t="s">
        <v>1545</v>
      </c>
      <c r="I114" t="s">
        <v>1548</v>
      </c>
      <c r="J114" s="35">
        <v>3</v>
      </c>
      <c r="K114" s="35">
        <v>54</v>
      </c>
      <c r="L114" s="35">
        <v>0</v>
      </c>
      <c r="M114" s="49">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c r="AH114" s="35">
        <f>IF(Tabla134[[#This Row],[Business Travel]]="Travel_Frequently",2,IF(Tabla134[[#This Row],[Business Travel]]="Travel_Rarely",1,0))</f>
        <v>0</v>
      </c>
      <c r="AI114" s="35" t="str">
        <f>IF(Tabla134[[#This Row],[Monthly Income]]&lt;=10333.3333,"Bajo",IF(Tabla134[[#This Row],[Monthly Income]]&gt;18666.6666,"Alto","Medio"))</f>
        <v>Medio</v>
      </c>
      <c r="AJ114" s="35" t="str">
        <f>IF(Tabla134[[#This Row],[Years Since Last Promotion]]&lt;1,"Este año","Más de un año")</f>
        <v>Más de un año</v>
      </c>
      <c r="AK114" s="100">
        <f>SUM(Tabla134[[#This Row],[Years At Company]],Tabla134[[#This Row],[Years With Curr Manager]])</f>
        <v>9</v>
      </c>
      <c r="AL114" s="35"/>
    </row>
    <row r="115" spans="1:38">
      <c r="A115" t="s">
        <v>1624</v>
      </c>
      <c r="B115" t="s">
        <v>46</v>
      </c>
      <c r="C115" t="s">
        <v>53</v>
      </c>
      <c r="D115" t="s">
        <v>57</v>
      </c>
      <c r="E115" t="s">
        <v>59</v>
      </c>
      <c r="F115" t="s">
        <v>1536</v>
      </c>
      <c r="G115" t="s">
        <v>1539</v>
      </c>
      <c r="H115" t="s">
        <v>1546</v>
      </c>
      <c r="I115" t="s">
        <v>1549</v>
      </c>
      <c r="J115" s="35">
        <v>2</v>
      </c>
      <c r="K115" s="35">
        <v>24</v>
      </c>
      <c r="L115" s="35">
        <v>0</v>
      </c>
      <c r="M115" s="49">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c r="AH115" s="35">
        <f>IF(Tabla134[[#This Row],[Business Travel]]="Travel_Frequently",2,IF(Tabla134[[#This Row],[Business Travel]]="Travel_Rarely",1,0))</f>
        <v>1</v>
      </c>
      <c r="AI115" s="35" t="str">
        <f>IF(Tabla134[[#This Row],[Monthly Income]]&lt;=10333.3333,"Bajo",IF(Tabla134[[#This Row],[Monthly Income]]&gt;18666.6666,"Alto","Medio"))</f>
        <v>Bajo</v>
      </c>
      <c r="AJ115" s="35" t="str">
        <f>IF(Tabla134[[#This Row],[Years Since Last Promotion]]&lt;1,"Este año","Más de un año")</f>
        <v>Más de un año</v>
      </c>
      <c r="AK115" s="100">
        <f>SUM(Tabla134[[#This Row],[Years At Company]],Tabla134[[#This Row],[Years With Curr Manager]])</f>
        <v>7</v>
      </c>
      <c r="AL115" s="35"/>
    </row>
    <row r="116" spans="1:38">
      <c r="A116" t="s">
        <v>1624</v>
      </c>
      <c r="B116" t="s">
        <v>46</v>
      </c>
      <c r="C116" t="s">
        <v>51</v>
      </c>
      <c r="D116" t="s">
        <v>57</v>
      </c>
      <c r="E116" t="s">
        <v>59</v>
      </c>
      <c r="F116" t="s">
        <v>1711</v>
      </c>
      <c r="G116" t="s">
        <v>1538</v>
      </c>
      <c r="H116" t="s">
        <v>1547</v>
      </c>
      <c r="I116" t="s">
        <v>1549</v>
      </c>
      <c r="J116" s="35">
        <v>3</v>
      </c>
      <c r="K116" s="35">
        <v>34</v>
      </c>
      <c r="L116" s="35">
        <v>0</v>
      </c>
      <c r="M116" s="49">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c r="AH116" s="35">
        <f>IF(Tabla134[[#This Row],[Business Travel]]="Travel_Frequently",2,IF(Tabla134[[#This Row],[Business Travel]]="Travel_Rarely",1,0))</f>
        <v>1</v>
      </c>
      <c r="AI116" s="35" t="str">
        <f>IF(Tabla134[[#This Row],[Monthly Income]]&lt;=10333.3333,"Bajo",IF(Tabla134[[#This Row],[Monthly Income]]&gt;18666.6666,"Alto","Medio"))</f>
        <v>Bajo</v>
      </c>
      <c r="AJ116" s="35" t="str">
        <f>IF(Tabla134[[#This Row],[Years Since Last Promotion]]&lt;1,"Este año","Más de un año")</f>
        <v>Este año</v>
      </c>
      <c r="AK116" s="100">
        <f>SUM(Tabla134[[#This Row],[Years At Company]],Tabla134[[#This Row],[Years With Curr Manager]])</f>
        <v>1</v>
      </c>
      <c r="AL116" s="35"/>
    </row>
    <row r="117" spans="1:38">
      <c r="A117" t="s">
        <v>1624</v>
      </c>
      <c r="B117" t="s">
        <v>46</v>
      </c>
      <c r="C117" t="s">
        <v>49</v>
      </c>
      <c r="D117" t="s">
        <v>56</v>
      </c>
      <c r="E117" t="s">
        <v>59</v>
      </c>
      <c r="F117" t="s">
        <v>1536</v>
      </c>
      <c r="G117" t="s">
        <v>1537</v>
      </c>
      <c r="H117" t="s">
        <v>1545</v>
      </c>
      <c r="I117" t="s">
        <v>1549</v>
      </c>
      <c r="J117" s="35">
        <v>3</v>
      </c>
      <c r="K117" s="35">
        <v>37</v>
      </c>
      <c r="L117" s="35">
        <v>0</v>
      </c>
      <c r="M117" s="49">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c r="AH117" s="35">
        <f>IF(Tabla134[[#This Row],[Business Travel]]="Travel_Frequently",2,IF(Tabla134[[#This Row],[Business Travel]]="Travel_Rarely",1,0))</f>
        <v>1</v>
      </c>
      <c r="AI117" s="35" t="str">
        <f>IF(Tabla134[[#This Row],[Monthly Income]]&lt;=10333.3333,"Bajo",IF(Tabla134[[#This Row],[Monthly Income]]&gt;18666.6666,"Alto","Medio"))</f>
        <v>Bajo</v>
      </c>
      <c r="AJ117" s="35" t="str">
        <f>IF(Tabla134[[#This Row],[Years Since Last Promotion]]&lt;1,"Este año","Más de un año")</f>
        <v>Más de un año</v>
      </c>
      <c r="AK117" s="100">
        <f>SUM(Tabla134[[#This Row],[Years At Company]],Tabla134[[#This Row],[Years With Curr Manager]])</f>
        <v>8</v>
      </c>
      <c r="AL117" s="35"/>
    </row>
    <row r="118" spans="1:38">
      <c r="A118" t="s">
        <v>1624</v>
      </c>
      <c r="B118" t="s">
        <v>46</v>
      </c>
      <c r="C118" t="s">
        <v>51</v>
      </c>
      <c r="D118" t="s">
        <v>57</v>
      </c>
      <c r="E118" t="s">
        <v>61</v>
      </c>
      <c r="F118" t="s">
        <v>1711</v>
      </c>
      <c r="G118" t="s">
        <v>1541</v>
      </c>
      <c r="H118" t="s">
        <v>1545</v>
      </c>
      <c r="I118" t="s">
        <v>1549</v>
      </c>
      <c r="J118" s="35">
        <v>6</v>
      </c>
      <c r="K118" s="35">
        <v>34</v>
      </c>
      <c r="L118" s="35">
        <v>0</v>
      </c>
      <c r="M118" s="49">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c r="AH118" s="35">
        <f>IF(Tabla134[[#This Row],[Business Travel]]="Travel_Frequently",2,IF(Tabla134[[#This Row],[Business Travel]]="Travel_Rarely",1,0))</f>
        <v>1</v>
      </c>
      <c r="AI118" s="35" t="str">
        <f>IF(Tabla134[[#This Row],[Monthly Income]]&lt;=10333.3333,"Bajo",IF(Tabla134[[#This Row],[Monthly Income]]&gt;18666.6666,"Alto","Medio"))</f>
        <v>Medio</v>
      </c>
      <c r="AJ118" s="35" t="str">
        <f>IF(Tabla134[[#This Row],[Years Since Last Promotion]]&lt;1,"Este año","Más de un año")</f>
        <v>Más de un año</v>
      </c>
      <c r="AK118" s="100">
        <f>SUM(Tabla134[[#This Row],[Years At Company]],Tabla134[[#This Row],[Years With Curr Manager]])</f>
        <v>19</v>
      </c>
      <c r="AL118" s="35"/>
    </row>
    <row r="119" spans="1:38">
      <c r="A119" t="s">
        <v>1624</v>
      </c>
      <c r="B119" t="s">
        <v>47</v>
      </c>
      <c r="C119" t="s">
        <v>49</v>
      </c>
      <c r="D119" t="s">
        <v>56</v>
      </c>
      <c r="E119" t="s">
        <v>63</v>
      </c>
      <c r="F119" t="s">
        <v>1711</v>
      </c>
      <c r="G119" t="s">
        <v>1537</v>
      </c>
      <c r="H119" t="s">
        <v>1546</v>
      </c>
      <c r="I119" t="s">
        <v>1549</v>
      </c>
      <c r="J119" s="35">
        <v>6</v>
      </c>
      <c r="K119" s="35">
        <v>36</v>
      </c>
      <c r="L119" s="35">
        <v>0</v>
      </c>
      <c r="M119" s="49">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c r="AH119" s="35">
        <f>IF(Tabla134[[#This Row],[Business Travel]]="Travel_Frequently",2,IF(Tabla134[[#This Row],[Business Travel]]="Travel_Rarely",1,0))</f>
        <v>2</v>
      </c>
      <c r="AI119" s="35" t="str">
        <f>IF(Tabla134[[#This Row],[Monthly Income]]&lt;=10333.3333,"Bajo",IF(Tabla134[[#This Row],[Monthly Income]]&gt;18666.6666,"Alto","Medio"))</f>
        <v>Bajo</v>
      </c>
      <c r="AJ119" s="35" t="str">
        <f>IF(Tabla134[[#This Row],[Years Since Last Promotion]]&lt;1,"Este año","Más de un año")</f>
        <v>Más de un año</v>
      </c>
      <c r="AK119" s="100">
        <f>SUM(Tabla134[[#This Row],[Years At Company]],Tabla134[[#This Row],[Years With Curr Manager]])</f>
        <v>17</v>
      </c>
      <c r="AL119" s="35"/>
    </row>
    <row r="120" spans="1:38">
      <c r="A120" t="s">
        <v>1624</v>
      </c>
      <c r="B120" t="s">
        <v>46</v>
      </c>
      <c r="C120" t="s">
        <v>49</v>
      </c>
      <c r="D120" t="s">
        <v>57</v>
      </c>
      <c r="E120" t="s">
        <v>59</v>
      </c>
      <c r="F120" t="s">
        <v>1711</v>
      </c>
      <c r="G120" t="s">
        <v>1539</v>
      </c>
      <c r="H120" t="s">
        <v>1547</v>
      </c>
      <c r="I120" t="s">
        <v>1549</v>
      </c>
      <c r="J120" s="35">
        <v>2</v>
      </c>
      <c r="K120" s="35">
        <v>36</v>
      </c>
      <c r="L120" s="35">
        <v>0</v>
      </c>
      <c r="M120" s="49">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c r="AH120" s="35">
        <f>IF(Tabla134[[#This Row],[Business Travel]]="Travel_Frequently",2,IF(Tabla134[[#This Row],[Business Travel]]="Travel_Rarely",1,0))</f>
        <v>1</v>
      </c>
      <c r="AI120" s="35" t="str">
        <f>IF(Tabla134[[#This Row],[Monthly Income]]&lt;=10333.3333,"Bajo",IF(Tabla134[[#This Row],[Monthly Income]]&gt;18666.6666,"Alto","Medio"))</f>
        <v>Bajo</v>
      </c>
      <c r="AJ120" s="35" t="str">
        <f>IF(Tabla134[[#This Row],[Years Since Last Promotion]]&lt;1,"Este año","Más de un año")</f>
        <v>Este año</v>
      </c>
      <c r="AK120" s="100">
        <f>SUM(Tabla134[[#This Row],[Years At Company]],Tabla134[[#This Row],[Years With Curr Manager]])</f>
        <v>1</v>
      </c>
      <c r="AL120" s="35"/>
    </row>
    <row r="121" spans="1:38">
      <c r="A121" t="s">
        <v>1624</v>
      </c>
      <c r="B121" t="s">
        <v>47</v>
      </c>
      <c r="C121" t="s">
        <v>49</v>
      </c>
      <c r="D121" t="s">
        <v>56</v>
      </c>
      <c r="E121" t="s">
        <v>59</v>
      </c>
      <c r="F121" t="s">
        <v>1536</v>
      </c>
      <c r="G121" t="s">
        <v>1541</v>
      </c>
      <c r="H121" t="s">
        <v>1546</v>
      </c>
      <c r="I121" t="s">
        <v>1548</v>
      </c>
      <c r="J121" s="35">
        <v>3</v>
      </c>
      <c r="K121" s="35">
        <v>43</v>
      </c>
      <c r="L121" s="35">
        <v>0</v>
      </c>
      <c r="M121" s="49">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c r="AH121" s="35">
        <f>IF(Tabla134[[#This Row],[Business Travel]]="Travel_Frequently",2,IF(Tabla134[[#This Row],[Business Travel]]="Travel_Rarely",1,0))</f>
        <v>2</v>
      </c>
      <c r="AI121" s="35" t="str">
        <f>IF(Tabla134[[#This Row],[Monthly Income]]&lt;=10333.3333,"Bajo",IF(Tabla134[[#This Row],[Monthly Income]]&gt;18666.6666,"Alto","Medio"))</f>
        <v>Medio</v>
      </c>
      <c r="AJ121" s="35" t="str">
        <f>IF(Tabla134[[#This Row],[Years Since Last Promotion]]&lt;1,"Este año","Más de un año")</f>
        <v>Más de un año</v>
      </c>
      <c r="AK121" s="100">
        <f>SUM(Tabla134[[#This Row],[Years At Company]],Tabla134[[#This Row],[Years With Curr Manager]])</f>
        <v>37</v>
      </c>
      <c r="AL121" s="35"/>
    </row>
    <row r="122" spans="1:38">
      <c r="A122" t="s">
        <v>1624</v>
      </c>
      <c r="B122" t="s">
        <v>47</v>
      </c>
      <c r="C122" t="s">
        <v>51</v>
      </c>
      <c r="D122" t="s">
        <v>57</v>
      </c>
      <c r="E122" t="s">
        <v>59</v>
      </c>
      <c r="F122" t="s">
        <v>1536</v>
      </c>
      <c r="G122" t="s">
        <v>1538</v>
      </c>
      <c r="H122" t="s">
        <v>1547</v>
      </c>
      <c r="I122" t="s">
        <v>1549</v>
      </c>
      <c r="J122" s="35">
        <v>2</v>
      </c>
      <c r="K122" s="35">
        <v>30</v>
      </c>
      <c r="L122" s="35">
        <v>0</v>
      </c>
      <c r="M122" s="49">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c r="AH122" s="35">
        <f>IF(Tabla134[[#This Row],[Business Travel]]="Travel_Frequently",2,IF(Tabla134[[#This Row],[Business Travel]]="Travel_Rarely",1,0))</f>
        <v>2</v>
      </c>
      <c r="AI122" s="35" t="str">
        <f>IF(Tabla134[[#This Row],[Monthly Income]]&lt;=10333.3333,"Bajo",IF(Tabla134[[#This Row],[Monthly Income]]&gt;18666.6666,"Alto","Medio"))</f>
        <v>Bajo</v>
      </c>
      <c r="AJ122" s="35" t="str">
        <f>IF(Tabla134[[#This Row],[Years Since Last Promotion]]&lt;1,"Este año","Más de un año")</f>
        <v>Este año</v>
      </c>
      <c r="AK122" s="100">
        <f>SUM(Tabla134[[#This Row],[Years At Company]],Tabla134[[#This Row],[Years With Curr Manager]])</f>
        <v>19</v>
      </c>
      <c r="AL122" s="35"/>
    </row>
    <row r="123" spans="1:38">
      <c r="A123" t="s">
        <v>1624</v>
      </c>
      <c r="B123" t="s">
        <v>48</v>
      </c>
      <c r="C123" t="s">
        <v>51</v>
      </c>
      <c r="D123" t="s">
        <v>56</v>
      </c>
      <c r="E123" t="s">
        <v>62</v>
      </c>
      <c r="F123" t="s">
        <v>1536</v>
      </c>
      <c r="G123" t="s">
        <v>1537</v>
      </c>
      <c r="H123" t="s">
        <v>1546</v>
      </c>
      <c r="I123" t="s">
        <v>1549</v>
      </c>
      <c r="J123" s="35">
        <v>2</v>
      </c>
      <c r="K123" s="35">
        <v>33</v>
      </c>
      <c r="L123" s="35">
        <v>0</v>
      </c>
      <c r="M123" s="49">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c r="AH123" s="35">
        <f>IF(Tabla134[[#This Row],[Business Travel]]="Travel_Frequently",2,IF(Tabla134[[#This Row],[Business Travel]]="Travel_Rarely",1,0))</f>
        <v>0</v>
      </c>
      <c r="AI123" s="35" t="str">
        <f>IF(Tabla134[[#This Row],[Monthly Income]]&lt;=10333.3333,"Bajo",IF(Tabla134[[#This Row],[Monthly Income]]&gt;18666.6666,"Alto","Medio"))</f>
        <v>Bajo</v>
      </c>
      <c r="AJ123" s="35" t="str">
        <f>IF(Tabla134[[#This Row],[Years Since Last Promotion]]&lt;1,"Este año","Más de un año")</f>
        <v>Este año</v>
      </c>
      <c r="AK123" s="100">
        <f>SUM(Tabla134[[#This Row],[Years At Company]],Tabla134[[#This Row],[Years With Curr Manager]])</f>
        <v>14</v>
      </c>
      <c r="AL123" s="35"/>
    </row>
    <row r="124" spans="1:38">
      <c r="A124" t="s">
        <v>44</v>
      </c>
      <c r="B124" t="s">
        <v>46</v>
      </c>
      <c r="C124" t="s">
        <v>52</v>
      </c>
      <c r="D124" t="s">
        <v>57</v>
      </c>
      <c r="E124" t="s">
        <v>59</v>
      </c>
      <c r="F124" t="s">
        <v>1711</v>
      </c>
      <c r="G124" t="s">
        <v>1538</v>
      </c>
      <c r="H124" t="s">
        <v>1546</v>
      </c>
      <c r="I124" t="s">
        <v>1548</v>
      </c>
      <c r="J124" s="35">
        <v>2</v>
      </c>
      <c r="K124" s="35">
        <v>56</v>
      </c>
      <c r="L124" s="35">
        <v>1</v>
      </c>
      <c r="M124" s="49">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c r="AH124" s="35">
        <f>IF(Tabla134[[#This Row],[Business Travel]]="Travel_Frequently",2,IF(Tabla134[[#This Row],[Business Travel]]="Travel_Rarely",1,0))</f>
        <v>1</v>
      </c>
      <c r="AI124" s="35" t="str">
        <f>IF(Tabla134[[#This Row],[Monthly Income]]&lt;=10333.3333,"Bajo",IF(Tabla134[[#This Row],[Monthly Income]]&gt;18666.6666,"Alto","Medio"))</f>
        <v>Bajo</v>
      </c>
      <c r="AJ124" s="35" t="str">
        <f>IF(Tabla134[[#This Row],[Years Since Last Promotion]]&lt;1,"Este año","Más de un año")</f>
        <v>Más de un año</v>
      </c>
      <c r="AK124" s="100">
        <f>SUM(Tabla134[[#This Row],[Years At Company]],Tabla134[[#This Row],[Years With Curr Manager]])</f>
        <v>8</v>
      </c>
      <c r="AL124" s="35"/>
    </row>
    <row r="125" spans="1:38">
      <c r="A125" t="s">
        <v>1624</v>
      </c>
      <c r="B125" t="s">
        <v>46</v>
      </c>
      <c r="C125" t="s">
        <v>50</v>
      </c>
      <c r="D125" t="s">
        <v>57</v>
      </c>
      <c r="E125" t="s">
        <v>59</v>
      </c>
      <c r="F125" t="s">
        <v>1536</v>
      </c>
      <c r="G125" t="s">
        <v>1543</v>
      </c>
      <c r="H125" t="s">
        <v>1545</v>
      </c>
      <c r="I125" t="s">
        <v>1549</v>
      </c>
      <c r="J125" s="35">
        <v>5</v>
      </c>
      <c r="K125" s="35">
        <v>51</v>
      </c>
      <c r="L125" s="35">
        <v>0</v>
      </c>
      <c r="M125" s="49">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c r="AH125" s="35">
        <f>IF(Tabla134[[#This Row],[Business Travel]]="Travel_Frequently",2,IF(Tabla134[[#This Row],[Business Travel]]="Travel_Rarely",1,0))</f>
        <v>1</v>
      </c>
      <c r="AI125" s="35" t="str">
        <f>IF(Tabla134[[#This Row],[Monthly Income]]&lt;=10333.3333,"Bajo",IF(Tabla134[[#This Row],[Monthly Income]]&gt;18666.6666,"Alto","Medio"))</f>
        <v>Alto</v>
      </c>
      <c r="AJ125" s="35" t="str">
        <f>IF(Tabla134[[#This Row],[Years Since Last Promotion]]&lt;1,"Este año","Más de un año")</f>
        <v>Más de un año</v>
      </c>
      <c r="AK125" s="100">
        <f>SUM(Tabla134[[#This Row],[Years At Company]],Tabla134[[#This Row],[Years With Curr Manager]])</f>
        <v>35</v>
      </c>
      <c r="AL125" s="35"/>
    </row>
    <row r="126" spans="1:38">
      <c r="A126" t="s">
        <v>44</v>
      </c>
      <c r="B126" t="s">
        <v>46</v>
      </c>
      <c r="C126" t="s">
        <v>51</v>
      </c>
      <c r="D126" t="s">
        <v>56</v>
      </c>
      <c r="E126" t="s">
        <v>59</v>
      </c>
      <c r="F126" t="s">
        <v>1536</v>
      </c>
      <c r="G126" t="s">
        <v>1537</v>
      </c>
      <c r="H126" t="s">
        <v>1546</v>
      </c>
      <c r="I126" t="s">
        <v>1548</v>
      </c>
      <c r="J126" s="35">
        <v>3</v>
      </c>
      <c r="K126" s="35">
        <v>31</v>
      </c>
      <c r="L126" s="35">
        <v>1</v>
      </c>
      <c r="M126" s="49">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c r="AH126" s="35">
        <f>IF(Tabla134[[#This Row],[Business Travel]]="Travel_Frequently",2,IF(Tabla134[[#This Row],[Business Travel]]="Travel_Rarely",1,0))</f>
        <v>1</v>
      </c>
      <c r="AI126" s="35" t="str">
        <f>IF(Tabla134[[#This Row],[Monthly Income]]&lt;=10333.3333,"Bajo",IF(Tabla134[[#This Row],[Monthly Income]]&gt;18666.6666,"Alto","Medio"))</f>
        <v>Bajo</v>
      </c>
      <c r="AJ126" s="35" t="str">
        <f>IF(Tabla134[[#This Row],[Years Since Last Promotion]]&lt;1,"Este año","Más de un año")</f>
        <v>Más de un año</v>
      </c>
      <c r="AK126" s="100">
        <f>SUM(Tabla134[[#This Row],[Years At Company]],Tabla134[[#This Row],[Years With Curr Manager]])</f>
        <v>14</v>
      </c>
      <c r="AL126" s="35"/>
    </row>
    <row r="127" spans="1:38">
      <c r="A127" t="s">
        <v>1624</v>
      </c>
      <c r="B127" t="s">
        <v>46</v>
      </c>
      <c r="C127" t="s">
        <v>51</v>
      </c>
      <c r="D127" t="s">
        <v>57</v>
      </c>
      <c r="E127" t="s">
        <v>60</v>
      </c>
      <c r="F127" t="s">
        <v>1711</v>
      </c>
      <c r="G127" t="s">
        <v>1538</v>
      </c>
      <c r="H127" t="s">
        <v>1546</v>
      </c>
      <c r="I127" t="s">
        <v>1549</v>
      </c>
      <c r="J127" s="35">
        <v>3</v>
      </c>
      <c r="K127" s="35">
        <v>26</v>
      </c>
      <c r="L127" s="35">
        <v>0</v>
      </c>
      <c r="M127" s="49">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c r="AH127" s="35">
        <f>IF(Tabla134[[#This Row],[Business Travel]]="Travel_Frequently",2,IF(Tabla134[[#This Row],[Business Travel]]="Travel_Rarely",1,0))</f>
        <v>1</v>
      </c>
      <c r="AI127" s="35" t="str">
        <f>IF(Tabla134[[#This Row],[Monthly Income]]&lt;=10333.3333,"Bajo",IF(Tabla134[[#This Row],[Monthly Income]]&gt;18666.6666,"Alto","Medio"))</f>
        <v>Bajo</v>
      </c>
      <c r="AJ127" s="35" t="str">
        <f>IF(Tabla134[[#This Row],[Years Since Last Promotion]]&lt;1,"Este año","Más de un año")</f>
        <v>Más de un año</v>
      </c>
      <c r="AK127" s="100">
        <f>SUM(Tabla134[[#This Row],[Years At Company]],Tabla134[[#This Row],[Years With Curr Manager]])</f>
        <v>8</v>
      </c>
      <c r="AL127" s="35"/>
    </row>
    <row r="128" spans="1:38">
      <c r="A128" t="s">
        <v>44</v>
      </c>
      <c r="B128" t="s">
        <v>46</v>
      </c>
      <c r="C128" t="s">
        <v>52</v>
      </c>
      <c r="D128" t="s">
        <v>57</v>
      </c>
      <c r="E128" t="s">
        <v>61</v>
      </c>
      <c r="F128" t="s">
        <v>1711</v>
      </c>
      <c r="G128" t="s">
        <v>1544</v>
      </c>
      <c r="H128" t="s">
        <v>1546</v>
      </c>
      <c r="I128" t="s">
        <v>1549</v>
      </c>
      <c r="J128" s="35">
        <v>3</v>
      </c>
      <c r="K128" s="35">
        <v>58</v>
      </c>
      <c r="L128" s="35">
        <v>1</v>
      </c>
      <c r="M128" s="49">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c r="AH128" s="35">
        <f>IF(Tabla134[[#This Row],[Business Travel]]="Travel_Frequently",2,IF(Tabla134[[#This Row],[Business Travel]]="Travel_Rarely",1,0))</f>
        <v>1</v>
      </c>
      <c r="AI128" s="35" t="str">
        <f>IF(Tabla134[[#This Row],[Monthly Income]]&lt;=10333.3333,"Bajo",IF(Tabla134[[#This Row],[Monthly Income]]&gt;18666.6666,"Alto","Medio"))</f>
        <v>Bajo</v>
      </c>
      <c r="AJ128" s="35" t="str">
        <f>IF(Tabla134[[#This Row],[Years Since Last Promotion]]&lt;1,"Este año","Más de un año")</f>
        <v>Más de un año</v>
      </c>
      <c r="AK128" s="100">
        <f>SUM(Tabla134[[#This Row],[Years At Company]],Tabla134[[#This Row],[Years With Curr Manager]])</f>
        <v>46</v>
      </c>
      <c r="AL128" s="35"/>
    </row>
    <row r="129" spans="1:38">
      <c r="A129" t="s">
        <v>44</v>
      </c>
      <c r="B129" t="s">
        <v>46</v>
      </c>
      <c r="C129" t="s">
        <v>53</v>
      </c>
      <c r="D129" t="s">
        <v>56</v>
      </c>
      <c r="E129" t="s">
        <v>62</v>
      </c>
      <c r="F129" t="s">
        <v>1536</v>
      </c>
      <c r="G129" t="s">
        <v>1542</v>
      </c>
      <c r="H129" t="s">
        <v>1545</v>
      </c>
      <c r="I129" t="s">
        <v>1548</v>
      </c>
      <c r="J129" s="35">
        <v>2</v>
      </c>
      <c r="K129" s="35">
        <v>19</v>
      </c>
      <c r="L129" s="35">
        <v>1</v>
      </c>
      <c r="M129" s="49">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c r="AH129" s="35">
        <f>IF(Tabla134[[#This Row],[Business Travel]]="Travel_Frequently",2,IF(Tabla134[[#This Row],[Business Travel]]="Travel_Rarely",1,0))</f>
        <v>1</v>
      </c>
      <c r="AI129" s="35" t="str">
        <f>IF(Tabla134[[#This Row],[Monthly Income]]&lt;=10333.3333,"Bajo",IF(Tabla134[[#This Row],[Monthly Income]]&gt;18666.6666,"Alto","Medio"))</f>
        <v>Bajo</v>
      </c>
      <c r="AJ129" s="35" t="str">
        <f>IF(Tabla134[[#This Row],[Years Since Last Promotion]]&lt;1,"Este año","Más de un año")</f>
        <v>Este año</v>
      </c>
      <c r="AK129" s="100">
        <f>SUM(Tabla134[[#This Row],[Years At Company]],Tabla134[[#This Row],[Years With Curr Manager]])</f>
        <v>0</v>
      </c>
      <c r="AL129" s="35"/>
    </row>
    <row r="130" spans="1:38">
      <c r="A130" t="s">
        <v>1624</v>
      </c>
      <c r="B130" t="s">
        <v>46</v>
      </c>
      <c r="C130" t="s">
        <v>53</v>
      </c>
      <c r="D130" t="s">
        <v>57</v>
      </c>
      <c r="E130" t="s">
        <v>63</v>
      </c>
      <c r="F130" t="s">
        <v>1536</v>
      </c>
      <c r="G130" t="s">
        <v>1539</v>
      </c>
      <c r="H130" t="s">
        <v>1546</v>
      </c>
      <c r="I130" t="s">
        <v>1549</v>
      </c>
      <c r="J130" s="35">
        <v>2</v>
      </c>
      <c r="K130" s="35">
        <v>22</v>
      </c>
      <c r="L130" s="35">
        <v>0</v>
      </c>
      <c r="M130" s="49">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c r="AH130" s="35">
        <f>IF(Tabla134[[#This Row],[Business Travel]]="Travel_Frequently",2,IF(Tabla134[[#This Row],[Business Travel]]="Travel_Rarely",1,0))</f>
        <v>1</v>
      </c>
      <c r="AI130" s="35" t="str">
        <f>IF(Tabla134[[#This Row],[Monthly Income]]&lt;=10333.3333,"Bajo",IF(Tabla134[[#This Row],[Monthly Income]]&gt;18666.6666,"Alto","Medio"))</f>
        <v>Bajo</v>
      </c>
      <c r="AJ130" s="35" t="str">
        <f>IF(Tabla134[[#This Row],[Years Since Last Promotion]]&lt;1,"Este año","Más de un año")</f>
        <v>Más de un año</v>
      </c>
      <c r="AK130" s="100">
        <f>SUM(Tabla134[[#This Row],[Years At Company]],Tabla134[[#This Row],[Years With Curr Manager]])</f>
        <v>3</v>
      </c>
      <c r="AL130" s="35"/>
    </row>
    <row r="131" spans="1:38">
      <c r="A131" t="s">
        <v>1624</v>
      </c>
      <c r="B131" t="s">
        <v>46</v>
      </c>
      <c r="C131" t="s">
        <v>50</v>
      </c>
      <c r="D131" t="s">
        <v>57</v>
      </c>
      <c r="E131" t="s">
        <v>61</v>
      </c>
      <c r="F131" t="s">
        <v>1711</v>
      </c>
      <c r="G131" t="s">
        <v>1540</v>
      </c>
      <c r="H131" t="s">
        <v>1546</v>
      </c>
      <c r="I131" t="s">
        <v>1549</v>
      </c>
      <c r="J131" s="35">
        <v>2</v>
      </c>
      <c r="K131" s="35">
        <v>49</v>
      </c>
      <c r="L131" s="35">
        <v>0</v>
      </c>
      <c r="M131" s="49">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c r="AH131" s="35">
        <f>IF(Tabla134[[#This Row],[Business Travel]]="Travel_Frequently",2,IF(Tabla134[[#This Row],[Business Travel]]="Travel_Rarely",1,0))</f>
        <v>1</v>
      </c>
      <c r="AI131" s="35" t="str">
        <f>IF(Tabla134[[#This Row],[Monthly Income]]&lt;=10333.3333,"Bajo",IF(Tabla134[[#This Row],[Monthly Income]]&gt;18666.6666,"Alto","Medio"))</f>
        <v>Bajo</v>
      </c>
      <c r="AJ131" s="35" t="str">
        <f>IF(Tabla134[[#This Row],[Years Since Last Promotion]]&lt;1,"Este año","Más de un año")</f>
        <v>Más de un año</v>
      </c>
      <c r="AK131" s="100">
        <f>SUM(Tabla134[[#This Row],[Years At Company]],Tabla134[[#This Row],[Years With Curr Manager]])</f>
        <v>26</v>
      </c>
      <c r="AL131" s="35"/>
    </row>
    <row r="132" spans="1:38">
      <c r="A132" t="s">
        <v>1624</v>
      </c>
      <c r="B132" t="s">
        <v>47</v>
      </c>
      <c r="C132" t="s">
        <v>49</v>
      </c>
      <c r="D132" t="s">
        <v>57</v>
      </c>
      <c r="E132" t="s">
        <v>61</v>
      </c>
      <c r="F132" t="s">
        <v>1711</v>
      </c>
      <c r="G132" t="s">
        <v>1538</v>
      </c>
      <c r="H132" t="s">
        <v>1545</v>
      </c>
      <c r="I132" t="s">
        <v>1549</v>
      </c>
      <c r="J132" s="35">
        <v>2</v>
      </c>
      <c r="K132" s="35">
        <v>43</v>
      </c>
      <c r="L132" s="35">
        <v>0</v>
      </c>
      <c r="M132" s="49">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c r="AH132" s="35">
        <f>IF(Tabla134[[#This Row],[Business Travel]]="Travel_Frequently",2,IF(Tabla134[[#This Row],[Business Travel]]="Travel_Rarely",1,0))</f>
        <v>2</v>
      </c>
      <c r="AI132" s="35" t="str">
        <f>IF(Tabla134[[#This Row],[Monthly Income]]&lt;=10333.3333,"Bajo",IF(Tabla134[[#This Row],[Monthly Income]]&gt;18666.6666,"Alto","Medio"))</f>
        <v>Bajo</v>
      </c>
      <c r="AJ132" s="35" t="str">
        <f>IF(Tabla134[[#This Row],[Years Since Last Promotion]]&lt;1,"Este año","Más de un año")</f>
        <v>Más de un año</v>
      </c>
      <c r="AK132" s="100">
        <f>SUM(Tabla134[[#This Row],[Years At Company]],Tabla134[[#This Row],[Years With Curr Manager]])</f>
        <v>5</v>
      </c>
      <c r="AL132" s="35"/>
    </row>
    <row r="133" spans="1:38">
      <c r="A133" t="s">
        <v>1624</v>
      </c>
      <c r="B133" t="s">
        <v>47</v>
      </c>
      <c r="C133" t="s">
        <v>50</v>
      </c>
      <c r="D133" t="s">
        <v>56</v>
      </c>
      <c r="E133" t="s">
        <v>62</v>
      </c>
      <c r="F133" t="s">
        <v>1711</v>
      </c>
      <c r="G133" t="s">
        <v>1537</v>
      </c>
      <c r="H133" t="s">
        <v>1545</v>
      </c>
      <c r="I133" t="s">
        <v>1549</v>
      </c>
      <c r="J133" s="35">
        <v>3</v>
      </c>
      <c r="K133" s="35">
        <v>50</v>
      </c>
      <c r="L133" s="35">
        <v>0</v>
      </c>
      <c r="M133" s="49">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c r="AH133" s="35">
        <f>IF(Tabla134[[#This Row],[Business Travel]]="Travel_Frequently",2,IF(Tabla134[[#This Row],[Business Travel]]="Travel_Rarely",1,0))</f>
        <v>2</v>
      </c>
      <c r="AI133" s="35" t="str">
        <f>IF(Tabla134[[#This Row],[Monthly Income]]&lt;=10333.3333,"Bajo",IF(Tabla134[[#This Row],[Monthly Income]]&gt;18666.6666,"Alto","Medio"))</f>
        <v>Bajo</v>
      </c>
      <c r="AJ133" s="35" t="str">
        <f>IF(Tabla134[[#This Row],[Years Since Last Promotion]]&lt;1,"Este año","Más de un año")</f>
        <v>Más de un año</v>
      </c>
      <c r="AK133" s="100">
        <f>SUM(Tabla134[[#This Row],[Years At Company]],Tabla134[[#This Row],[Years With Curr Manager]])</f>
        <v>3</v>
      </c>
      <c r="AL133" s="35"/>
    </row>
    <row r="134" spans="1:38">
      <c r="A134" t="s">
        <v>44</v>
      </c>
      <c r="B134" t="s">
        <v>46</v>
      </c>
      <c r="C134" t="s">
        <v>51</v>
      </c>
      <c r="D134" t="s">
        <v>56</v>
      </c>
      <c r="E134" t="s">
        <v>59</v>
      </c>
      <c r="F134" t="s">
        <v>1711</v>
      </c>
      <c r="G134" t="s">
        <v>1537</v>
      </c>
      <c r="H134" t="s">
        <v>1546</v>
      </c>
      <c r="I134" t="s">
        <v>1548</v>
      </c>
      <c r="J134" s="35">
        <v>2</v>
      </c>
      <c r="K134" s="35">
        <v>31</v>
      </c>
      <c r="L134" s="35">
        <v>1</v>
      </c>
      <c r="M134" s="49">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c r="AH134" s="35">
        <f>IF(Tabla134[[#This Row],[Business Travel]]="Travel_Frequently",2,IF(Tabla134[[#This Row],[Business Travel]]="Travel_Rarely",1,0))</f>
        <v>1</v>
      </c>
      <c r="AI134" s="35" t="str">
        <f>IF(Tabla134[[#This Row],[Monthly Income]]&lt;=10333.3333,"Bajo",IF(Tabla134[[#This Row],[Monthly Income]]&gt;18666.6666,"Alto","Medio"))</f>
        <v>Bajo</v>
      </c>
      <c r="AJ134" s="35" t="str">
        <f>IF(Tabla134[[#This Row],[Years Since Last Promotion]]&lt;1,"Este año","Más de un año")</f>
        <v>Más de un año</v>
      </c>
      <c r="AK134" s="100">
        <f>SUM(Tabla134[[#This Row],[Years At Company]],Tabla134[[#This Row],[Years With Curr Manager]])</f>
        <v>4</v>
      </c>
      <c r="AL134" s="35"/>
    </row>
    <row r="135" spans="1:38">
      <c r="A135" t="s">
        <v>1624</v>
      </c>
      <c r="B135" t="s">
        <v>46</v>
      </c>
      <c r="C135" t="s">
        <v>49</v>
      </c>
      <c r="D135" t="s">
        <v>56</v>
      </c>
      <c r="E135" t="s">
        <v>59</v>
      </c>
      <c r="F135" t="s">
        <v>1536</v>
      </c>
      <c r="G135" t="s">
        <v>1537</v>
      </c>
      <c r="H135" t="s">
        <v>1547</v>
      </c>
      <c r="I135" t="s">
        <v>1548</v>
      </c>
      <c r="J135" s="35">
        <v>2</v>
      </c>
      <c r="K135" s="35">
        <v>41</v>
      </c>
      <c r="L135" s="35">
        <v>0</v>
      </c>
      <c r="M135" s="49">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c r="AH135" s="35">
        <f>IF(Tabla134[[#This Row],[Business Travel]]="Travel_Frequently",2,IF(Tabla134[[#This Row],[Business Travel]]="Travel_Rarely",1,0))</f>
        <v>1</v>
      </c>
      <c r="AI135" s="35" t="str">
        <f>IF(Tabla134[[#This Row],[Monthly Income]]&lt;=10333.3333,"Bajo",IF(Tabla134[[#This Row],[Monthly Income]]&gt;18666.6666,"Alto","Medio"))</f>
        <v>Bajo</v>
      </c>
      <c r="AJ135" s="35" t="str">
        <f>IF(Tabla134[[#This Row],[Years Since Last Promotion]]&lt;1,"Este año","Más de un año")</f>
        <v>Este año</v>
      </c>
      <c r="AK135" s="100">
        <f>SUM(Tabla134[[#This Row],[Years At Company]],Tabla134[[#This Row],[Years With Curr Manager]])</f>
        <v>16</v>
      </c>
      <c r="AL135" s="35"/>
    </row>
    <row r="136" spans="1:38">
      <c r="A136" t="s">
        <v>1624</v>
      </c>
      <c r="B136" t="s">
        <v>46</v>
      </c>
      <c r="C136" t="s">
        <v>51</v>
      </c>
      <c r="D136" t="s">
        <v>58</v>
      </c>
      <c r="E136" t="s">
        <v>59</v>
      </c>
      <c r="F136" t="s">
        <v>1711</v>
      </c>
      <c r="G136" t="s">
        <v>64</v>
      </c>
      <c r="H136" t="s">
        <v>1546</v>
      </c>
      <c r="I136" t="s">
        <v>1549</v>
      </c>
      <c r="J136" s="35">
        <v>3</v>
      </c>
      <c r="K136" s="35">
        <v>26</v>
      </c>
      <c r="L136" s="35">
        <v>0</v>
      </c>
      <c r="M136" s="49">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c r="AH136" s="35">
        <f>IF(Tabla134[[#This Row],[Business Travel]]="Travel_Frequently",2,IF(Tabla134[[#This Row],[Business Travel]]="Travel_Rarely",1,0))</f>
        <v>1</v>
      </c>
      <c r="AI136" s="35" t="str">
        <f>IF(Tabla134[[#This Row],[Monthly Income]]&lt;=10333.3333,"Bajo",IF(Tabla134[[#This Row],[Monthly Income]]&gt;18666.6666,"Alto","Medio"))</f>
        <v>Bajo</v>
      </c>
      <c r="AJ136" s="35" t="str">
        <f>IF(Tabla134[[#This Row],[Years Since Last Promotion]]&lt;1,"Este año","Más de un año")</f>
        <v>Más de un año</v>
      </c>
      <c r="AK136" s="100">
        <f>SUM(Tabla134[[#This Row],[Years At Company]],Tabla134[[#This Row],[Years With Curr Manager]])</f>
        <v>15</v>
      </c>
      <c r="AL136" s="35"/>
    </row>
    <row r="137" spans="1:38">
      <c r="A137" t="s">
        <v>1624</v>
      </c>
      <c r="B137" t="s">
        <v>46</v>
      </c>
      <c r="C137" t="s">
        <v>49</v>
      </c>
      <c r="D137" t="s">
        <v>57</v>
      </c>
      <c r="E137" t="s">
        <v>61</v>
      </c>
      <c r="F137" t="s">
        <v>1536</v>
      </c>
      <c r="G137" t="s">
        <v>1540</v>
      </c>
      <c r="H137" t="s">
        <v>1547</v>
      </c>
      <c r="I137" t="s">
        <v>1549</v>
      </c>
      <c r="J137" s="35">
        <v>0</v>
      </c>
      <c r="K137" s="35">
        <v>36</v>
      </c>
      <c r="L137" s="35">
        <v>0</v>
      </c>
      <c r="M137" s="49">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c r="AH137" s="35">
        <f>IF(Tabla134[[#This Row],[Business Travel]]="Travel_Frequently",2,IF(Tabla134[[#This Row],[Business Travel]]="Travel_Rarely",1,0))</f>
        <v>1</v>
      </c>
      <c r="AI137" s="35" t="str">
        <f>IF(Tabla134[[#This Row],[Monthly Income]]&lt;=10333.3333,"Bajo",IF(Tabla134[[#This Row],[Monthly Income]]&gt;18666.6666,"Alto","Medio"))</f>
        <v>Bajo</v>
      </c>
      <c r="AJ137" s="35" t="str">
        <f>IF(Tabla134[[#This Row],[Years Since Last Promotion]]&lt;1,"Este año","Más de un año")</f>
        <v>Este año</v>
      </c>
      <c r="AK137" s="100">
        <f>SUM(Tabla134[[#This Row],[Years At Company]],Tabla134[[#This Row],[Years With Curr Manager]])</f>
        <v>4</v>
      </c>
      <c r="AL137" s="35"/>
    </row>
    <row r="138" spans="1:38">
      <c r="A138" t="s">
        <v>44</v>
      </c>
      <c r="B138" t="s">
        <v>47</v>
      </c>
      <c r="C138" t="s">
        <v>50</v>
      </c>
      <c r="D138" t="s">
        <v>57</v>
      </c>
      <c r="E138" t="s">
        <v>59</v>
      </c>
      <c r="F138" t="s">
        <v>1536</v>
      </c>
      <c r="G138" t="s">
        <v>1540</v>
      </c>
      <c r="H138" t="s">
        <v>1545</v>
      </c>
      <c r="I138" t="s">
        <v>1549</v>
      </c>
      <c r="J138" s="35">
        <v>2</v>
      </c>
      <c r="K138" s="35">
        <v>51</v>
      </c>
      <c r="L138" s="35">
        <v>1</v>
      </c>
      <c r="M138" s="49">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c r="AH138" s="35">
        <f>IF(Tabla134[[#This Row],[Business Travel]]="Travel_Frequently",2,IF(Tabla134[[#This Row],[Business Travel]]="Travel_Rarely",1,0))</f>
        <v>2</v>
      </c>
      <c r="AI138" s="35" t="str">
        <f>IF(Tabla134[[#This Row],[Monthly Income]]&lt;=10333.3333,"Bajo",IF(Tabla134[[#This Row],[Monthly Income]]&gt;18666.6666,"Alto","Medio"))</f>
        <v>Medio</v>
      </c>
      <c r="AJ138" s="35" t="str">
        <f>IF(Tabla134[[#This Row],[Years Since Last Promotion]]&lt;1,"Este año","Más de un año")</f>
        <v>Este año</v>
      </c>
      <c r="AK138" s="100">
        <f>SUM(Tabla134[[#This Row],[Years At Company]],Tabla134[[#This Row],[Years With Curr Manager]])</f>
        <v>7</v>
      </c>
      <c r="AL138" s="35"/>
    </row>
    <row r="139" spans="1:38">
      <c r="A139" t="s">
        <v>1624</v>
      </c>
      <c r="B139" t="s">
        <v>46</v>
      </c>
      <c r="C139" t="s">
        <v>49</v>
      </c>
      <c r="D139" t="s">
        <v>56</v>
      </c>
      <c r="E139" t="s">
        <v>59</v>
      </c>
      <c r="F139" t="s">
        <v>1711</v>
      </c>
      <c r="G139" t="s">
        <v>1537</v>
      </c>
      <c r="H139" t="s">
        <v>1546</v>
      </c>
      <c r="I139" t="s">
        <v>1549</v>
      </c>
      <c r="J139" s="35">
        <v>1</v>
      </c>
      <c r="K139" s="35">
        <v>39</v>
      </c>
      <c r="L139" s="35">
        <v>0</v>
      </c>
      <c r="M139" s="49">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c r="AH139" s="35">
        <f>IF(Tabla134[[#This Row],[Business Travel]]="Travel_Frequently",2,IF(Tabla134[[#This Row],[Business Travel]]="Travel_Rarely",1,0))</f>
        <v>1</v>
      </c>
      <c r="AI139" s="35" t="str">
        <f>IF(Tabla134[[#This Row],[Monthly Income]]&lt;=10333.3333,"Bajo",IF(Tabla134[[#This Row],[Monthly Income]]&gt;18666.6666,"Alto","Medio"))</f>
        <v>Bajo</v>
      </c>
      <c r="AJ139" s="35" t="str">
        <f>IF(Tabla134[[#This Row],[Years Since Last Promotion]]&lt;1,"Este año","Más de un año")</f>
        <v>Más de un año</v>
      </c>
      <c r="AK139" s="100">
        <f>SUM(Tabla134[[#This Row],[Years At Company]],Tabla134[[#This Row],[Years With Curr Manager]])</f>
        <v>24</v>
      </c>
      <c r="AL139" s="35"/>
    </row>
    <row r="140" spans="1:38">
      <c r="A140" t="s">
        <v>1624</v>
      </c>
      <c r="B140" t="s">
        <v>46</v>
      </c>
      <c r="C140" t="s">
        <v>51</v>
      </c>
      <c r="D140" t="s">
        <v>56</v>
      </c>
      <c r="E140" t="s">
        <v>59</v>
      </c>
      <c r="F140" t="s">
        <v>1536</v>
      </c>
      <c r="G140" t="s">
        <v>1537</v>
      </c>
      <c r="H140" t="s">
        <v>1546</v>
      </c>
      <c r="I140" t="s">
        <v>1549</v>
      </c>
      <c r="J140" s="35">
        <v>3</v>
      </c>
      <c r="K140" s="35">
        <v>25</v>
      </c>
      <c r="L140" s="35">
        <v>0</v>
      </c>
      <c r="M140" s="49">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c r="AH140" s="35">
        <f>IF(Tabla134[[#This Row],[Business Travel]]="Travel_Frequently",2,IF(Tabla134[[#This Row],[Business Travel]]="Travel_Rarely",1,0))</f>
        <v>1</v>
      </c>
      <c r="AI140" s="35" t="str">
        <f>IF(Tabla134[[#This Row],[Monthly Income]]&lt;=10333.3333,"Bajo",IF(Tabla134[[#This Row],[Monthly Income]]&gt;18666.6666,"Alto","Medio"))</f>
        <v>Bajo</v>
      </c>
      <c r="AJ140" s="35" t="str">
        <f>IF(Tabla134[[#This Row],[Years Since Last Promotion]]&lt;1,"Este año","Más de un año")</f>
        <v>Más de un año</v>
      </c>
      <c r="AK140" s="100">
        <f>SUM(Tabla134[[#This Row],[Years At Company]],Tabla134[[#This Row],[Years With Curr Manager]])</f>
        <v>4</v>
      </c>
      <c r="AL140" s="35"/>
    </row>
    <row r="141" spans="1:38">
      <c r="A141" t="s">
        <v>1624</v>
      </c>
      <c r="B141" t="s">
        <v>46</v>
      </c>
      <c r="C141" t="s">
        <v>51</v>
      </c>
      <c r="D141" t="s">
        <v>58</v>
      </c>
      <c r="E141" t="s">
        <v>64</v>
      </c>
      <c r="F141" t="s">
        <v>1536</v>
      </c>
      <c r="G141" t="s">
        <v>64</v>
      </c>
      <c r="H141" t="s">
        <v>1546</v>
      </c>
      <c r="I141" t="s">
        <v>1548</v>
      </c>
      <c r="J141" s="35">
        <v>2</v>
      </c>
      <c r="K141" s="35">
        <v>30</v>
      </c>
      <c r="L141" s="35">
        <v>0</v>
      </c>
      <c r="M141" s="49">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c r="AH141" s="35">
        <f>IF(Tabla134[[#This Row],[Business Travel]]="Travel_Frequently",2,IF(Tabla134[[#This Row],[Business Travel]]="Travel_Rarely",1,0))</f>
        <v>1</v>
      </c>
      <c r="AI141" s="35" t="str">
        <f>IF(Tabla134[[#This Row],[Monthly Income]]&lt;=10333.3333,"Bajo",IF(Tabla134[[#This Row],[Monthly Income]]&gt;18666.6666,"Alto","Medio"))</f>
        <v>Bajo</v>
      </c>
      <c r="AJ141" s="35" t="str">
        <f>IF(Tabla134[[#This Row],[Years Since Last Promotion]]&lt;1,"Este año","Más de un año")</f>
        <v>Más de un año</v>
      </c>
      <c r="AK141" s="100">
        <f>SUM(Tabla134[[#This Row],[Years At Company]],Tabla134[[#This Row],[Years With Curr Manager]])</f>
        <v>18</v>
      </c>
      <c r="AL141" s="35"/>
    </row>
    <row r="142" spans="1:38">
      <c r="A142" t="s">
        <v>44</v>
      </c>
      <c r="B142" t="s">
        <v>46</v>
      </c>
      <c r="C142" t="s">
        <v>51</v>
      </c>
      <c r="D142" t="s">
        <v>57</v>
      </c>
      <c r="E142" t="s">
        <v>61</v>
      </c>
      <c r="F142" t="s">
        <v>1711</v>
      </c>
      <c r="G142" t="s">
        <v>1539</v>
      </c>
      <c r="H142" t="s">
        <v>1545</v>
      </c>
      <c r="I142" t="s">
        <v>1549</v>
      </c>
      <c r="J142" s="35">
        <v>2</v>
      </c>
      <c r="K142" s="35">
        <v>32</v>
      </c>
      <c r="L142" s="35">
        <v>1</v>
      </c>
      <c r="M142" s="49">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c r="AH142" s="35">
        <f>IF(Tabla134[[#This Row],[Business Travel]]="Travel_Frequently",2,IF(Tabla134[[#This Row],[Business Travel]]="Travel_Rarely",1,0))</f>
        <v>1</v>
      </c>
      <c r="AI142" s="35" t="str">
        <f>IF(Tabla134[[#This Row],[Monthly Income]]&lt;=10333.3333,"Bajo",IF(Tabla134[[#This Row],[Monthly Income]]&gt;18666.6666,"Alto","Medio"))</f>
        <v>Bajo</v>
      </c>
      <c r="AJ142" s="35" t="str">
        <f>IF(Tabla134[[#This Row],[Years Since Last Promotion]]&lt;1,"Este año","Más de un año")</f>
        <v>Este año</v>
      </c>
      <c r="AK142" s="100">
        <f>SUM(Tabla134[[#This Row],[Years At Company]],Tabla134[[#This Row],[Years With Curr Manager]])</f>
        <v>9</v>
      </c>
      <c r="AL142" s="35"/>
    </row>
    <row r="143" spans="1:38">
      <c r="A143" t="s">
        <v>1624</v>
      </c>
      <c r="B143" t="s">
        <v>46</v>
      </c>
      <c r="C143" t="s">
        <v>50</v>
      </c>
      <c r="D143" t="s">
        <v>57</v>
      </c>
      <c r="E143" t="s">
        <v>61</v>
      </c>
      <c r="F143" t="s">
        <v>1536</v>
      </c>
      <c r="G143" t="s">
        <v>1538</v>
      </c>
      <c r="H143" t="s">
        <v>1545</v>
      </c>
      <c r="I143" t="s">
        <v>1549</v>
      </c>
      <c r="J143" s="35">
        <v>2</v>
      </c>
      <c r="K143" s="35">
        <v>45</v>
      </c>
      <c r="L143" s="35">
        <v>0</v>
      </c>
      <c r="M143" s="49">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c r="AH143" s="35">
        <f>IF(Tabla134[[#This Row],[Business Travel]]="Travel_Frequently",2,IF(Tabla134[[#This Row],[Business Travel]]="Travel_Rarely",1,0))</f>
        <v>1</v>
      </c>
      <c r="AI143" s="35" t="str">
        <f>IF(Tabla134[[#This Row],[Monthly Income]]&lt;=10333.3333,"Bajo",IF(Tabla134[[#This Row],[Monthly Income]]&gt;18666.6666,"Alto","Medio"))</f>
        <v>Bajo</v>
      </c>
      <c r="AJ143" s="35" t="str">
        <f>IF(Tabla134[[#This Row],[Years Since Last Promotion]]&lt;1,"Este año","Más de un año")</f>
        <v>Este año</v>
      </c>
      <c r="AK143" s="100">
        <f>SUM(Tabla134[[#This Row],[Years At Company]],Tabla134[[#This Row],[Years With Curr Manager]])</f>
        <v>9</v>
      </c>
      <c r="AL143" s="35"/>
    </row>
    <row r="144" spans="1:38">
      <c r="A144" t="s">
        <v>1624</v>
      </c>
      <c r="B144" t="s">
        <v>46</v>
      </c>
      <c r="C144" t="s">
        <v>49</v>
      </c>
      <c r="D144" t="s">
        <v>57</v>
      </c>
      <c r="E144" t="s">
        <v>63</v>
      </c>
      <c r="F144" t="s">
        <v>1711</v>
      </c>
      <c r="G144" t="s">
        <v>1538</v>
      </c>
      <c r="H144" t="s">
        <v>1545</v>
      </c>
      <c r="I144" t="s">
        <v>1548</v>
      </c>
      <c r="J144" s="35">
        <v>2</v>
      </c>
      <c r="K144" s="35">
        <v>38</v>
      </c>
      <c r="L144" s="35">
        <v>0</v>
      </c>
      <c r="M144" s="49">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c r="AH144" s="35">
        <f>IF(Tabla134[[#This Row],[Business Travel]]="Travel_Frequently",2,IF(Tabla134[[#This Row],[Business Travel]]="Travel_Rarely",1,0))</f>
        <v>1</v>
      </c>
      <c r="AI144" s="35" t="str">
        <f>IF(Tabla134[[#This Row],[Monthly Income]]&lt;=10333.3333,"Bajo",IF(Tabla134[[#This Row],[Monthly Income]]&gt;18666.6666,"Alto","Medio"))</f>
        <v>Bajo</v>
      </c>
      <c r="AJ144" s="35" t="str">
        <f>IF(Tabla134[[#This Row],[Years Since Last Promotion]]&lt;1,"Este año","Más de un año")</f>
        <v>Más de un año</v>
      </c>
      <c r="AK144" s="100">
        <f>SUM(Tabla134[[#This Row],[Years At Company]],Tabla134[[#This Row],[Years With Curr Manager]])</f>
        <v>5</v>
      </c>
      <c r="AL144" s="35"/>
    </row>
    <row r="145" spans="1:38">
      <c r="A145" t="s">
        <v>1624</v>
      </c>
      <c r="B145" t="s">
        <v>46</v>
      </c>
      <c r="C145" t="s">
        <v>51</v>
      </c>
      <c r="D145" t="s">
        <v>57</v>
      </c>
      <c r="E145" t="s">
        <v>59</v>
      </c>
      <c r="F145" t="s">
        <v>1711</v>
      </c>
      <c r="G145" t="s">
        <v>1538</v>
      </c>
      <c r="H145" t="s">
        <v>1545</v>
      </c>
      <c r="I145" t="s">
        <v>1549</v>
      </c>
      <c r="J145" s="35">
        <v>4</v>
      </c>
      <c r="K145" s="35">
        <v>30</v>
      </c>
      <c r="L145" s="35">
        <v>0</v>
      </c>
      <c r="M145" s="49">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c r="AH145" s="35">
        <f>IF(Tabla134[[#This Row],[Business Travel]]="Travel_Frequently",2,IF(Tabla134[[#This Row],[Business Travel]]="Travel_Rarely",1,0))</f>
        <v>1</v>
      </c>
      <c r="AI145" s="35" t="str">
        <f>IF(Tabla134[[#This Row],[Monthly Income]]&lt;=10333.3333,"Bajo",IF(Tabla134[[#This Row],[Monthly Income]]&gt;18666.6666,"Alto","Medio"))</f>
        <v>Bajo</v>
      </c>
      <c r="AJ145" s="35" t="str">
        <f>IF(Tabla134[[#This Row],[Years Since Last Promotion]]&lt;1,"Este año","Más de un año")</f>
        <v>Este año</v>
      </c>
      <c r="AK145" s="100">
        <f>SUM(Tabla134[[#This Row],[Years At Company]],Tabla134[[#This Row],[Years With Curr Manager]])</f>
        <v>9</v>
      </c>
      <c r="AL145" s="35"/>
    </row>
    <row r="146" spans="1:38">
      <c r="A146" t="s">
        <v>1624</v>
      </c>
      <c r="B146" t="s">
        <v>47</v>
      </c>
      <c r="C146" t="s">
        <v>51</v>
      </c>
      <c r="D146" t="s">
        <v>56</v>
      </c>
      <c r="E146" t="s">
        <v>61</v>
      </c>
      <c r="F146" t="s">
        <v>1536</v>
      </c>
      <c r="G146" t="s">
        <v>1537</v>
      </c>
      <c r="H146" t="s">
        <v>1547</v>
      </c>
      <c r="I146" t="s">
        <v>1549</v>
      </c>
      <c r="J146" s="35">
        <v>2</v>
      </c>
      <c r="K146" s="35">
        <v>32</v>
      </c>
      <c r="L146" s="35">
        <v>0</v>
      </c>
      <c r="M146" s="49">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c r="AH146" s="35">
        <f>IF(Tabla134[[#This Row],[Business Travel]]="Travel_Frequently",2,IF(Tabla134[[#This Row],[Business Travel]]="Travel_Rarely",1,0))</f>
        <v>2</v>
      </c>
      <c r="AI146" s="35" t="str">
        <f>IF(Tabla134[[#This Row],[Monthly Income]]&lt;=10333.3333,"Bajo",IF(Tabla134[[#This Row],[Monthly Income]]&gt;18666.6666,"Alto","Medio"))</f>
        <v>Bajo</v>
      </c>
      <c r="AJ146" s="35" t="str">
        <f>IF(Tabla134[[#This Row],[Years Since Last Promotion]]&lt;1,"Este año","Más de un año")</f>
        <v>Este año</v>
      </c>
      <c r="AK146" s="100">
        <f>SUM(Tabla134[[#This Row],[Years At Company]],Tabla134[[#This Row],[Years With Curr Manager]])</f>
        <v>15</v>
      </c>
      <c r="AL146" s="35"/>
    </row>
    <row r="147" spans="1:38">
      <c r="A147" t="s">
        <v>1624</v>
      </c>
      <c r="B147" t="s">
        <v>46</v>
      </c>
      <c r="C147" t="s">
        <v>51</v>
      </c>
      <c r="D147" t="s">
        <v>57</v>
      </c>
      <c r="E147" t="s">
        <v>63</v>
      </c>
      <c r="F147" t="s">
        <v>1711</v>
      </c>
      <c r="G147" t="s">
        <v>1538</v>
      </c>
      <c r="H147" t="s">
        <v>1547</v>
      </c>
      <c r="I147" t="s">
        <v>1549</v>
      </c>
      <c r="J147" s="35">
        <v>3</v>
      </c>
      <c r="K147" s="35">
        <v>30</v>
      </c>
      <c r="L147" s="35">
        <v>0</v>
      </c>
      <c r="M147" s="49">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c r="AH147" s="35">
        <f>IF(Tabla134[[#This Row],[Business Travel]]="Travel_Frequently",2,IF(Tabla134[[#This Row],[Business Travel]]="Travel_Rarely",1,0))</f>
        <v>1</v>
      </c>
      <c r="AI147" s="35" t="str">
        <f>IF(Tabla134[[#This Row],[Monthly Income]]&lt;=10333.3333,"Bajo",IF(Tabla134[[#This Row],[Monthly Income]]&gt;18666.6666,"Alto","Medio"))</f>
        <v>Bajo</v>
      </c>
      <c r="AJ147" s="35" t="str">
        <f>IF(Tabla134[[#This Row],[Years Since Last Promotion]]&lt;1,"Este año","Más de un año")</f>
        <v>Más de un año</v>
      </c>
      <c r="AK147" s="100">
        <f>SUM(Tabla134[[#This Row],[Years At Company]],Tabla134[[#This Row],[Years With Curr Manager]])</f>
        <v>5</v>
      </c>
      <c r="AL147" s="35"/>
    </row>
    <row r="148" spans="1:38">
      <c r="A148" t="s">
        <v>1624</v>
      </c>
      <c r="B148" t="s">
        <v>46</v>
      </c>
      <c r="C148" t="s">
        <v>51</v>
      </c>
      <c r="D148" t="s">
        <v>57</v>
      </c>
      <c r="E148" t="s">
        <v>61</v>
      </c>
      <c r="F148" t="s">
        <v>1536</v>
      </c>
      <c r="G148" t="s">
        <v>1539</v>
      </c>
      <c r="H148" t="s">
        <v>1545</v>
      </c>
      <c r="I148" t="s">
        <v>1549</v>
      </c>
      <c r="J148" s="35">
        <v>3</v>
      </c>
      <c r="K148" s="35">
        <v>30</v>
      </c>
      <c r="L148" s="35">
        <v>0</v>
      </c>
      <c r="M148" s="49">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c r="AH148" s="35">
        <f>IF(Tabla134[[#This Row],[Business Travel]]="Travel_Frequently",2,IF(Tabla134[[#This Row],[Business Travel]]="Travel_Rarely",1,0))</f>
        <v>1</v>
      </c>
      <c r="AI148" s="35" t="str">
        <f>IF(Tabla134[[#This Row],[Monthly Income]]&lt;=10333.3333,"Bajo",IF(Tabla134[[#This Row],[Monthly Income]]&gt;18666.6666,"Alto","Medio"))</f>
        <v>Bajo</v>
      </c>
      <c r="AJ148" s="35" t="str">
        <f>IF(Tabla134[[#This Row],[Years Since Last Promotion]]&lt;1,"Este año","Más de un año")</f>
        <v>Más de un año</v>
      </c>
      <c r="AK148" s="100">
        <f>SUM(Tabla134[[#This Row],[Years At Company]],Tabla134[[#This Row],[Years With Curr Manager]])</f>
        <v>7</v>
      </c>
      <c r="AL148" s="35"/>
    </row>
    <row r="149" spans="1:38">
      <c r="A149" t="s">
        <v>1624</v>
      </c>
      <c r="B149" t="s">
        <v>47</v>
      </c>
      <c r="C149" t="s">
        <v>49</v>
      </c>
      <c r="D149" t="s">
        <v>57</v>
      </c>
      <c r="E149" t="s">
        <v>59</v>
      </c>
      <c r="F149" t="s">
        <v>1536</v>
      </c>
      <c r="G149" t="s">
        <v>1541</v>
      </c>
      <c r="H149" t="s">
        <v>1547</v>
      </c>
      <c r="I149" t="s">
        <v>1549</v>
      </c>
      <c r="J149" s="35">
        <v>2</v>
      </c>
      <c r="K149" s="35">
        <v>41</v>
      </c>
      <c r="L149" s="35">
        <v>0</v>
      </c>
      <c r="M149" s="49">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c r="AH149" s="35">
        <f>IF(Tabla134[[#This Row],[Business Travel]]="Travel_Frequently",2,IF(Tabla134[[#This Row],[Business Travel]]="Travel_Rarely",1,0))</f>
        <v>2</v>
      </c>
      <c r="AI149" s="35" t="str">
        <f>IF(Tabla134[[#This Row],[Monthly Income]]&lt;=10333.3333,"Bajo",IF(Tabla134[[#This Row],[Monthly Income]]&gt;18666.6666,"Alto","Medio"))</f>
        <v>Medio</v>
      </c>
      <c r="AJ149" s="35" t="str">
        <f>IF(Tabla134[[#This Row],[Years Since Last Promotion]]&lt;1,"Este año","Más de un año")</f>
        <v>Más de un año</v>
      </c>
      <c r="AK149" s="100">
        <f>SUM(Tabla134[[#This Row],[Years At Company]],Tabla134[[#This Row],[Years With Curr Manager]])</f>
        <v>14</v>
      </c>
      <c r="AL149" s="35"/>
    </row>
    <row r="150" spans="1:38">
      <c r="A150" t="s">
        <v>1624</v>
      </c>
      <c r="B150" t="s">
        <v>46</v>
      </c>
      <c r="C150" t="s">
        <v>49</v>
      </c>
      <c r="D150" t="s">
        <v>57</v>
      </c>
      <c r="E150" t="s">
        <v>59</v>
      </c>
      <c r="F150" t="s">
        <v>1536</v>
      </c>
      <c r="G150" t="s">
        <v>1539</v>
      </c>
      <c r="H150" t="s">
        <v>1546</v>
      </c>
      <c r="I150" t="s">
        <v>1549</v>
      </c>
      <c r="J150" s="35">
        <v>2</v>
      </c>
      <c r="K150" s="35">
        <v>41</v>
      </c>
      <c r="L150" s="35">
        <v>0</v>
      </c>
      <c r="M150" s="49">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c r="AH150" s="35">
        <f>IF(Tabla134[[#This Row],[Business Travel]]="Travel_Frequently",2,IF(Tabla134[[#This Row],[Business Travel]]="Travel_Rarely",1,0))</f>
        <v>1</v>
      </c>
      <c r="AI150" s="35" t="str">
        <f>IF(Tabla134[[#This Row],[Monthly Income]]&lt;=10333.3333,"Bajo",IF(Tabla134[[#This Row],[Monthly Income]]&gt;18666.6666,"Alto","Medio"))</f>
        <v>Bajo</v>
      </c>
      <c r="AJ150" s="35" t="str">
        <f>IF(Tabla134[[#This Row],[Years Since Last Promotion]]&lt;1,"Este año","Más de un año")</f>
        <v>Más de un año</v>
      </c>
      <c r="AK150" s="100">
        <f>SUM(Tabla134[[#This Row],[Years At Company]],Tabla134[[#This Row],[Years With Curr Manager]])</f>
        <v>9</v>
      </c>
      <c r="AL150" s="35"/>
    </row>
    <row r="151" spans="1:38">
      <c r="A151" t="s">
        <v>1624</v>
      </c>
      <c r="B151" t="s">
        <v>46</v>
      </c>
      <c r="C151" t="s">
        <v>53</v>
      </c>
      <c r="D151" t="s">
        <v>57</v>
      </c>
      <c r="E151" t="s">
        <v>61</v>
      </c>
      <c r="F151" t="s">
        <v>1711</v>
      </c>
      <c r="G151" t="s">
        <v>1539</v>
      </c>
      <c r="H151" t="s">
        <v>1545</v>
      </c>
      <c r="I151" t="s">
        <v>1549</v>
      </c>
      <c r="J151" s="35">
        <v>3</v>
      </c>
      <c r="K151" s="35">
        <v>19</v>
      </c>
      <c r="L151" s="35">
        <v>0</v>
      </c>
      <c r="M151" s="49">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c r="AH151" s="35">
        <f>IF(Tabla134[[#This Row],[Business Travel]]="Travel_Frequently",2,IF(Tabla134[[#This Row],[Business Travel]]="Travel_Rarely",1,0))</f>
        <v>1</v>
      </c>
      <c r="AI151" s="35" t="str">
        <f>IF(Tabla134[[#This Row],[Monthly Income]]&lt;=10333.3333,"Bajo",IF(Tabla134[[#This Row],[Monthly Income]]&gt;18666.6666,"Alto","Medio"))</f>
        <v>Bajo</v>
      </c>
      <c r="AJ151" s="35" t="str">
        <f>IF(Tabla134[[#This Row],[Years Since Last Promotion]]&lt;1,"Este año","Más de un año")</f>
        <v>Este año</v>
      </c>
      <c r="AK151" s="100">
        <f>SUM(Tabla134[[#This Row],[Years At Company]],Tabla134[[#This Row],[Years With Curr Manager]])</f>
        <v>1</v>
      </c>
      <c r="AL151" s="35"/>
    </row>
    <row r="152" spans="1:38">
      <c r="A152" t="s">
        <v>1624</v>
      </c>
      <c r="B152" t="s">
        <v>47</v>
      </c>
      <c r="C152" t="s">
        <v>49</v>
      </c>
      <c r="D152" t="s">
        <v>57</v>
      </c>
      <c r="E152" t="s">
        <v>61</v>
      </c>
      <c r="F152" t="s">
        <v>1711</v>
      </c>
      <c r="G152" t="s">
        <v>1538</v>
      </c>
      <c r="H152" t="s">
        <v>1547</v>
      </c>
      <c r="I152" t="s">
        <v>1549</v>
      </c>
      <c r="J152" s="35">
        <v>2</v>
      </c>
      <c r="K152" s="35">
        <v>40</v>
      </c>
      <c r="L152" s="35">
        <v>0</v>
      </c>
      <c r="M152" s="49">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c r="AH152" s="35">
        <f>IF(Tabla134[[#This Row],[Business Travel]]="Travel_Frequently",2,IF(Tabla134[[#This Row],[Business Travel]]="Travel_Rarely",1,0))</f>
        <v>2</v>
      </c>
      <c r="AI152" s="35" t="str">
        <f>IF(Tabla134[[#This Row],[Monthly Income]]&lt;=10333.3333,"Bajo",IF(Tabla134[[#This Row],[Monthly Income]]&gt;18666.6666,"Alto","Medio"))</f>
        <v>Bajo</v>
      </c>
      <c r="AJ152" s="35" t="str">
        <f>IF(Tabla134[[#This Row],[Years Since Last Promotion]]&lt;1,"Este año","Más de un año")</f>
        <v>Más de un año</v>
      </c>
      <c r="AK152" s="100">
        <f>SUM(Tabla134[[#This Row],[Years At Company]],Tabla134[[#This Row],[Years With Curr Manager]])</f>
        <v>33</v>
      </c>
      <c r="AL152" s="35"/>
    </row>
    <row r="153" spans="1:38">
      <c r="A153" t="s">
        <v>1624</v>
      </c>
      <c r="B153" t="s">
        <v>46</v>
      </c>
      <c r="C153" t="s">
        <v>49</v>
      </c>
      <c r="D153" t="s">
        <v>56</v>
      </c>
      <c r="E153" t="s">
        <v>62</v>
      </c>
      <c r="F153" t="s">
        <v>1536</v>
      </c>
      <c r="G153" t="s">
        <v>1537</v>
      </c>
      <c r="H153" t="s">
        <v>1546</v>
      </c>
      <c r="I153" t="s">
        <v>1549</v>
      </c>
      <c r="J153" s="35">
        <v>3</v>
      </c>
      <c r="K153" s="35">
        <v>35</v>
      </c>
      <c r="L153" s="35">
        <v>0</v>
      </c>
      <c r="M153" s="49">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c r="AH153" s="35">
        <f>IF(Tabla134[[#This Row],[Business Travel]]="Travel_Frequently",2,IF(Tabla134[[#This Row],[Business Travel]]="Travel_Rarely",1,0))</f>
        <v>1</v>
      </c>
      <c r="AI153" s="35" t="str">
        <f>IF(Tabla134[[#This Row],[Monthly Income]]&lt;=10333.3333,"Bajo",IF(Tabla134[[#This Row],[Monthly Income]]&gt;18666.6666,"Alto","Medio"))</f>
        <v>Bajo</v>
      </c>
      <c r="AJ153" s="35" t="str">
        <f>IF(Tabla134[[#This Row],[Years Since Last Promotion]]&lt;1,"Este año","Más de un año")</f>
        <v>Este año</v>
      </c>
      <c r="AK153" s="100">
        <f>SUM(Tabla134[[#This Row],[Years At Company]],Tabla134[[#This Row],[Years With Curr Manager]])</f>
        <v>16</v>
      </c>
      <c r="AL153" s="35"/>
    </row>
    <row r="154" spans="1:38">
      <c r="A154" t="s">
        <v>1624</v>
      </c>
      <c r="B154" t="s">
        <v>46</v>
      </c>
      <c r="C154" t="s">
        <v>50</v>
      </c>
      <c r="D154" t="s">
        <v>56</v>
      </c>
      <c r="E154" t="s">
        <v>62</v>
      </c>
      <c r="F154" t="s">
        <v>1536</v>
      </c>
      <c r="G154" t="s">
        <v>1542</v>
      </c>
      <c r="H154" t="s">
        <v>1546</v>
      </c>
      <c r="I154" t="s">
        <v>1548</v>
      </c>
      <c r="J154" s="35">
        <v>3</v>
      </c>
      <c r="K154" s="35">
        <v>53</v>
      </c>
      <c r="L154" s="35">
        <v>0</v>
      </c>
      <c r="M154" s="49">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c r="AH154" s="35">
        <f>IF(Tabla134[[#This Row],[Business Travel]]="Travel_Frequently",2,IF(Tabla134[[#This Row],[Business Travel]]="Travel_Rarely",1,0))</f>
        <v>1</v>
      </c>
      <c r="AI154" s="35" t="str">
        <f>IF(Tabla134[[#This Row],[Monthly Income]]&lt;=10333.3333,"Bajo",IF(Tabla134[[#This Row],[Monthly Income]]&gt;18666.6666,"Alto","Medio"))</f>
        <v>Bajo</v>
      </c>
      <c r="AJ154" s="35" t="str">
        <f>IF(Tabla134[[#This Row],[Years Since Last Promotion]]&lt;1,"Este año","Más de un año")</f>
        <v>Más de un año</v>
      </c>
      <c r="AK154" s="100">
        <f>SUM(Tabla134[[#This Row],[Years At Company]],Tabla134[[#This Row],[Years With Curr Manager]])</f>
        <v>12</v>
      </c>
      <c r="AL154" s="35"/>
    </row>
    <row r="155" spans="1:38">
      <c r="A155" t="s">
        <v>1624</v>
      </c>
      <c r="B155" t="s">
        <v>46</v>
      </c>
      <c r="C155" t="s">
        <v>50</v>
      </c>
      <c r="D155" t="s">
        <v>57</v>
      </c>
      <c r="E155" t="s">
        <v>59</v>
      </c>
      <c r="F155" t="s">
        <v>1536</v>
      </c>
      <c r="G155" t="s">
        <v>1539</v>
      </c>
      <c r="H155" t="s">
        <v>1547</v>
      </c>
      <c r="I155" t="s">
        <v>1549</v>
      </c>
      <c r="J155" s="35">
        <v>2</v>
      </c>
      <c r="K155" s="35">
        <v>45</v>
      </c>
      <c r="L155" s="35">
        <v>0</v>
      </c>
      <c r="M155" s="49">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c r="AH155" s="35">
        <f>IF(Tabla134[[#This Row],[Business Travel]]="Travel_Frequently",2,IF(Tabla134[[#This Row],[Business Travel]]="Travel_Rarely",1,0))</f>
        <v>1</v>
      </c>
      <c r="AI155" s="35" t="str">
        <f>IF(Tabla134[[#This Row],[Monthly Income]]&lt;=10333.3333,"Bajo",IF(Tabla134[[#This Row],[Monthly Income]]&gt;18666.6666,"Alto","Medio"))</f>
        <v>Bajo</v>
      </c>
      <c r="AJ155" s="35" t="str">
        <f>IF(Tabla134[[#This Row],[Years Since Last Promotion]]&lt;1,"Este año","Más de un año")</f>
        <v>Este año</v>
      </c>
      <c r="AK155" s="100">
        <f>SUM(Tabla134[[#This Row],[Years At Company]],Tabla134[[#This Row],[Years With Curr Manager]])</f>
        <v>32</v>
      </c>
      <c r="AL155" s="35"/>
    </row>
    <row r="156" spans="1:38">
      <c r="A156" t="s">
        <v>1624</v>
      </c>
      <c r="B156" t="s">
        <v>47</v>
      </c>
      <c r="C156" t="s">
        <v>51</v>
      </c>
      <c r="D156" t="s">
        <v>56</v>
      </c>
      <c r="E156" t="s">
        <v>62</v>
      </c>
      <c r="F156" t="s">
        <v>1711</v>
      </c>
      <c r="G156" t="s">
        <v>1537</v>
      </c>
      <c r="H156" t="s">
        <v>1545</v>
      </c>
      <c r="I156" t="s">
        <v>1549</v>
      </c>
      <c r="J156" s="35">
        <v>2</v>
      </c>
      <c r="K156" s="35">
        <v>32</v>
      </c>
      <c r="L156" s="35">
        <v>0</v>
      </c>
      <c r="M156" s="49">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c r="AH156" s="35">
        <f>IF(Tabla134[[#This Row],[Business Travel]]="Travel_Frequently",2,IF(Tabla134[[#This Row],[Business Travel]]="Travel_Rarely",1,0))</f>
        <v>2</v>
      </c>
      <c r="AI156" s="35" t="str">
        <f>IF(Tabla134[[#This Row],[Monthly Income]]&lt;=10333.3333,"Bajo",IF(Tabla134[[#This Row],[Monthly Income]]&gt;18666.6666,"Alto","Medio"))</f>
        <v>Bajo</v>
      </c>
      <c r="AJ156" s="35" t="str">
        <f>IF(Tabla134[[#This Row],[Years Since Last Promotion]]&lt;1,"Este año","Más de un año")</f>
        <v>Más de un año</v>
      </c>
      <c r="AK156" s="100">
        <f>SUM(Tabla134[[#This Row],[Years At Company]],Tabla134[[#This Row],[Years With Curr Manager]])</f>
        <v>16</v>
      </c>
      <c r="AL156" s="35"/>
    </row>
    <row r="157" spans="1:38">
      <c r="A157" t="s">
        <v>1624</v>
      </c>
      <c r="B157" t="s">
        <v>48</v>
      </c>
      <c r="C157" t="s">
        <v>51</v>
      </c>
      <c r="D157" t="s">
        <v>57</v>
      </c>
      <c r="E157" t="s">
        <v>63</v>
      </c>
      <c r="F157" t="s">
        <v>1536</v>
      </c>
      <c r="G157" t="s">
        <v>1540</v>
      </c>
      <c r="H157" t="s">
        <v>1546</v>
      </c>
      <c r="I157" t="s">
        <v>1549</v>
      </c>
      <c r="J157" s="35">
        <v>1</v>
      </c>
      <c r="K157" s="35">
        <v>29</v>
      </c>
      <c r="L157" s="35">
        <v>0</v>
      </c>
      <c r="M157" s="49">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c r="AH157" s="35">
        <f>IF(Tabla134[[#This Row],[Business Travel]]="Travel_Frequently",2,IF(Tabla134[[#This Row],[Business Travel]]="Travel_Rarely",1,0))</f>
        <v>0</v>
      </c>
      <c r="AI157" s="35" t="str">
        <f>IF(Tabla134[[#This Row],[Monthly Income]]&lt;=10333.3333,"Bajo",IF(Tabla134[[#This Row],[Monthly Income]]&gt;18666.6666,"Alto","Medio"))</f>
        <v>Bajo</v>
      </c>
      <c r="AJ157" s="35" t="str">
        <f>IF(Tabla134[[#This Row],[Years Since Last Promotion]]&lt;1,"Este año","Más de un año")</f>
        <v>Este año</v>
      </c>
      <c r="AK157" s="100">
        <f>SUM(Tabla134[[#This Row],[Years At Company]],Tabla134[[#This Row],[Years With Curr Manager]])</f>
        <v>19</v>
      </c>
      <c r="AL157" s="35"/>
    </row>
    <row r="158" spans="1:38">
      <c r="A158" t="s">
        <v>1624</v>
      </c>
      <c r="B158" t="s">
        <v>46</v>
      </c>
      <c r="C158" t="s">
        <v>50</v>
      </c>
      <c r="D158" t="s">
        <v>57</v>
      </c>
      <c r="E158" t="s">
        <v>61</v>
      </c>
      <c r="F158" t="s">
        <v>1536</v>
      </c>
      <c r="G158" t="s">
        <v>1540</v>
      </c>
      <c r="H158" t="s">
        <v>1546</v>
      </c>
      <c r="I158" t="s">
        <v>1549</v>
      </c>
      <c r="J158" s="35">
        <v>2</v>
      </c>
      <c r="K158" s="35">
        <v>51</v>
      </c>
      <c r="L158" s="35">
        <v>0</v>
      </c>
      <c r="M158" s="49">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c r="AH158" s="35">
        <f>IF(Tabla134[[#This Row],[Business Travel]]="Travel_Frequently",2,IF(Tabla134[[#This Row],[Business Travel]]="Travel_Rarely",1,0))</f>
        <v>1</v>
      </c>
      <c r="AI158" s="35" t="str">
        <f>IF(Tabla134[[#This Row],[Monthly Income]]&lt;=10333.3333,"Bajo",IF(Tabla134[[#This Row],[Monthly Income]]&gt;18666.6666,"Alto","Medio"))</f>
        <v>Bajo</v>
      </c>
      <c r="AJ158" s="35" t="str">
        <f>IF(Tabla134[[#This Row],[Years Since Last Promotion]]&lt;1,"Este año","Más de un año")</f>
        <v>Este año</v>
      </c>
      <c r="AK158" s="100">
        <f>SUM(Tabla134[[#This Row],[Years At Company]],Tabla134[[#This Row],[Years With Curr Manager]])</f>
        <v>1</v>
      </c>
      <c r="AL158" s="35"/>
    </row>
    <row r="159" spans="1:38">
      <c r="A159" t="s">
        <v>1624</v>
      </c>
      <c r="B159" t="s">
        <v>46</v>
      </c>
      <c r="C159" t="s">
        <v>52</v>
      </c>
      <c r="D159" t="s">
        <v>57</v>
      </c>
      <c r="E159" t="s">
        <v>61</v>
      </c>
      <c r="F159" t="s">
        <v>1711</v>
      </c>
      <c r="G159" t="s">
        <v>1538</v>
      </c>
      <c r="H159" t="s">
        <v>1546</v>
      </c>
      <c r="I159" t="s">
        <v>1548</v>
      </c>
      <c r="J159" s="35">
        <v>3</v>
      </c>
      <c r="K159" s="35">
        <v>58</v>
      </c>
      <c r="L159" s="35">
        <v>0</v>
      </c>
      <c r="M159" s="49">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c r="AH159" s="35">
        <f>IF(Tabla134[[#This Row],[Business Travel]]="Travel_Frequently",2,IF(Tabla134[[#This Row],[Business Travel]]="Travel_Rarely",1,0))</f>
        <v>1</v>
      </c>
      <c r="AI159" s="35" t="str">
        <f>IF(Tabla134[[#This Row],[Monthly Income]]&lt;=10333.3333,"Bajo",IF(Tabla134[[#This Row],[Monthly Income]]&gt;18666.6666,"Alto","Medio"))</f>
        <v>Bajo</v>
      </c>
      <c r="AJ159" s="35" t="str">
        <f>IF(Tabla134[[#This Row],[Years Since Last Promotion]]&lt;1,"Este año","Más de un año")</f>
        <v>Este año</v>
      </c>
      <c r="AK159" s="100">
        <f>SUM(Tabla134[[#This Row],[Years At Company]],Tabla134[[#This Row],[Years With Curr Manager]])</f>
        <v>1</v>
      </c>
      <c r="AL159" s="35"/>
    </row>
    <row r="160" spans="1:38">
      <c r="A160" t="s">
        <v>1624</v>
      </c>
      <c r="B160" t="s">
        <v>46</v>
      </c>
      <c r="C160" t="s">
        <v>49</v>
      </c>
      <c r="D160" t="s">
        <v>56</v>
      </c>
      <c r="E160" t="s">
        <v>62</v>
      </c>
      <c r="F160" t="s">
        <v>1536</v>
      </c>
      <c r="G160" t="s">
        <v>1537</v>
      </c>
      <c r="H160" t="s">
        <v>1546</v>
      </c>
      <c r="I160" t="s">
        <v>1549</v>
      </c>
      <c r="J160" s="35">
        <v>2</v>
      </c>
      <c r="K160" s="35">
        <v>40</v>
      </c>
      <c r="L160" s="35">
        <v>0</v>
      </c>
      <c r="M160" s="49">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c r="AH160" s="35">
        <f>IF(Tabla134[[#This Row],[Business Travel]]="Travel_Frequently",2,IF(Tabla134[[#This Row],[Business Travel]]="Travel_Rarely",1,0))</f>
        <v>1</v>
      </c>
      <c r="AI160" s="35" t="str">
        <f>IF(Tabla134[[#This Row],[Monthly Income]]&lt;=10333.3333,"Bajo",IF(Tabla134[[#This Row],[Monthly Income]]&gt;18666.6666,"Alto","Medio"))</f>
        <v>Medio</v>
      </c>
      <c r="AJ160" s="35" t="str">
        <f>IF(Tabla134[[#This Row],[Years Since Last Promotion]]&lt;1,"Este año","Más de un año")</f>
        <v>Más de un año</v>
      </c>
      <c r="AK160" s="100">
        <f>SUM(Tabla134[[#This Row],[Years At Company]],Tabla134[[#This Row],[Years With Curr Manager]])</f>
        <v>23</v>
      </c>
      <c r="AL160" s="35"/>
    </row>
    <row r="161" spans="1:38">
      <c r="A161" t="s">
        <v>1624</v>
      </c>
      <c r="B161" t="s">
        <v>47</v>
      </c>
      <c r="C161" t="s">
        <v>51</v>
      </c>
      <c r="D161" t="s">
        <v>56</v>
      </c>
      <c r="E161" t="s">
        <v>62</v>
      </c>
      <c r="F161" t="s">
        <v>1711</v>
      </c>
      <c r="G161" t="s">
        <v>1542</v>
      </c>
      <c r="H161" t="s">
        <v>1546</v>
      </c>
      <c r="I161" t="s">
        <v>1549</v>
      </c>
      <c r="J161" s="35">
        <v>3</v>
      </c>
      <c r="K161" s="35">
        <v>34</v>
      </c>
      <c r="L161" s="35">
        <v>0</v>
      </c>
      <c r="M161" s="49">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c r="AH161" s="35">
        <f>IF(Tabla134[[#This Row],[Business Travel]]="Travel_Frequently",2,IF(Tabla134[[#This Row],[Business Travel]]="Travel_Rarely",1,0))</f>
        <v>2</v>
      </c>
      <c r="AI161" s="35" t="str">
        <f>IF(Tabla134[[#This Row],[Monthly Income]]&lt;=10333.3333,"Bajo",IF(Tabla134[[#This Row],[Monthly Income]]&gt;18666.6666,"Alto","Medio"))</f>
        <v>Bajo</v>
      </c>
      <c r="AJ161" s="35" t="str">
        <f>IF(Tabla134[[#This Row],[Years Since Last Promotion]]&lt;1,"Este año","Más de un año")</f>
        <v>Más de un año</v>
      </c>
      <c r="AK161" s="100">
        <f>SUM(Tabla134[[#This Row],[Years At Company]],Tabla134[[#This Row],[Years With Curr Manager]])</f>
        <v>6</v>
      </c>
      <c r="AL161" s="35"/>
    </row>
    <row r="162" spans="1:38">
      <c r="A162" t="s">
        <v>1624</v>
      </c>
      <c r="B162" t="s">
        <v>46</v>
      </c>
      <c r="C162" t="s">
        <v>53</v>
      </c>
      <c r="D162" t="s">
        <v>57</v>
      </c>
      <c r="E162" t="s">
        <v>61</v>
      </c>
      <c r="F162" t="s">
        <v>1536</v>
      </c>
      <c r="G162" t="s">
        <v>1538</v>
      </c>
      <c r="H162" t="s">
        <v>1546</v>
      </c>
      <c r="I162" t="s">
        <v>1549</v>
      </c>
      <c r="J162" s="35">
        <v>6</v>
      </c>
      <c r="K162" s="35">
        <v>22</v>
      </c>
      <c r="L162" s="35">
        <v>0</v>
      </c>
      <c r="M162" s="49">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c r="AH162" s="35">
        <f>IF(Tabla134[[#This Row],[Business Travel]]="Travel_Frequently",2,IF(Tabla134[[#This Row],[Business Travel]]="Travel_Rarely",1,0))</f>
        <v>1</v>
      </c>
      <c r="AI162" s="35" t="str">
        <f>IF(Tabla134[[#This Row],[Monthly Income]]&lt;=10333.3333,"Bajo",IF(Tabla134[[#This Row],[Monthly Income]]&gt;18666.6666,"Alto","Medio"))</f>
        <v>Bajo</v>
      </c>
      <c r="AJ162" s="35" t="str">
        <f>IF(Tabla134[[#This Row],[Years Since Last Promotion]]&lt;1,"Este año","Más de un año")</f>
        <v>Más de un año</v>
      </c>
      <c r="AK162" s="100">
        <f>SUM(Tabla134[[#This Row],[Years At Company]],Tabla134[[#This Row],[Years With Curr Manager]])</f>
        <v>4</v>
      </c>
      <c r="AL162" s="35"/>
    </row>
    <row r="163" spans="1:38">
      <c r="A163" t="s">
        <v>1624</v>
      </c>
      <c r="B163" t="s">
        <v>48</v>
      </c>
      <c r="C163" t="s">
        <v>51</v>
      </c>
      <c r="D163" t="s">
        <v>57</v>
      </c>
      <c r="E163" t="s">
        <v>61</v>
      </c>
      <c r="F163" t="s">
        <v>1536</v>
      </c>
      <c r="G163" t="s">
        <v>1538</v>
      </c>
      <c r="H163" t="s">
        <v>1547</v>
      </c>
      <c r="I163" t="s">
        <v>1549</v>
      </c>
      <c r="J163" s="35">
        <v>1</v>
      </c>
      <c r="K163" s="35">
        <v>27</v>
      </c>
      <c r="L163" s="35">
        <v>0</v>
      </c>
      <c r="M163" s="49">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c r="AH163" s="35">
        <f>IF(Tabla134[[#This Row],[Business Travel]]="Travel_Frequently",2,IF(Tabla134[[#This Row],[Business Travel]]="Travel_Rarely",1,0))</f>
        <v>0</v>
      </c>
      <c r="AI163" s="35" t="str">
        <f>IF(Tabla134[[#This Row],[Monthly Income]]&lt;=10333.3333,"Bajo",IF(Tabla134[[#This Row],[Monthly Income]]&gt;18666.6666,"Alto","Medio"))</f>
        <v>Bajo</v>
      </c>
      <c r="AJ163" s="35" t="str">
        <f>IF(Tabla134[[#This Row],[Years Since Last Promotion]]&lt;1,"Este año","Más de un año")</f>
        <v>Más de un año</v>
      </c>
      <c r="AK163" s="100">
        <f>SUM(Tabla134[[#This Row],[Years At Company]],Tabla134[[#This Row],[Years With Curr Manager]])</f>
        <v>4</v>
      </c>
      <c r="AL163" s="35"/>
    </row>
    <row r="164" spans="1:38">
      <c r="A164" t="s">
        <v>1624</v>
      </c>
      <c r="B164" t="s">
        <v>46</v>
      </c>
      <c r="C164" t="s">
        <v>51</v>
      </c>
      <c r="D164" t="s">
        <v>57</v>
      </c>
      <c r="E164" t="s">
        <v>61</v>
      </c>
      <c r="F164" t="s">
        <v>1536</v>
      </c>
      <c r="G164" t="s">
        <v>1538</v>
      </c>
      <c r="H164" t="s">
        <v>1546</v>
      </c>
      <c r="I164" t="s">
        <v>1549</v>
      </c>
      <c r="J164" s="35">
        <v>2</v>
      </c>
      <c r="K164" s="35">
        <v>28</v>
      </c>
      <c r="L164" s="35">
        <v>0</v>
      </c>
      <c r="M164" s="49">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c r="AH164" s="35">
        <f>IF(Tabla134[[#This Row],[Business Travel]]="Travel_Frequently",2,IF(Tabla134[[#This Row],[Business Travel]]="Travel_Rarely",1,0))</f>
        <v>1</v>
      </c>
      <c r="AI164" s="35" t="str">
        <f>IF(Tabla134[[#This Row],[Monthly Income]]&lt;=10333.3333,"Bajo",IF(Tabla134[[#This Row],[Monthly Income]]&gt;18666.6666,"Alto","Medio"))</f>
        <v>Bajo</v>
      </c>
      <c r="AJ164" s="35" t="str">
        <f>IF(Tabla134[[#This Row],[Years Since Last Promotion]]&lt;1,"Este año","Más de un año")</f>
        <v>Este año</v>
      </c>
      <c r="AK164" s="100">
        <f>SUM(Tabla134[[#This Row],[Years At Company]],Tabla134[[#This Row],[Years With Curr Manager]])</f>
        <v>7</v>
      </c>
      <c r="AL164" s="35"/>
    </row>
    <row r="165" spans="1:38">
      <c r="A165" t="s">
        <v>1624</v>
      </c>
      <c r="B165" t="s">
        <v>46</v>
      </c>
      <c r="C165" t="s">
        <v>52</v>
      </c>
      <c r="D165" t="s">
        <v>57</v>
      </c>
      <c r="E165" t="s">
        <v>59</v>
      </c>
      <c r="F165" t="s">
        <v>1536</v>
      </c>
      <c r="G165" t="s">
        <v>1544</v>
      </c>
      <c r="H165" t="s">
        <v>1547</v>
      </c>
      <c r="I165" t="s">
        <v>1548</v>
      </c>
      <c r="J165" s="35">
        <v>2</v>
      </c>
      <c r="K165" s="35">
        <v>57</v>
      </c>
      <c r="L165" s="35">
        <v>0</v>
      </c>
      <c r="M165" s="49">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c r="AH165" s="35">
        <f>IF(Tabla134[[#This Row],[Business Travel]]="Travel_Frequently",2,IF(Tabla134[[#This Row],[Business Travel]]="Travel_Rarely",1,0))</f>
        <v>1</v>
      </c>
      <c r="AI165" s="35" t="str">
        <f>IF(Tabla134[[#This Row],[Monthly Income]]&lt;=10333.3333,"Bajo",IF(Tabla134[[#This Row],[Monthly Income]]&gt;18666.6666,"Alto","Medio"))</f>
        <v>Bajo</v>
      </c>
      <c r="AJ165" s="35" t="str">
        <f>IF(Tabla134[[#This Row],[Years Since Last Promotion]]&lt;1,"Este año","Más de un año")</f>
        <v>Más de un año</v>
      </c>
      <c r="AK165" s="100">
        <f>SUM(Tabla134[[#This Row],[Years At Company]],Tabla134[[#This Row],[Years With Curr Manager]])</f>
        <v>9</v>
      </c>
      <c r="AL165" s="35"/>
    </row>
    <row r="166" spans="1:38">
      <c r="A166" t="s">
        <v>1624</v>
      </c>
      <c r="B166" t="s">
        <v>48</v>
      </c>
      <c r="C166" t="s">
        <v>51</v>
      </c>
      <c r="D166" t="s">
        <v>57</v>
      </c>
      <c r="E166" t="s">
        <v>61</v>
      </c>
      <c r="F166" t="s">
        <v>1536</v>
      </c>
      <c r="G166" t="s">
        <v>1538</v>
      </c>
      <c r="H166" t="s">
        <v>1547</v>
      </c>
      <c r="I166" t="s">
        <v>1548</v>
      </c>
      <c r="J166" s="35">
        <v>2</v>
      </c>
      <c r="K166" s="35">
        <v>27</v>
      </c>
      <c r="L166" s="35">
        <v>0</v>
      </c>
      <c r="M166" s="49">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c r="AH166" s="35">
        <f>IF(Tabla134[[#This Row],[Business Travel]]="Travel_Frequently",2,IF(Tabla134[[#This Row],[Business Travel]]="Travel_Rarely",1,0))</f>
        <v>0</v>
      </c>
      <c r="AI166" s="35" t="str">
        <f>IF(Tabla134[[#This Row],[Monthly Income]]&lt;=10333.3333,"Bajo",IF(Tabla134[[#This Row],[Monthly Income]]&gt;18666.6666,"Alto","Medio"))</f>
        <v>Bajo</v>
      </c>
      <c r="AJ166" s="35" t="str">
        <f>IF(Tabla134[[#This Row],[Years Since Last Promotion]]&lt;1,"Este año","Más de un año")</f>
        <v>Este año</v>
      </c>
      <c r="AK166" s="100">
        <f>SUM(Tabla134[[#This Row],[Years At Company]],Tabla134[[#This Row],[Years With Curr Manager]])</f>
        <v>2</v>
      </c>
      <c r="AL166" s="35"/>
    </row>
    <row r="167" spans="1:38">
      <c r="A167" t="s">
        <v>1624</v>
      </c>
      <c r="B167" t="s">
        <v>46</v>
      </c>
      <c r="C167" t="s">
        <v>50</v>
      </c>
      <c r="D167" t="s">
        <v>57</v>
      </c>
      <c r="E167" t="s">
        <v>59</v>
      </c>
      <c r="F167" t="s">
        <v>1711</v>
      </c>
      <c r="G167" t="s">
        <v>1541</v>
      </c>
      <c r="H167" t="s">
        <v>1545</v>
      </c>
      <c r="I167" t="s">
        <v>1549</v>
      </c>
      <c r="J167" s="35">
        <v>5</v>
      </c>
      <c r="K167" s="35">
        <v>50</v>
      </c>
      <c r="L167" s="35">
        <v>0</v>
      </c>
      <c r="M167" s="49">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c r="AH167" s="35">
        <f>IF(Tabla134[[#This Row],[Business Travel]]="Travel_Frequently",2,IF(Tabla134[[#This Row],[Business Travel]]="Travel_Rarely",1,0))</f>
        <v>1</v>
      </c>
      <c r="AI167" s="35" t="str">
        <f>IF(Tabla134[[#This Row],[Monthly Income]]&lt;=10333.3333,"Bajo",IF(Tabla134[[#This Row],[Monthly Income]]&gt;18666.6666,"Alto","Medio"))</f>
        <v>Alto</v>
      </c>
      <c r="AJ167" s="35" t="str">
        <f>IF(Tabla134[[#This Row],[Years Since Last Promotion]]&lt;1,"Este año","Más de un año")</f>
        <v>Más de un año</v>
      </c>
      <c r="AK167" s="100">
        <f>SUM(Tabla134[[#This Row],[Years At Company]],Tabla134[[#This Row],[Years With Curr Manager]])</f>
        <v>9</v>
      </c>
      <c r="AL167" s="35"/>
    </row>
    <row r="168" spans="1:38">
      <c r="A168" t="s">
        <v>1624</v>
      </c>
      <c r="B168" t="s">
        <v>46</v>
      </c>
      <c r="C168" t="s">
        <v>49</v>
      </c>
      <c r="D168" t="s">
        <v>57</v>
      </c>
      <c r="E168" t="s">
        <v>59</v>
      </c>
      <c r="F168" t="s">
        <v>1536</v>
      </c>
      <c r="G168" t="s">
        <v>1538</v>
      </c>
      <c r="H168" t="s">
        <v>1547</v>
      </c>
      <c r="I168" t="s">
        <v>1549</v>
      </c>
      <c r="J168" s="35">
        <v>2</v>
      </c>
      <c r="K168" s="35">
        <v>41</v>
      </c>
      <c r="L168" s="35">
        <v>0</v>
      </c>
      <c r="M168" s="49">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c r="AH168" s="35">
        <f>IF(Tabla134[[#This Row],[Business Travel]]="Travel_Frequently",2,IF(Tabla134[[#This Row],[Business Travel]]="Travel_Rarely",1,0))</f>
        <v>1</v>
      </c>
      <c r="AI168" s="35" t="str">
        <f>IF(Tabla134[[#This Row],[Monthly Income]]&lt;=10333.3333,"Bajo",IF(Tabla134[[#This Row],[Monthly Income]]&gt;18666.6666,"Alto","Medio"))</f>
        <v>Bajo</v>
      </c>
      <c r="AJ168" s="35" t="str">
        <f>IF(Tabla134[[#This Row],[Years Since Last Promotion]]&lt;1,"Este año","Más de un año")</f>
        <v>Más de un año</v>
      </c>
      <c r="AK168" s="100">
        <f>SUM(Tabla134[[#This Row],[Years At Company]],Tabla134[[#This Row],[Years With Curr Manager]])</f>
        <v>17</v>
      </c>
      <c r="AL168" s="35"/>
    </row>
    <row r="169" spans="1:38">
      <c r="A169" t="s">
        <v>1624</v>
      </c>
      <c r="B169" t="s">
        <v>46</v>
      </c>
      <c r="C169" t="s">
        <v>51</v>
      </c>
      <c r="D169" t="s">
        <v>56</v>
      </c>
      <c r="E169" t="s">
        <v>59</v>
      </c>
      <c r="F169" t="s">
        <v>1711</v>
      </c>
      <c r="G169" t="s">
        <v>1537</v>
      </c>
      <c r="H169" t="s">
        <v>1546</v>
      </c>
      <c r="I169" t="s">
        <v>1549</v>
      </c>
      <c r="J169" s="35">
        <v>2</v>
      </c>
      <c r="K169" s="35">
        <v>30</v>
      </c>
      <c r="L169" s="35">
        <v>0</v>
      </c>
      <c r="M169" s="49">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c r="AH169" s="35">
        <f>IF(Tabla134[[#This Row],[Business Travel]]="Travel_Frequently",2,IF(Tabla134[[#This Row],[Business Travel]]="Travel_Rarely",1,0))</f>
        <v>1</v>
      </c>
      <c r="AI169" s="35" t="str">
        <f>IF(Tabla134[[#This Row],[Monthly Income]]&lt;=10333.3333,"Bajo",IF(Tabla134[[#This Row],[Monthly Income]]&gt;18666.6666,"Alto","Medio"))</f>
        <v>Bajo</v>
      </c>
      <c r="AJ169" s="35" t="str">
        <f>IF(Tabla134[[#This Row],[Years Since Last Promotion]]&lt;1,"Este año","Más de un año")</f>
        <v>Más de un año</v>
      </c>
      <c r="AK169" s="100">
        <f>SUM(Tabla134[[#This Row],[Years At Company]],Tabla134[[#This Row],[Years With Curr Manager]])</f>
        <v>14</v>
      </c>
      <c r="AL169" s="35"/>
    </row>
    <row r="170" spans="1:38">
      <c r="A170" t="s">
        <v>1624</v>
      </c>
      <c r="B170" t="s">
        <v>46</v>
      </c>
      <c r="C170" t="s">
        <v>49</v>
      </c>
      <c r="D170" t="s">
        <v>56</v>
      </c>
      <c r="E170" t="s">
        <v>59</v>
      </c>
      <c r="F170" t="s">
        <v>1711</v>
      </c>
      <c r="G170" t="s">
        <v>1537</v>
      </c>
      <c r="H170" t="s">
        <v>1545</v>
      </c>
      <c r="I170" t="s">
        <v>1549</v>
      </c>
      <c r="J170" s="35">
        <v>2</v>
      </c>
      <c r="K170" s="35">
        <v>38</v>
      </c>
      <c r="L170" s="35">
        <v>0</v>
      </c>
      <c r="M170" s="49">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c r="AH170" s="35">
        <f>IF(Tabla134[[#This Row],[Business Travel]]="Travel_Frequently",2,IF(Tabla134[[#This Row],[Business Travel]]="Travel_Rarely",1,0))</f>
        <v>1</v>
      </c>
      <c r="AI170" s="35" t="str">
        <f>IF(Tabla134[[#This Row],[Monthly Income]]&lt;=10333.3333,"Bajo",IF(Tabla134[[#This Row],[Monthly Income]]&gt;18666.6666,"Alto","Medio"))</f>
        <v>Bajo</v>
      </c>
      <c r="AJ170" s="35" t="str">
        <f>IF(Tabla134[[#This Row],[Years Since Last Promotion]]&lt;1,"Este año","Más de un año")</f>
        <v>Este año</v>
      </c>
      <c r="AK170" s="100">
        <f>SUM(Tabla134[[#This Row],[Years At Company]],Tabla134[[#This Row],[Years With Curr Manager]])</f>
        <v>15</v>
      </c>
      <c r="AL170" s="35"/>
    </row>
    <row r="171" spans="1:38">
      <c r="A171" t="s">
        <v>1624</v>
      </c>
      <c r="B171" t="s">
        <v>46</v>
      </c>
      <c r="C171" t="s">
        <v>51</v>
      </c>
      <c r="D171" t="s">
        <v>57</v>
      </c>
      <c r="E171" t="s">
        <v>59</v>
      </c>
      <c r="F171" t="s">
        <v>1536</v>
      </c>
      <c r="G171" t="s">
        <v>1538</v>
      </c>
      <c r="H171" t="s">
        <v>1545</v>
      </c>
      <c r="I171" t="s">
        <v>1549</v>
      </c>
      <c r="J171" s="35">
        <v>2</v>
      </c>
      <c r="K171" s="35">
        <v>32</v>
      </c>
      <c r="L171" s="35">
        <v>0</v>
      </c>
      <c r="M171" s="49">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c r="AH171" s="35">
        <f>IF(Tabla134[[#This Row],[Business Travel]]="Travel_Frequently",2,IF(Tabla134[[#This Row],[Business Travel]]="Travel_Rarely",1,0))</f>
        <v>1</v>
      </c>
      <c r="AI171" s="35" t="str">
        <f>IF(Tabla134[[#This Row],[Monthly Income]]&lt;=10333.3333,"Bajo",IF(Tabla134[[#This Row],[Monthly Income]]&gt;18666.6666,"Alto","Medio"))</f>
        <v>Bajo</v>
      </c>
      <c r="AJ171" s="35" t="str">
        <f>IF(Tabla134[[#This Row],[Years Since Last Promotion]]&lt;1,"Este año","Más de un año")</f>
        <v>Más de un año</v>
      </c>
      <c r="AK171" s="100">
        <f>SUM(Tabla134[[#This Row],[Years At Company]],Tabla134[[#This Row],[Years With Curr Manager]])</f>
        <v>9</v>
      </c>
      <c r="AL171" s="35"/>
    </row>
    <row r="172" spans="1:38">
      <c r="A172" t="s">
        <v>1624</v>
      </c>
      <c r="B172" t="s">
        <v>46</v>
      </c>
      <c r="C172" t="s">
        <v>51</v>
      </c>
      <c r="D172" t="s">
        <v>57</v>
      </c>
      <c r="E172" t="s">
        <v>63</v>
      </c>
      <c r="F172" t="s">
        <v>1536</v>
      </c>
      <c r="G172" t="s">
        <v>1538</v>
      </c>
      <c r="H172" t="s">
        <v>1546</v>
      </c>
      <c r="I172" t="s">
        <v>1548</v>
      </c>
      <c r="J172" s="35">
        <v>3</v>
      </c>
      <c r="K172" s="35">
        <v>27</v>
      </c>
      <c r="L172" s="35">
        <v>0</v>
      </c>
      <c r="M172" s="49">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c r="AH172" s="35">
        <f>IF(Tabla134[[#This Row],[Business Travel]]="Travel_Frequently",2,IF(Tabla134[[#This Row],[Business Travel]]="Travel_Rarely",1,0))</f>
        <v>1</v>
      </c>
      <c r="AI172" s="35" t="str">
        <f>IF(Tabla134[[#This Row],[Monthly Income]]&lt;=10333.3333,"Bajo",IF(Tabla134[[#This Row],[Monthly Income]]&gt;18666.6666,"Alto","Medio"))</f>
        <v>Bajo</v>
      </c>
      <c r="AJ172" s="35" t="str">
        <f>IF(Tabla134[[#This Row],[Years Since Last Promotion]]&lt;1,"Este año","Más de un año")</f>
        <v>Más de un año</v>
      </c>
      <c r="AK172" s="100">
        <f>SUM(Tabla134[[#This Row],[Years At Company]],Tabla134[[#This Row],[Years With Curr Manager]])</f>
        <v>6</v>
      </c>
      <c r="AL172" s="35"/>
    </row>
    <row r="173" spans="1:38">
      <c r="A173" t="s">
        <v>44</v>
      </c>
      <c r="B173" t="s">
        <v>47</v>
      </c>
      <c r="C173" t="s">
        <v>53</v>
      </c>
      <c r="D173" t="s">
        <v>56</v>
      </c>
      <c r="E173" t="s">
        <v>63</v>
      </c>
      <c r="F173" t="s">
        <v>1711</v>
      </c>
      <c r="G173" t="s">
        <v>1542</v>
      </c>
      <c r="H173" t="s">
        <v>1545</v>
      </c>
      <c r="I173" t="s">
        <v>1549</v>
      </c>
      <c r="J173" s="35">
        <v>5</v>
      </c>
      <c r="K173" s="35">
        <v>19</v>
      </c>
      <c r="L173" s="35">
        <v>1</v>
      </c>
      <c r="M173" s="49">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c r="AH173" s="35">
        <f>IF(Tabla134[[#This Row],[Business Travel]]="Travel_Frequently",2,IF(Tabla134[[#This Row],[Business Travel]]="Travel_Rarely",1,0))</f>
        <v>2</v>
      </c>
      <c r="AI173" s="35" t="str">
        <f>IF(Tabla134[[#This Row],[Monthly Income]]&lt;=10333.3333,"Bajo",IF(Tabla134[[#This Row],[Monthly Income]]&gt;18666.6666,"Alto","Medio"))</f>
        <v>Bajo</v>
      </c>
      <c r="AJ173" s="35" t="str">
        <f>IF(Tabla134[[#This Row],[Years Since Last Promotion]]&lt;1,"Este año","Más de un año")</f>
        <v>Este año</v>
      </c>
      <c r="AK173" s="100">
        <f>SUM(Tabla134[[#This Row],[Years At Company]],Tabla134[[#This Row],[Years With Curr Manager]])</f>
        <v>0</v>
      </c>
      <c r="AL173" s="35"/>
    </row>
    <row r="174" spans="1:38">
      <c r="A174" t="s">
        <v>1624</v>
      </c>
      <c r="B174" t="s">
        <v>47</v>
      </c>
      <c r="C174" t="s">
        <v>49</v>
      </c>
      <c r="D174" t="s">
        <v>57</v>
      </c>
      <c r="E174" t="s">
        <v>61</v>
      </c>
      <c r="F174" t="s">
        <v>1536</v>
      </c>
      <c r="G174" t="s">
        <v>1539</v>
      </c>
      <c r="H174" t="s">
        <v>1545</v>
      </c>
      <c r="I174" t="s">
        <v>1549</v>
      </c>
      <c r="J174" s="35">
        <v>3</v>
      </c>
      <c r="K174" s="35">
        <v>36</v>
      </c>
      <c r="L174" s="35">
        <v>0</v>
      </c>
      <c r="M174" s="49">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c r="AH174" s="35">
        <f>IF(Tabla134[[#This Row],[Business Travel]]="Travel_Frequently",2,IF(Tabla134[[#This Row],[Business Travel]]="Travel_Rarely",1,0))</f>
        <v>2</v>
      </c>
      <c r="AI174" s="35" t="str">
        <f>IF(Tabla134[[#This Row],[Monthly Income]]&lt;=10333.3333,"Bajo",IF(Tabla134[[#This Row],[Monthly Income]]&gt;18666.6666,"Alto","Medio"))</f>
        <v>Bajo</v>
      </c>
      <c r="AJ174" s="35" t="str">
        <f>IF(Tabla134[[#This Row],[Years Since Last Promotion]]&lt;1,"Este año","Más de un año")</f>
        <v>Más de un año</v>
      </c>
      <c r="AK174" s="100">
        <f>SUM(Tabla134[[#This Row],[Years At Company]],Tabla134[[#This Row],[Years With Curr Manager]])</f>
        <v>10</v>
      </c>
      <c r="AL174" s="35"/>
    </row>
    <row r="175" spans="1:38">
      <c r="A175" t="s">
        <v>1624</v>
      </c>
      <c r="B175" t="s">
        <v>48</v>
      </c>
      <c r="C175" t="s">
        <v>51</v>
      </c>
      <c r="D175" t="s">
        <v>57</v>
      </c>
      <c r="E175" t="s">
        <v>61</v>
      </c>
      <c r="F175" t="s">
        <v>1536</v>
      </c>
      <c r="G175" t="s">
        <v>1539</v>
      </c>
      <c r="H175" t="s">
        <v>1547</v>
      </c>
      <c r="I175" t="s">
        <v>1549</v>
      </c>
      <c r="J175" s="35">
        <v>4</v>
      </c>
      <c r="K175" s="35">
        <v>30</v>
      </c>
      <c r="L175" s="35">
        <v>0</v>
      </c>
      <c r="M175" s="49">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c r="AH175" s="35">
        <f>IF(Tabla134[[#This Row],[Business Travel]]="Travel_Frequently",2,IF(Tabla134[[#This Row],[Business Travel]]="Travel_Rarely",1,0))</f>
        <v>0</v>
      </c>
      <c r="AI175" s="35" t="str">
        <f>IF(Tabla134[[#This Row],[Monthly Income]]&lt;=10333.3333,"Bajo",IF(Tabla134[[#This Row],[Monthly Income]]&gt;18666.6666,"Alto","Medio"))</f>
        <v>Bajo</v>
      </c>
      <c r="AJ175" s="35" t="str">
        <f>IF(Tabla134[[#This Row],[Years Since Last Promotion]]&lt;1,"Este año","Más de un año")</f>
        <v>Más de un año</v>
      </c>
      <c r="AK175" s="100">
        <f>SUM(Tabla134[[#This Row],[Years At Company]],Tabla134[[#This Row],[Years With Curr Manager]])</f>
        <v>22</v>
      </c>
      <c r="AL175" s="35"/>
    </row>
    <row r="176" spans="1:38">
      <c r="A176" t="s">
        <v>1624</v>
      </c>
      <c r="B176" t="s">
        <v>46</v>
      </c>
      <c r="C176" t="s">
        <v>50</v>
      </c>
      <c r="D176" t="s">
        <v>56</v>
      </c>
      <c r="E176" t="s">
        <v>59</v>
      </c>
      <c r="F176" t="s">
        <v>1711</v>
      </c>
      <c r="G176" t="s">
        <v>1537</v>
      </c>
      <c r="H176" t="s">
        <v>1547</v>
      </c>
      <c r="I176" t="s">
        <v>1548</v>
      </c>
      <c r="J176" s="35">
        <v>3</v>
      </c>
      <c r="K176" s="35">
        <v>45</v>
      </c>
      <c r="L176" s="35">
        <v>0</v>
      </c>
      <c r="M176" s="49">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c r="AH176" s="35">
        <f>IF(Tabla134[[#This Row],[Business Travel]]="Travel_Frequently",2,IF(Tabla134[[#This Row],[Business Travel]]="Travel_Rarely",1,0))</f>
        <v>1</v>
      </c>
      <c r="AI176" s="35" t="str">
        <f>IF(Tabla134[[#This Row],[Monthly Income]]&lt;=10333.3333,"Bajo",IF(Tabla134[[#This Row],[Monthly Income]]&gt;18666.6666,"Alto","Medio"))</f>
        <v>Bajo</v>
      </c>
      <c r="AJ176" s="35" t="str">
        <f>IF(Tabla134[[#This Row],[Years Since Last Promotion]]&lt;1,"Este año","Más de un año")</f>
        <v>Este año</v>
      </c>
      <c r="AK176" s="100">
        <f>SUM(Tabla134[[#This Row],[Years At Company]],Tabla134[[#This Row],[Years With Curr Manager]])</f>
        <v>8</v>
      </c>
      <c r="AL176" s="35"/>
    </row>
    <row r="177" spans="1:38">
      <c r="A177" t="s">
        <v>1624</v>
      </c>
      <c r="B177" t="s">
        <v>46</v>
      </c>
      <c r="C177" t="s">
        <v>52</v>
      </c>
      <c r="D177" t="s">
        <v>57</v>
      </c>
      <c r="E177" t="s">
        <v>59</v>
      </c>
      <c r="F177" t="s">
        <v>1711</v>
      </c>
      <c r="G177" t="s">
        <v>1538</v>
      </c>
      <c r="H177" t="s">
        <v>1547</v>
      </c>
      <c r="I177" t="s">
        <v>1548</v>
      </c>
      <c r="J177" s="35">
        <v>3</v>
      </c>
      <c r="K177" s="35">
        <v>56</v>
      </c>
      <c r="L177" s="35">
        <v>0</v>
      </c>
      <c r="M177" s="49">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c r="AH177" s="35">
        <f>IF(Tabla134[[#This Row],[Business Travel]]="Travel_Frequently",2,IF(Tabla134[[#This Row],[Business Travel]]="Travel_Rarely",1,0))</f>
        <v>1</v>
      </c>
      <c r="AI177" s="35" t="str">
        <f>IF(Tabla134[[#This Row],[Monthly Income]]&lt;=10333.3333,"Bajo",IF(Tabla134[[#This Row],[Monthly Income]]&gt;18666.6666,"Alto","Medio"))</f>
        <v>Bajo</v>
      </c>
      <c r="AJ177" s="35" t="str">
        <f>IF(Tabla134[[#This Row],[Years Since Last Promotion]]&lt;1,"Este año","Más de un año")</f>
        <v>Más de un año</v>
      </c>
      <c r="AK177" s="100">
        <f>SUM(Tabla134[[#This Row],[Years At Company]],Tabla134[[#This Row],[Years With Curr Manager]])</f>
        <v>4</v>
      </c>
      <c r="AL177" s="35"/>
    </row>
    <row r="178" spans="1:38">
      <c r="A178" t="s">
        <v>1624</v>
      </c>
      <c r="B178" t="s">
        <v>46</v>
      </c>
      <c r="C178" t="s">
        <v>51</v>
      </c>
      <c r="D178" t="s">
        <v>57</v>
      </c>
      <c r="E178" t="s">
        <v>59</v>
      </c>
      <c r="F178" t="s">
        <v>1536</v>
      </c>
      <c r="G178" t="s">
        <v>1538</v>
      </c>
      <c r="H178" t="s">
        <v>1545</v>
      </c>
      <c r="I178" t="s">
        <v>1549</v>
      </c>
      <c r="J178" s="35">
        <v>2</v>
      </c>
      <c r="K178" s="35">
        <v>33</v>
      </c>
      <c r="L178" s="35">
        <v>0</v>
      </c>
      <c r="M178" s="49">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c r="AH178" s="35">
        <f>IF(Tabla134[[#This Row],[Business Travel]]="Travel_Frequently",2,IF(Tabla134[[#This Row],[Business Travel]]="Travel_Rarely",1,0))</f>
        <v>1</v>
      </c>
      <c r="AI178" s="35" t="str">
        <f>IF(Tabla134[[#This Row],[Monthly Income]]&lt;=10333.3333,"Bajo",IF(Tabla134[[#This Row],[Monthly Income]]&gt;18666.6666,"Alto","Medio"))</f>
        <v>Bajo</v>
      </c>
      <c r="AJ178" s="35" t="str">
        <f>IF(Tabla134[[#This Row],[Years Since Last Promotion]]&lt;1,"Este año","Más de un año")</f>
        <v>Este año</v>
      </c>
      <c r="AK178" s="100">
        <f>SUM(Tabla134[[#This Row],[Years At Company]],Tabla134[[#This Row],[Years With Curr Manager]])</f>
        <v>5</v>
      </c>
      <c r="AL178" s="35"/>
    </row>
    <row r="179" spans="1:38">
      <c r="A179" t="s">
        <v>44</v>
      </c>
      <c r="B179" t="s">
        <v>46</v>
      </c>
      <c r="C179" t="s">
        <v>53</v>
      </c>
      <c r="D179" t="s">
        <v>57</v>
      </c>
      <c r="E179" t="s">
        <v>59</v>
      </c>
      <c r="F179" t="s">
        <v>1536</v>
      </c>
      <c r="G179" t="s">
        <v>1539</v>
      </c>
      <c r="H179" t="s">
        <v>1545</v>
      </c>
      <c r="I179" t="s">
        <v>1549</v>
      </c>
      <c r="J179" s="35">
        <v>3</v>
      </c>
      <c r="K179" s="35">
        <v>19</v>
      </c>
      <c r="L179" s="35">
        <v>1</v>
      </c>
      <c r="M179" s="49">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c r="AH179" s="35">
        <f>IF(Tabla134[[#This Row],[Business Travel]]="Travel_Frequently",2,IF(Tabla134[[#This Row],[Business Travel]]="Travel_Rarely",1,0))</f>
        <v>1</v>
      </c>
      <c r="AI179" s="35" t="str">
        <f>IF(Tabla134[[#This Row],[Monthly Income]]&lt;=10333.3333,"Bajo",IF(Tabla134[[#This Row],[Monthly Income]]&gt;18666.6666,"Alto","Medio"))</f>
        <v>Bajo</v>
      </c>
      <c r="AJ179" s="35" t="str">
        <f>IF(Tabla134[[#This Row],[Years Since Last Promotion]]&lt;1,"Este año","Más de un año")</f>
        <v>Más de un año</v>
      </c>
      <c r="AK179" s="100">
        <f>SUM(Tabla134[[#This Row],[Years At Company]],Tabla134[[#This Row],[Years With Curr Manager]])</f>
        <v>1</v>
      </c>
      <c r="AL179" s="35"/>
    </row>
    <row r="180" spans="1:38">
      <c r="A180" t="s">
        <v>1624</v>
      </c>
      <c r="B180" t="s">
        <v>46</v>
      </c>
      <c r="C180" t="s">
        <v>50</v>
      </c>
      <c r="D180" t="s">
        <v>56</v>
      </c>
      <c r="E180" t="s">
        <v>62</v>
      </c>
      <c r="F180" t="s">
        <v>1711</v>
      </c>
      <c r="G180" t="s">
        <v>1537</v>
      </c>
      <c r="H180" t="s">
        <v>1547</v>
      </c>
      <c r="I180" t="s">
        <v>1549</v>
      </c>
      <c r="J180" s="35">
        <v>2</v>
      </c>
      <c r="K180" s="35">
        <v>46</v>
      </c>
      <c r="L180" s="35">
        <v>0</v>
      </c>
      <c r="M180" s="49">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c r="AH180" s="35">
        <f>IF(Tabla134[[#This Row],[Business Travel]]="Travel_Frequently",2,IF(Tabla134[[#This Row],[Business Travel]]="Travel_Rarely",1,0))</f>
        <v>1</v>
      </c>
      <c r="AI180" s="35" t="str">
        <f>IF(Tabla134[[#This Row],[Monthly Income]]&lt;=10333.3333,"Bajo",IF(Tabla134[[#This Row],[Monthly Income]]&gt;18666.6666,"Alto","Medio"))</f>
        <v>Medio</v>
      </c>
      <c r="AJ180" s="35" t="str">
        <f>IF(Tabla134[[#This Row],[Years Since Last Promotion]]&lt;1,"Este año","Más de un año")</f>
        <v>Más de un año</v>
      </c>
      <c r="AK180" s="100">
        <f>SUM(Tabla134[[#This Row],[Years At Company]],Tabla134[[#This Row],[Years With Curr Manager]])</f>
        <v>31</v>
      </c>
      <c r="AL180" s="35"/>
    </row>
    <row r="181" spans="1:38">
      <c r="A181" t="s">
        <v>1624</v>
      </c>
      <c r="B181" t="s">
        <v>46</v>
      </c>
      <c r="C181" t="s">
        <v>49</v>
      </c>
      <c r="D181" t="s">
        <v>57</v>
      </c>
      <c r="E181" t="s">
        <v>59</v>
      </c>
      <c r="F181" t="s">
        <v>1711</v>
      </c>
      <c r="G181" t="s">
        <v>1539</v>
      </c>
      <c r="H181" t="s">
        <v>1545</v>
      </c>
      <c r="I181" t="s">
        <v>1549</v>
      </c>
      <c r="J181" s="35">
        <v>3</v>
      </c>
      <c r="K181" s="35">
        <v>38</v>
      </c>
      <c r="L181" s="35">
        <v>0</v>
      </c>
      <c r="M181" s="49">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c r="AH181" s="35">
        <f>IF(Tabla134[[#This Row],[Business Travel]]="Travel_Frequently",2,IF(Tabla134[[#This Row],[Business Travel]]="Travel_Rarely",1,0))</f>
        <v>1</v>
      </c>
      <c r="AI181" s="35" t="str">
        <f>IF(Tabla134[[#This Row],[Monthly Income]]&lt;=10333.3333,"Bajo",IF(Tabla134[[#This Row],[Monthly Income]]&gt;18666.6666,"Alto","Medio"))</f>
        <v>Bajo</v>
      </c>
      <c r="AJ181" s="35" t="str">
        <f>IF(Tabla134[[#This Row],[Years Since Last Promotion]]&lt;1,"Este año","Más de un año")</f>
        <v>Más de un año</v>
      </c>
      <c r="AK181" s="100">
        <f>SUM(Tabla134[[#This Row],[Years At Company]],Tabla134[[#This Row],[Years With Curr Manager]])</f>
        <v>3</v>
      </c>
      <c r="AL181" s="35"/>
    </row>
    <row r="182" spans="1:38">
      <c r="A182" t="s">
        <v>1624</v>
      </c>
      <c r="B182" t="s">
        <v>46</v>
      </c>
      <c r="C182" t="s">
        <v>51</v>
      </c>
      <c r="D182" t="s">
        <v>57</v>
      </c>
      <c r="E182" t="s">
        <v>61</v>
      </c>
      <c r="F182" t="s">
        <v>1711</v>
      </c>
      <c r="G182" t="s">
        <v>1538</v>
      </c>
      <c r="H182" t="s">
        <v>1546</v>
      </c>
      <c r="I182" t="s">
        <v>1548</v>
      </c>
      <c r="J182" s="35">
        <v>0</v>
      </c>
      <c r="K182" s="35">
        <v>31</v>
      </c>
      <c r="L182" s="35">
        <v>0</v>
      </c>
      <c r="M182" s="49">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c r="AH182" s="35">
        <f>IF(Tabla134[[#This Row],[Business Travel]]="Travel_Frequently",2,IF(Tabla134[[#This Row],[Business Travel]]="Travel_Rarely",1,0))</f>
        <v>1</v>
      </c>
      <c r="AI182" s="35" t="str">
        <f>IF(Tabla134[[#This Row],[Monthly Income]]&lt;=10333.3333,"Bajo",IF(Tabla134[[#This Row],[Monthly Income]]&gt;18666.6666,"Alto","Medio"))</f>
        <v>Bajo</v>
      </c>
      <c r="AJ182" s="35" t="str">
        <f>IF(Tabla134[[#This Row],[Years Since Last Promotion]]&lt;1,"Este año","Más de un año")</f>
        <v>Este año</v>
      </c>
      <c r="AK182" s="100">
        <f>SUM(Tabla134[[#This Row],[Years At Company]],Tabla134[[#This Row],[Years With Curr Manager]])</f>
        <v>6</v>
      </c>
      <c r="AL182" s="35"/>
    </row>
    <row r="183" spans="1:38">
      <c r="A183" t="s">
        <v>1624</v>
      </c>
      <c r="B183" t="s">
        <v>46</v>
      </c>
      <c r="C183" t="s">
        <v>51</v>
      </c>
      <c r="D183" t="s">
        <v>57</v>
      </c>
      <c r="E183" t="s">
        <v>61</v>
      </c>
      <c r="F183" t="s">
        <v>1711</v>
      </c>
      <c r="G183" t="s">
        <v>1538</v>
      </c>
      <c r="H183" t="s">
        <v>1545</v>
      </c>
      <c r="I183" t="s">
        <v>1549</v>
      </c>
      <c r="J183" s="35">
        <v>3</v>
      </c>
      <c r="K183" s="35">
        <v>34</v>
      </c>
      <c r="L183" s="35">
        <v>0</v>
      </c>
      <c r="M183" s="49">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c r="AH183" s="35">
        <f>IF(Tabla134[[#This Row],[Business Travel]]="Travel_Frequently",2,IF(Tabla134[[#This Row],[Business Travel]]="Travel_Rarely",1,0))</f>
        <v>1</v>
      </c>
      <c r="AI183" s="35" t="str">
        <f>IF(Tabla134[[#This Row],[Monthly Income]]&lt;=10333.3333,"Bajo",IF(Tabla134[[#This Row],[Monthly Income]]&gt;18666.6666,"Alto","Medio"))</f>
        <v>Bajo</v>
      </c>
      <c r="AJ183" s="35" t="str">
        <f>IF(Tabla134[[#This Row],[Years Since Last Promotion]]&lt;1,"Este año","Más de un año")</f>
        <v>Más de un año</v>
      </c>
      <c r="AK183" s="100">
        <f>SUM(Tabla134[[#This Row],[Years At Company]],Tabla134[[#This Row],[Years With Curr Manager]])</f>
        <v>5</v>
      </c>
      <c r="AL183" s="35"/>
    </row>
    <row r="184" spans="1:38">
      <c r="A184" t="s">
        <v>44</v>
      </c>
      <c r="B184" t="s">
        <v>46</v>
      </c>
      <c r="C184" t="s">
        <v>49</v>
      </c>
      <c r="D184" t="s">
        <v>56</v>
      </c>
      <c r="E184" t="s">
        <v>62</v>
      </c>
      <c r="F184" t="s">
        <v>1711</v>
      </c>
      <c r="G184" t="s">
        <v>1542</v>
      </c>
      <c r="H184" t="s">
        <v>1545</v>
      </c>
      <c r="I184" t="s">
        <v>1548</v>
      </c>
      <c r="J184" s="35">
        <v>5</v>
      </c>
      <c r="K184" s="35">
        <v>41</v>
      </c>
      <c r="L184" s="35">
        <v>1</v>
      </c>
      <c r="M184" s="49">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c r="AH184" s="35">
        <f>IF(Tabla134[[#This Row],[Business Travel]]="Travel_Frequently",2,IF(Tabla134[[#This Row],[Business Travel]]="Travel_Rarely",1,0))</f>
        <v>1</v>
      </c>
      <c r="AI184" s="35" t="str">
        <f>IF(Tabla134[[#This Row],[Monthly Income]]&lt;=10333.3333,"Bajo",IF(Tabla134[[#This Row],[Monthly Income]]&gt;18666.6666,"Alto","Medio"))</f>
        <v>Bajo</v>
      </c>
      <c r="AJ184" s="35" t="str">
        <f>IF(Tabla134[[#This Row],[Years Since Last Promotion]]&lt;1,"Este año","Más de un año")</f>
        <v>Este año</v>
      </c>
      <c r="AK184" s="100">
        <f>SUM(Tabla134[[#This Row],[Years At Company]],Tabla134[[#This Row],[Years With Curr Manager]])</f>
        <v>6</v>
      </c>
      <c r="AL184" s="35"/>
    </row>
    <row r="185" spans="1:38">
      <c r="A185" t="s">
        <v>1624</v>
      </c>
      <c r="B185" t="s">
        <v>46</v>
      </c>
      <c r="C185" t="s">
        <v>50</v>
      </c>
      <c r="D185" t="s">
        <v>57</v>
      </c>
      <c r="E185" t="s">
        <v>61</v>
      </c>
      <c r="F185" t="s">
        <v>1536</v>
      </c>
      <c r="G185" t="s">
        <v>1539</v>
      </c>
      <c r="H185" t="s">
        <v>1546</v>
      </c>
      <c r="I185" t="s">
        <v>1549</v>
      </c>
      <c r="J185" s="35">
        <v>2</v>
      </c>
      <c r="K185" s="35">
        <v>50</v>
      </c>
      <c r="L185" s="35">
        <v>0</v>
      </c>
      <c r="M185" s="49">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c r="AH185" s="35">
        <f>IF(Tabla134[[#This Row],[Business Travel]]="Travel_Frequently",2,IF(Tabla134[[#This Row],[Business Travel]]="Travel_Rarely",1,0))</f>
        <v>1</v>
      </c>
      <c r="AI185" s="35" t="str">
        <f>IF(Tabla134[[#This Row],[Monthly Income]]&lt;=10333.3333,"Bajo",IF(Tabla134[[#This Row],[Monthly Income]]&gt;18666.6666,"Alto","Medio"))</f>
        <v>Bajo</v>
      </c>
      <c r="AJ185" s="35" t="str">
        <f>IF(Tabla134[[#This Row],[Years Since Last Promotion]]&lt;1,"Este año","Más de un año")</f>
        <v>Este año</v>
      </c>
      <c r="AK185" s="100">
        <f>SUM(Tabla134[[#This Row],[Years At Company]],Tabla134[[#This Row],[Years With Curr Manager]])</f>
        <v>5</v>
      </c>
      <c r="AL185" s="35"/>
    </row>
    <row r="186" spans="1:38">
      <c r="A186" t="s">
        <v>1624</v>
      </c>
      <c r="B186" t="s">
        <v>46</v>
      </c>
      <c r="C186" t="s">
        <v>50</v>
      </c>
      <c r="D186" t="s">
        <v>57</v>
      </c>
      <c r="E186" t="s">
        <v>61</v>
      </c>
      <c r="F186" t="s">
        <v>1711</v>
      </c>
      <c r="G186" t="s">
        <v>1540</v>
      </c>
      <c r="H186" t="s">
        <v>1547</v>
      </c>
      <c r="I186" t="s">
        <v>1549</v>
      </c>
      <c r="J186" s="35">
        <v>3</v>
      </c>
      <c r="K186" s="35">
        <v>53</v>
      </c>
      <c r="L186" s="35">
        <v>0</v>
      </c>
      <c r="M186" s="49">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c r="AH186" s="35">
        <f>IF(Tabla134[[#This Row],[Business Travel]]="Travel_Frequently",2,IF(Tabla134[[#This Row],[Business Travel]]="Travel_Rarely",1,0))</f>
        <v>1</v>
      </c>
      <c r="AI186" s="35" t="str">
        <f>IF(Tabla134[[#This Row],[Monthly Income]]&lt;=10333.3333,"Bajo",IF(Tabla134[[#This Row],[Monthly Income]]&gt;18666.6666,"Alto","Medio"))</f>
        <v>Bajo</v>
      </c>
      <c r="AJ186" s="35" t="str">
        <f>IF(Tabla134[[#This Row],[Years Since Last Promotion]]&lt;1,"Este año","Más de un año")</f>
        <v>Más de un año</v>
      </c>
      <c r="AK186" s="100">
        <f>SUM(Tabla134[[#This Row],[Years At Company]],Tabla134[[#This Row],[Years With Curr Manager]])</f>
        <v>7</v>
      </c>
      <c r="AL186" s="35"/>
    </row>
    <row r="187" spans="1:38">
      <c r="A187" t="s">
        <v>1624</v>
      </c>
      <c r="B187" t="s">
        <v>46</v>
      </c>
      <c r="C187" t="s">
        <v>51</v>
      </c>
      <c r="D187" t="s">
        <v>57</v>
      </c>
      <c r="E187" t="s">
        <v>61</v>
      </c>
      <c r="F187" t="s">
        <v>1711</v>
      </c>
      <c r="G187" t="s">
        <v>1538</v>
      </c>
      <c r="H187" t="s">
        <v>1546</v>
      </c>
      <c r="I187" t="s">
        <v>1549</v>
      </c>
      <c r="J187" s="35">
        <v>5</v>
      </c>
      <c r="K187" s="35">
        <v>33</v>
      </c>
      <c r="L187" s="35">
        <v>0</v>
      </c>
      <c r="M187" s="49">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c r="AH187" s="35">
        <f>IF(Tabla134[[#This Row],[Business Travel]]="Travel_Frequently",2,IF(Tabla134[[#This Row],[Business Travel]]="Travel_Rarely",1,0))</f>
        <v>1</v>
      </c>
      <c r="AI187" s="35" t="str">
        <f>IF(Tabla134[[#This Row],[Monthly Income]]&lt;=10333.3333,"Bajo",IF(Tabla134[[#This Row],[Monthly Income]]&gt;18666.6666,"Alto","Medio"))</f>
        <v>Bajo</v>
      </c>
      <c r="AJ187" s="35" t="str">
        <f>IF(Tabla134[[#This Row],[Years Since Last Promotion]]&lt;1,"Este año","Más de un año")</f>
        <v>Más de un año</v>
      </c>
      <c r="AK187" s="100">
        <f>SUM(Tabla134[[#This Row],[Years At Company]],Tabla134[[#This Row],[Years With Curr Manager]])</f>
        <v>14</v>
      </c>
      <c r="AL187" s="35"/>
    </row>
    <row r="188" spans="1:38">
      <c r="A188" t="s">
        <v>1624</v>
      </c>
      <c r="B188" t="s">
        <v>46</v>
      </c>
      <c r="C188" t="s">
        <v>49</v>
      </c>
      <c r="D188" t="s">
        <v>57</v>
      </c>
      <c r="E188" t="s">
        <v>61</v>
      </c>
      <c r="F188" t="s">
        <v>1711</v>
      </c>
      <c r="G188" t="s">
        <v>1541</v>
      </c>
      <c r="H188" t="s">
        <v>1546</v>
      </c>
      <c r="I188" t="s">
        <v>1549</v>
      </c>
      <c r="J188" s="35">
        <v>2</v>
      </c>
      <c r="K188" s="35">
        <v>40</v>
      </c>
      <c r="L188" s="35">
        <v>0</v>
      </c>
      <c r="M188" s="49">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c r="AH188" s="35">
        <f>IF(Tabla134[[#This Row],[Business Travel]]="Travel_Frequently",2,IF(Tabla134[[#This Row],[Business Travel]]="Travel_Rarely",1,0))</f>
        <v>1</v>
      </c>
      <c r="AI188" s="35" t="str">
        <f>IF(Tabla134[[#This Row],[Monthly Income]]&lt;=10333.3333,"Bajo",IF(Tabla134[[#This Row],[Monthly Income]]&gt;18666.6666,"Alto","Medio"))</f>
        <v>Alto</v>
      </c>
      <c r="AJ188" s="35" t="str">
        <f>IF(Tabla134[[#This Row],[Years Since Last Promotion]]&lt;1,"Este año","Más de un año")</f>
        <v>Más de un año</v>
      </c>
      <c r="AK188" s="100">
        <f>SUM(Tabla134[[#This Row],[Years At Company]],Tabla134[[#This Row],[Years With Curr Manager]])</f>
        <v>29</v>
      </c>
      <c r="AL188" s="35"/>
    </row>
    <row r="189" spans="1:38">
      <c r="A189" t="s">
        <v>1624</v>
      </c>
      <c r="B189" t="s">
        <v>46</v>
      </c>
      <c r="C189" t="s">
        <v>52</v>
      </c>
      <c r="D189" t="s">
        <v>57</v>
      </c>
      <c r="E189" t="s">
        <v>61</v>
      </c>
      <c r="F189" t="s">
        <v>1536</v>
      </c>
      <c r="G189" t="s">
        <v>1543</v>
      </c>
      <c r="H189" t="s">
        <v>1545</v>
      </c>
      <c r="I189" t="s">
        <v>1549</v>
      </c>
      <c r="J189" s="35">
        <v>3</v>
      </c>
      <c r="K189" s="35">
        <v>55</v>
      </c>
      <c r="L189" s="35">
        <v>0</v>
      </c>
      <c r="M189" s="49">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c r="AH189" s="35">
        <f>IF(Tabla134[[#This Row],[Business Travel]]="Travel_Frequently",2,IF(Tabla134[[#This Row],[Business Travel]]="Travel_Rarely",1,0))</f>
        <v>1</v>
      </c>
      <c r="AI189" s="35" t="str">
        <f>IF(Tabla134[[#This Row],[Monthly Income]]&lt;=10333.3333,"Bajo",IF(Tabla134[[#This Row],[Monthly Income]]&gt;18666.6666,"Alto","Medio"))</f>
        <v>Alto</v>
      </c>
      <c r="AJ189" s="35" t="str">
        <f>IF(Tabla134[[#This Row],[Years Since Last Promotion]]&lt;1,"Este año","Más de un año")</f>
        <v>Más de un año</v>
      </c>
      <c r="AK189" s="100">
        <f>SUM(Tabla134[[#This Row],[Years At Company]],Tabla134[[#This Row],[Years With Curr Manager]])</f>
        <v>39</v>
      </c>
      <c r="AL189" s="35"/>
    </row>
    <row r="190" spans="1:38">
      <c r="A190" t="s">
        <v>1624</v>
      </c>
      <c r="B190" t="s">
        <v>47</v>
      </c>
      <c r="C190" t="s">
        <v>51</v>
      </c>
      <c r="D190" t="s">
        <v>57</v>
      </c>
      <c r="E190" t="s">
        <v>59</v>
      </c>
      <c r="F190" t="s">
        <v>1536</v>
      </c>
      <c r="G190" t="s">
        <v>1540</v>
      </c>
      <c r="H190" t="s">
        <v>1546</v>
      </c>
      <c r="I190" t="s">
        <v>1549</v>
      </c>
      <c r="J190" s="35">
        <v>2</v>
      </c>
      <c r="K190" s="35">
        <v>34</v>
      </c>
      <c r="L190" s="35">
        <v>0</v>
      </c>
      <c r="M190" s="49">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c r="AH190" s="35">
        <f>IF(Tabla134[[#This Row],[Business Travel]]="Travel_Frequently",2,IF(Tabla134[[#This Row],[Business Travel]]="Travel_Rarely",1,0))</f>
        <v>2</v>
      </c>
      <c r="AI190" s="35" t="str">
        <f>IF(Tabla134[[#This Row],[Monthly Income]]&lt;=10333.3333,"Bajo",IF(Tabla134[[#This Row],[Monthly Income]]&gt;18666.6666,"Alto","Medio"))</f>
        <v>Bajo</v>
      </c>
      <c r="AJ190" s="35" t="str">
        <f>IF(Tabla134[[#This Row],[Years Since Last Promotion]]&lt;1,"Este año","Más de un año")</f>
        <v>Más de un año</v>
      </c>
      <c r="AK190" s="100">
        <f>SUM(Tabla134[[#This Row],[Years At Company]],Tabla134[[#This Row],[Years With Curr Manager]])</f>
        <v>19</v>
      </c>
      <c r="AL190" s="35"/>
    </row>
    <row r="191" spans="1:38">
      <c r="A191" t="s">
        <v>1624</v>
      </c>
      <c r="B191" t="s">
        <v>46</v>
      </c>
      <c r="C191" t="s">
        <v>50</v>
      </c>
      <c r="D191" t="s">
        <v>57</v>
      </c>
      <c r="E191" t="s">
        <v>61</v>
      </c>
      <c r="F191" t="s">
        <v>1711</v>
      </c>
      <c r="G191" t="s">
        <v>1544</v>
      </c>
      <c r="H191" t="s">
        <v>1545</v>
      </c>
      <c r="I191" t="s">
        <v>1549</v>
      </c>
      <c r="J191" s="35">
        <v>6</v>
      </c>
      <c r="K191" s="35">
        <v>51</v>
      </c>
      <c r="L191" s="35">
        <v>0</v>
      </c>
      <c r="M191" s="49">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c r="AH191" s="35">
        <f>IF(Tabla134[[#This Row],[Business Travel]]="Travel_Frequently",2,IF(Tabla134[[#This Row],[Business Travel]]="Travel_Rarely",1,0))</f>
        <v>1</v>
      </c>
      <c r="AI191" s="35" t="str">
        <f>IF(Tabla134[[#This Row],[Monthly Income]]&lt;=10333.3333,"Bajo",IF(Tabla134[[#This Row],[Monthly Income]]&gt;18666.6666,"Alto","Medio"))</f>
        <v>Medio</v>
      </c>
      <c r="AJ191" s="35" t="str">
        <f>IF(Tabla134[[#This Row],[Years Since Last Promotion]]&lt;1,"Este año","Más de un año")</f>
        <v>Más de un año</v>
      </c>
      <c r="AK191" s="100">
        <f>SUM(Tabla134[[#This Row],[Years At Company]],Tabla134[[#This Row],[Years With Curr Manager]])</f>
        <v>7</v>
      </c>
      <c r="AL191" s="35"/>
    </row>
    <row r="192" spans="1:38">
      <c r="A192" t="s">
        <v>1624</v>
      </c>
      <c r="B192" t="s">
        <v>46</v>
      </c>
      <c r="C192" t="s">
        <v>50</v>
      </c>
      <c r="D192" t="s">
        <v>57</v>
      </c>
      <c r="E192" t="s">
        <v>59</v>
      </c>
      <c r="F192" t="s">
        <v>1536</v>
      </c>
      <c r="G192" t="s">
        <v>1541</v>
      </c>
      <c r="H192" t="s">
        <v>1546</v>
      </c>
      <c r="I192" t="s">
        <v>1549</v>
      </c>
      <c r="J192" s="35">
        <v>5</v>
      </c>
      <c r="K192" s="35">
        <v>52</v>
      </c>
      <c r="L192" s="35">
        <v>0</v>
      </c>
      <c r="M192" s="49">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c r="AH192" s="35">
        <f>IF(Tabla134[[#This Row],[Business Travel]]="Travel_Frequently",2,IF(Tabla134[[#This Row],[Business Travel]]="Travel_Rarely",1,0))</f>
        <v>1</v>
      </c>
      <c r="AI192" s="35" t="str">
        <f>IF(Tabla134[[#This Row],[Monthly Income]]&lt;=10333.3333,"Bajo",IF(Tabla134[[#This Row],[Monthly Income]]&gt;18666.6666,"Alto","Medio"))</f>
        <v>Alto</v>
      </c>
      <c r="AJ192" s="35" t="str">
        <f>IF(Tabla134[[#This Row],[Years Since Last Promotion]]&lt;1,"Este año","Más de un año")</f>
        <v>Más de un año</v>
      </c>
      <c r="AK192" s="100">
        <f>SUM(Tabla134[[#This Row],[Years At Company]],Tabla134[[#This Row],[Years With Curr Manager]])</f>
        <v>42</v>
      </c>
      <c r="AL192" s="35"/>
    </row>
    <row r="193" spans="1:38">
      <c r="A193" t="s">
        <v>1624</v>
      </c>
      <c r="B193" t="s">
        <v>46</v>
      </c>
      <c r="C193" t="s">
        <v>51</v>
      </c>
      <c r="D193" t="s">
        <v>57</v>
      </c>
      <c r="E193" t="s">
        <v>61</v>
      </c>
      <c r="F193" t="s">
        <v>1711</v>
      </c>
      <c r="G193" t="s">
        <v>1538</v>
      </c>
      <c r="H193" t="s">
        <v>1545</v>
      </c>
      <c r="I193" t="s">
        <v>1549</v>
      </c>
      <c r="J193" s="35">
        <v>2</v>
      </c>
      <c r="K193" s="35">
        <v>27</v>
      </c>
      <c r="L193" s="35">
        <v>0</v>
      </c>
      <c r="M193" s="49">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c r="AH193" s="35">
        <f>IF(Tabla134[[#This Row],[Business Travel]]="Travel_Frequently",2,IF(Tabla134[[#This Row],[Business Travel]]="Travel_Rarely",1,0))</f>
        <v>1</v>
      </c>
      <c r="AI193" s="35" t="str">
        <f>IF(Tabla134[[#This Row],[Monthly Income]]&lt;=10333.3333,"Bajo",IF(Tabla134[[#This Row],[Monthly Income]]&gt;18666.6666,"Alto","Medio"))</f>
        <v>Bajo</v>
      </c>
      <c r="AJ193" s="35" t="str">
        <f>IF(Tabla134[[#This Row],[Years Since Last Promotion]]&lt;1,"Este año","Más de un año")</f>
        <v>Este año</v>
      </c>
      <c r="AK193" s="100">
        <f>SUM(Tabla134[[#This Row],[Years At Company]],Tabla134[[#This Row],[Years With Curr Manager]])</f>
        <v>10</v>
      </c>
      <c r="AL193" s="35"/>
    </row>
    <row r="194" spans="1:38">
      <c r="A194" t="s">
        <v>44</v>
      </c>
      <c r="B194" t="s">
        <v>46</v>
      </c>
      <c r="C194" t="s">
        <v>49</v>
      </c>
      <c r="D194" t="s">
        <v>57</v>
      </c>
      <c r="E194" t="s">
        <v>59</v>
      </c>
      <c r="F194" t="s">
        <v>1536</v>
      </c>
      <c r="G194" t="s">
        <v>1540</v>
      </c>
      <c r="H194" t="s">
        <v>1546</v>
      </c>
      <c r="I194" t="s">
        <v>1548</v>
      </c>
      <c r="J194" s="35">
        <v>1</v>
      </c>
      <c r="K194" s="35">
        <v>35</v>
      </c>
      <c r="L194" s="35">
        <v>1</v>
      </c>
      <c r="M194" s="49">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c r="AH194" s="35">
        <f>IF(Tabla134[[#This Row],[Business Travel]]="Travel_Frequently",2,IF(Tabla134[[#This Row],[Business Travel]]="Travel_Rarely",1,0))</f>
        <v>1</v>
      </c>
      <c r="AI194" s="35" t="str">
        <f>IF(Tabla134[[#This Row],[Monthly Income]]&lt;=10333.3333,"Bajo",IF(Tabla134[[#This Row],[Monthly Income]]&gt;18666.6666,"Alto","Medio"))</f>
        <v>Bajo</v>
      </c>
      <c r="AJ194" s="35" t="str">
        <f>IF(Tabla134[[#This Row],[Years Since Last Promotion]]&lt;1,"Este año","Más de un año")</f>
        <v>Este año</v>
      </c>
      <c r="AK194" s="100">
        <f>SUM(Tabla134[[#This Row],[Years At Company]],Tabla134[[#This Row],[Years With Curr Manager]])</f>
        <v>2</v>
      </c>
      <c r="AL194" s="35"/>
    </row>
    <row r="195" spans="1:38">
      <c r="A195" t="s">
        <v>1624</v>
      </c>
      <c r="B195" t="s">
        <v>48</v>
      </c>
      <c r="C195" t="s">
        <v>49</v>
      </c>
      <c r="D195" t="s">
        <v>57</v>
      </c>
      <c r="E195" t="s">
        <v>61</v>
      </c>
      <c r="F195" t="s">
        <v>1536</v>
      </c>
      <c r="G195" t="s">
        <v>1538</v>
      </c>
      <c r="H195" t="s">
        <v>1547</v>
      </c>
      <c r="I195" t="s">
        <v>1549</v>
      </c>
      <c r="J195" s="35">
        <v>3</v>
      </c>
      <c r="K195" s="35">
        <v>43</v>
      </c>
      <c r="L195" s="35">
        <v>0</v>
      </c>
      <c r="M195" s="49">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c r="AH195" s="35">
        <f>IF(Tabla134[[#This Row],[Business Travel]]="Travel_Frequently",2,IF(Tabla134[[#This Row],[Business Travel]]="Travel_Rarely",1,0))</f>
        <v>0</v>
      </c>
      <c r="AI195" s="35" t="str">
        <f>IF(Tabla134[[#This Row],[Monthly Income]]&lt;=10333.3333,"Bajo",IF(Tabla134[[#This Row],[Monthly Income]]&gt;18666.6666,"Alto","Medio"))</f>
        <v>Bajo</v>
      </c>
      <c r="AJ195" s="35" t="str">
        <f>IF(Tabla134[[#This Row],[Years Since Last Promotion]]&lt;1,"Este año","Más de un año")</f>
        <v>Más de un año</v>
      </c>
      <c r="AK195" s="100">
        <f>SUM(Tabla134[[#This Row],[Years At Company]],Tabla134[[#This Row],[Years With Curr Manager]])</f>
        <v>7</v>
      </c>
      <c r="AL195" s="35"/>
    </row>
    <row r="196" spans="1:38">
      <c r="A196" t="s">
        <v>1624</v>
      </c>
      <c r="B196" t="s">
        <v>48</v>
      </c>
      <c r="C196" t="s">
        <v>50</v>
      </c>
      <c r="D196" t="s">
        <v>57</v>
      </c>
      <c r="E196" t="s">
        <v>61</v>
      </c>
      <c r="F196" t="s">
        <v>1536</v>
      </c>
      <c r="G196" t="s">
        <v>1541</v>
      </c>
      <c r="H196" t="s">
        <v>1546</v>
      </c>
      <c r="I196" t="s">
        <v>1549</v>
      </c>
      <c r="J196" s="35">
        <v>1</v>
      </c>
      <c r="K196" s="35">
        <v>45</v>
      </c>
      <c r="L196" s="35">
        <v>0</v>
      </c>
      <c r="M196" s="49">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c r="AH196" s="35">
        <f>IF(Tabla134[[#This Row],[Business Travel]]="Travel_Frequently",2,IF(Tabla134[[#This Row],[Business Travel]]="Travel_Rarely",1,0))</f>
        <v>0</v>
      </c>
      <c r="AI196" s="35" t="str">
        <f>IF(Tabla134[[#This Row],[Monthly Income]]&lt;=10333.3333,"Bajo",IF(Tabla134[[#This Row],[Monthly Income]]&gt;18666.6666,"Alto","Medio"))</f>
        <v>Medio</v>
      </c>
      <c r="AJ196" s="35" t="str">
        <f>IF(Tabla134[[#This Row],[Years Since Last Promotion]]&lt;1,"Este año","Más de un año")</f>
        <v>Más de un año</v>
      </c>
      <c r="AK196" s="100">
        <f>SUM(Tabla134[[#This Row],[Years At Company]],Tabla134[[#This Row],[Years With Curr Manager]])</f>
        <v>28</v>
      </c>
      <c r="AL196" s="35"/>
    </row>
    <row r="197" spans="1:38">
      <c r="A197" t="s">
        <v>1624</v>
      </c>
      <c r="B197" t="s">
        <v>46</v>
      </c>
      <c r="C197" t="s">
        <v>49</v>
      </c>
      <c r="D197" t="s">
        <v>57</v>
      </c>
      <c r="E197" t="s">
        <v>59</v>
      </c>
      <c r="F197" t="s">
        <v>1536</v>
      </c>
      <c r="G197" t="s">
        <v>1538</v>
      </c>
      <c r="H197" t="s">
        <v>1546</v>
      </c>
      <c r="I197" t="s">
        <v>1548</v>
      </c>
      <c r="J197" s="35">
        <v>3</v>
      </c>
      <c r="K197" s="35">
        <v>37</v>
      </c>
      <c r="L197" s="35">
        <v>0</v>
      </c>
      <c r="M197" s="49">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c r="AH197" s="35">
        <f>IF(Tabla134[[#This Row],[Business Travel]]="Travel_Frequently",2,IF(Tabla134[[#This Row],[Business Travel]]="Travel_Rarely",1,0))</f>
        <v>1</v>
      </c>
      <c r="AI197" s="35" t="str">
        <f>IF(Tabla134[[#This Row],[Monthly Income]]&lt;=10333.3333,"Bajo",IF(Tabla134[[#This Row],[Monthly Income]]&gt;18666.6666,"Alto","Medio"))</f>
        <v>Bajo</v>
      </c>
      <c r="AJ197" s="35" t="str">
        <f>IF(Tabla134[[#This Row],[Years Since Last Promotion]]&lt;1,"Este año","Más de un año")</f>
        <v>Más de un año</v>
      </c>
      <c r="AK197" s="100">
        <f>SUM(Tabla134[[#This Row],[Years At Company]],Tabla134[[#This Row],[Years With Curr Manager]])</f>
        <v>15</v>
      </c>
      <c r="AL197" s="35"/>
    </row>
    <row r="198" spans="1:38">
      <c r="A198" t="s">
        <v>1624</v>
      </c>
      <c r="B198" t="s">
        <v>47</v>
      </c>
      <c r="C198" t="s">
        <v>49</v>
      </c>
      <c r="D198" t="s">
        <v>57</v>
      </c>
      <c r="E198" t="s">
        <v>61</v>
      </c>
      <c r="F198" t="s">
        <v>1711</v>
      </c>
      <c r="G198" t="s">
        <v>1539</v>
      </c>
      <c r="H198" t="s">
        <v>1545</v>
      </c>
      <c r="I198" t="s">
        <v>1549</v>
      </c>
      <c r="J198" s="35">
        <v>5</v>
      </c>
      <c r="K198" s="35">
        <v>35</v>
      </c>
      <c r="L198" s="35">
        <v>0</v>
      </c>
      <c r="M198" s="49">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c r="AH198" s="35">
        <f>IF(Tabla134[[#This Row],[Business Travel]]="Travel_Frequently",2,IF(Tabla134[[#This Row],[Business Travel]]="Travel_Rarely",1,0))</f>
        <v>2</v>
      </c>
      <c r="AI198" s="35" t="str">
        <f>IF(Tabla134[[#This Row],[Monthly Income]]&lt;=10333.3333,"Bajo",IF(Tabla134[[#This Row],[Monthly Income]]&gt;18666.6666,"Alto","Medio"))</f>
        <v>Bajo</v>
      </c>
      <c r="AJ198" s="35" t="str">
        <f>IF(Tabla134[[#This Row],[Years Since Last Promotion]]&lt;1,"Este año","Más de un año")</f>
        <v>Más de un año</v>
      </c>
      <c r="AK198" s="100">
        <f>SUM(Tabla134[[#This Row],[Years At Company]],Tabla134[[#This Row],[Years With Curr Manager]])</f>
        <v>8</v>
      </c>
      <c r="AL198" s="35"/>
    </row>
    <row r="199" spans="1:38">
      <c r="A199" t="s">
        <v>1624</v>
      </c>
      <c r="B199" t="s">
        <v>48</v>
      </c>
      <c r="C199" t="s">
        <v>49</v>
      </c>
      <c r="D199" t="s">
        <v>57</v>
      </c>
      <c r="E199" t="s">
        <v>61</v>
      </c>
      <c r="F199" t="s">
        <v>1711</v>
      </c>
      <c r="G199" t="s">
        <v>1540</v>
      </c>
      <c r="H199" t="s">
        <v>1547</v>
      </c>
      <c r="I199" t="s">
        <v>1549</v>
      </c>
      <c r="J199" s="35">
        <v>5</v>
      </c>
      <c r="K199" s="35">
        <v>42</v>
      </c>
      <c r="L199" s="35">
        <v>0</v>
      </c>
      <c r="M199" s="49">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c r="AH199" s="35">
        <f>IF(Tabla134[[#This Row],[Business Travel]]="Travel_Frequently",2,IF(Tabla134[[#This Row],[Business Travel]]="Travel_Rarely",1,0))</f>
        <v>0</v>
      </c>
      <c r="AI199" s="35" t="str">
        <f>IF(Tabla134[[#This Row],[Monthly Income]]&lt;=10333.3333,"Bajo",IF(Tabla134[[#This Row],[Monthly Income]]&gt;18666.6666,"Alto","Medio"))</f>
        <v>Bajo</v>
      </c>
      <c r="AJ199" s="35" t="str">
        <f>IF(Tabla134[[#This Row],[Years Since Last Promotion]]&lt;1,"Este año","Más de un año")</f>
        <v>Este año</v>
      </c>
      <c r="AK199" s="100">
        <f>SUM(Tabla134[[#This Row],[Years At Company]],Tabla134[[#This Row],[Years With Curr Manager]])</f>
        <v>7</v>
      </c>
      <c r="AL199" s="35"/>
    </row>
    <row r="200" spans="1:38">
      <c r="A200" t="s">
        <v>1624</v>
      </c>
      <c r="B200" t="s">
        <v>46</v>
      </c>
      <c r="C200" t="s">
        <v>49</v>
      </c>
      <c r="D200" t="s">
        <v>57</v>
      </c>
      <c r="E200" t="s">
        <v>59</v>
      </c>
      <c r="F200" t="s">
        <v>1536</v>
      </c>
      <c r="G200" t="s">
        <v>1540</v>
      </c>
      <c r="H200" t="s">
        <v>1546</v>
      </c>
      <c r="I200" t="s">
        <v>1549</v>
      </c>
      <c r="J200" s="35">
        <v>3</v>
      </c>
      <c r="K200" s="35">
        <v>38</v>
      </c>
      <c r="L200" s="35">
        <v>0</v>
      </c>
      <c r="M200" s="49">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c r="AH200" s="35">
        <f>IF(Tabla134[[#This Row],[Business Travel]]="Travel_Frequently",2,IF(Tabla134[[#This Row],[Business Travel]]="Travel_Rarely",1,0))</f>
        <v>1</v>
      </c>
      <c r="AI200" s="35" t="str">
        <f>IF(Tabla134[[#This Row],[Monthly Income]]&lt;=10333.3333,"Bajo",IF(Tabla134[[#This Row],[Monthly Income]]&gt;18666.6666,"Alto","Medio"))</f>
        <v>Bajo</v>
      </c>
      <c r="AJ200" s="35" t="str">
        <f>IF(Tabla134[[#This Row],[Years Since Last Promotion]]&lt;1,"Este año","Más de un año")</f>
        <v>Este año</v>
      </c>
      <c r="AK200" s="100">
        <f>SUM(Tabla134[[#This Row],[Years At Company]],Tabla134[[#This Row],[Years With Curr Manager]])</f>
        <v>1</v>
      </c>
      <c r="AL200" s="35"/>
    </row>
    <row r="201" spans="1:38">
      <c r="A201" t="s">
        <v>1624</v>
      </c>
      <c r="B201" t="s">
        <v>46</v>
      </c>
      <c r="C201" t="s">
        <v>49</v>
      </c>
      <c r="D201" t="s">
        <v>57</v>
      </c>
      <c r="E201" t="s">
        <v>63</v>
      </c>
      <c r="F201" t="s">
        <v>1536</v>
      </c>
      <c r="G201" t="s">
        <v>1540</v>
      </c>
      <c r="H201" t="s">
        <v>1546</v>
      </c>
      <c r="I201" t="s">
        <v>1549</v>
      </c>
      <c r="J201" s="35">
        <v>3</v>
      </c>
      <c r="K201" s="35">
        <v>38</v>
      </c>
      <c r="L201" s="35">
        <v>0</v>
      </c>
      <c r="M201" s="49">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c r="AH201" s="35">
        <f>IF(Tabla134[[#This Row],[Business Travel]]="Travel_Frequently",2,IF(Tabla134[[#This Row],[Business Travel]]="Travel_Rarely",1,0))</f>
        <v>1</v>
      </c>
      <c r="AI201" s="35" t="str">
        <f>IF(Tabla134[[#This Row],[Monthly Income]]&lt;=10333.3333,"Bajo",IF(Tabla134[[#This Row],[Monthly Income]]&gt;18666.6666,"Alto","Medio"))</f>
        <v>Bajo</v>
      </c>
      <c r="AJ201" s="35" t="str">
        <f>IF(Tabla134[[#This Row],[Years Since Last Promotion]]&lt;1,"Este año","Más de un año")</f>
        <v>Más de un año</v>
      </c>
      <c r="AK201" s="100">
        <f>SUM(Tabla134[[#This Row],[Years At Company]],Tabla134[[#This Row],[Years With Curr Manager]])</f>
        <v>14</v>
      </c>
      <c r="AL201" s="35"/>
    </row>
    <row r="202" spans="1:38">
      <c r="A202" t="s">
        <v>1624</v>
      </c>
      <c r="B202" t="s">
        <v>47</v>
      </c>
      <c r="C202" t="s">
        <v>51</v>
      </c>
      <c r="D202" t="s">
        <v>57</v>
      </c>
      <c r="E202" t="s">
        <v>63</v>
      </c>
      <c r="F202" t="s">
        <v>1536</v>
      </c>
      <c r="G202" t="s">
        <v>1540</v>
      </c>
      <c r="H202" t="s">
        <v>1546</v>
      </c>
      <c r="I202" t="s">
        <v>1549</v>
      </c>
      <c r="J202" s="35">
        <v>1</v>
      </c>
      <c r="K202" s="35">
        <v>27</v>
      </c>
      <c r="L202" s="35">
        <v>0</v>
      </c>
      <c r="M202" s="49">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c r="AH202" s="35">
        <f>IF(Tabla134[[#This Row],[Business Travel]]="Travel_Frequently",2,IF(Tabla134[[#This Row],[Business Travel]]="Travel_Rarely",1,0))</f>
        <v>2</v>
      </c>
      <c r="AI202" s="35" t="str">
        <f>IF(Tabla134[[#This Row],[Monthly Income]]&lt;=10333.3333,"Bajo",IF(Tabla134[[#This Row],[Monthly Income]]&gt;18666.6666,"Alto","Medio"))</f>
        <v>Bajo</v>
      </c>
      <c r="AJ202" s="35" t="str">
        <f>IF(Tabla134[[#This Row],[Years Since Last Promotion]]&lt;1,"Este año","Más de un año")</f>
        <v>Más de un año</v>
      </c>
      <c r="AK202" s="100">
        <f>SUM(Tabla134[[#This Row],[Years At Company]],Tabla134[[#This Row],[Years With Curr Manager]])</f>
        <v>2</v>
      </c>
      <c r="AL202" s="35"/>
    </row>
    <row r="203" spans="1:38">
      <c r="A203" t="s">
        <v>1624</v>
      </c>
      <c r="B203" t="s">
        <v>48</v>
      </c>
      <c r="C203" t="s">
        <v>50</v>
      </c>
      <c r="D203" t="s">
        <v>57</v>
      </c>
      <c r="E203" t="s">
        <v>59</v>
      </c>
      <c r="F203" t="s">
        <v>1536</v>
      </c>
      <c r="G203" t="s">
        <v>1540</v>
      </c>
      <c r="H203" t="s">
        <v>1547</v>
      </c>
      <c r="I203" t="s">
        <v>1548</v>
      </c>
      <c r="J203" s="35">
        <v>0</v>
      </c>
      <c r="K203" s="35">
        <v>49</v>
      </c>
      <c r="L203" s="35">
        <v>0</v>
      </c>
      <c r="M203" s="49">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c r="AH203" s="35">
        <f>IF(Tabla134[[#This Row],[Business Travel]]="Travel_Frequently",2,IF(Tabla134[[#This Row],[Business Travel]]="Travel_Rarely",1,0))</f>
        <v>0</v>
      </c>
      <c r="AI203" s="35" t="str">
        <f>IF(Tabla134[[#This Row],[Monthly Income]]&lt;=10333.3333,"Bajo",IF(Tabla134[[#This Row],[Monthly Income]]&gt;18666.6666,"Alto","Medio"))</f>
        <v>Bajo</v>
      </c>
      <c r="AJ203" s="35" t="str">
        <f>IF(Tabla134[[#This Row],[Years Since Last Promotion]]&lt;1,"Este año","Más de un año")</f>
        <v>Más de un año</v>
      </c>
      <c r="AK203" s="100">
        <f>SUM(Tabla134[[#This Row],[Years At Company]],Tabla134[[#This Row],[Years With Curr Manager]])</f>
        <v>14</v>
      </c>
      <c r="AL203" s="35"/>
    </row>
    <row r="204" spans="1:38">
      <c r="A204" t="s">
        <v>1624</v>
      </c>
      <c r="B204" t="s">
        <v>47</v>
      </c>
      <c r="C204" t="s">
        <v>51</v>
      </c>
      <c r="D204" t="s">
        <v>57</v>
      </c>
      <c r="E204" t="s">
        <v>61</v>
      </c>
      <c r="F204" t="s">
        <v>1536</v>
      </c>
      <c r="G204" t="s">
        <v>1538</v>
      </c>
      <c r="H204" t="s">
        <v>1547</v>
      </c>
      <c r="I204" t="s">
        <v>1548</v>
      </c>
      <c r="J204" s="35">
        <v>4</v>
      </c>
      <c r="K204" s="35">
        <v>34</v>
      </c>
      <c r="L204" s="35">
        <v>0</v>
      </c>
      <c r="M204" s="49">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c r="AH204" s="35">
        <f>IF(Tabla134[[#This Row],[Business Travel]]="Travel_Frequently",2,IF(Tabla134[[#This Row],[Business Travel]]="Travel_Rarely",1,0))</f>
        <v>2</v>
      </c>
      <c r="AI204" s="35" t="str">
        <f>IF(Tabla134[[#This Row],[Monthly Income]]&lt;=10333.3333,"Bajo",IF(Tabla134[[#This Row],[Monthly Income]]&gt;18666.6666,"Alto","Medio"))</f>
        <v>Bajo</v>
      </c>
      <c r="AJ204" s="35" t="str">
        <f>IF(Tabla134[[#This Row],[Years Since Last Promotion]]&lt;1,"Este año","Más de un año")</f>
        <v>Más de un año</v>
      </c>
      <c r="AK204" s="100">
        <f>SUM(Tabla134[[#This Row],[Years At Company]],Tabla134[[#This Row],[Years With Curr Manager]])</f>
        <v>5</v>
      </c>
      <c r="AL204" s="35"/>
    </row>
    <row r="205" spans="1:38">
      <c r="A205" t="s">
        <v>1624</v>
      </c>
      <c r="B205" t="s">
        <v>46</v>
      </c>
      <c r="C205" t="s">
        <v>49</v>
      </c>
      <c r="D205" t="s">
        <v>57</v>
      </c>
      <c r="E205" t="s">
        <v>61</v>
      </c>
      <c r="F205" t="s">
        <v>1536</v>
      </c>
      <c r="G205" t="s">
        <v>1539</v>
      </c>
      <c r="H205" t="s">
        <v>1546</v>
      </c>
      <c r="I205" t="s">
        <v>1548</v>
      </c>
      <c r="J205" s="35">
        <v>2</v>
      </c>
      <c r="K205" s="35">
        <v>40</v>
      </c>
      <c r="L205" s="35">
        <v>0</v>
      </c>
      <c r="M205" s="49">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c r="AH205" s="35">
        <f>IF(Tabla134[[#This Row],[Business Travel]]="Travel_Frequently",2,IF(Tabla134[[#This Row],[Business Travel]]="Travel_Rarely",1,0))</f>
        <v>1</v>
      </c>
      <c r="AI205" s="35" t="str">
        <f>IF(Tabla134[[#This Row],[Monthly Income]]&lt;=10333.3333,"Bajo",IF(Tabla134[[#This Row],[Monthly Income]]&gt;18666.6666,"Alto","Medio"))</f>
        <v>Bajo</v>
      </c>
      <c r="AJ205" s="35" t="str">
        <f>IF(Tabla134[[#This Row],[Years Since Last Promotion]]&lt;1,"Este año","Más de un año")</f>
        <v>Más de un año</v>
      </c>
      <c r="AK205" s="100">
        <f>SUM(Tabla134[[#This Row],[Years At Company]],Tabla134[[#This Row],[Years With Curr Manager]])</f>
        <v>14</v>
      </c>
      <c r="AL205" s="35"/>
    </row>
    <row r="206" spans="1:38">
      <c r="A206" t="s">
        <v>44</v>
      </c>
      <c r="B206" t="s">
        <v>46</v>
      </c>
      <c r="C206" t="s">
        <v>49</v>
      </c>
      <c r="D206" t="s">
        <v>57</v>
      </c>
      <c r="E206" t="s">
        <v>61</v>
      </c>
      <c r="F206" t="s">
        <v>1536</v>
      </c>
      <c r="G206" t="s">
        <v>1544</v>
      </c>
      <c r="H206" t="s">
        <v>1546</v>
      </c>
      <c r="I206" t="s">
        <v>1548</v>
      </c>
      <c r="J206" s="35">
        <v>2</v>
      </c>
      <c r="K206" s="35">
        <v>38</v>
      </c>
      <c r="L206" s="35">
        <v>1</v>
      </c>
      <c r="M206" s="49">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c r="AH206" s="35">
        <f>IF(Tabla134[[#This Row],[Business Travel]]="Travel_Frequently",2,IF(Tabla134[[#This Row],[Business Travel]]="Travel_Rarely",1,0))</f>
        <v>1</v>
      </c>
      <c r="AI206" s="35" t="str">
        <f>IF(Tabla134[[#This Row],[Monthly Income]]&lt;=10333.3333,"Bajo",IF(Tabla134[[#This Row],[Monthly Income]]&gt;18666.6666,"Alto","Medio"))</f>
        <v>Bajo</v>
      </c>
      <c r="AJ206" s="35" t="str">
        <f>IF(Tabla134[[#This Row],[Years Since Last Promotion]]&lt;1,"Este año","Más de un año")</f>
        <v>Este año</v>
      </c>
      <c r="AK206" s="100">
        <f>SUM(Tabla134[[#This Row],[Years At Company]],Tabla134[[#This Row],[Years With Curr Manager]])</f>
        <v>1</v>
      </c>
      <c r="AL206" s="35"/>
    </row>
    <row r="207" spans="1:38">
      <c r="A207" t="s">
        <v>44</v>
      </c>
      <c r="B207" t="s">
        <v>46</v>
      </c>
      <c r="C207" t="s">
        <v>51</v>
      </c>
      <c r="D207" t="s">
        <v>56</v>
      </c>
      <c r="E207" t="s">
        <v>62</v>
      </c>
      <c r="F207" t="s">
        <v>1711</v>
      </c>
      <c r="G207" t="s">
        <v>1537</v>
      </c>
      <c r="H207" t="s">
        <v>1546</v>
      </c>
      <c r="I207" t="s">
        <v>1549</v>
      </c>
      <c r="J207" s="35">
        <v>3</v>
      </c>
      <c r="K207" s="35">
        <v>29</v>
      </c>
      <c r="L207" s="35">
        <v>1</v>
      </c>
      <c r="M207" s="49">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c r="AH207" s="35">
        <f>IF(Tabla134[[#This Row],[Business Travel]]="Travel_Frequently",2,IF(Tabla134[[#This Row],[Business Travel]]="Travel_Rarely",1,0))</f>
        <v>1</v>
      </c>
      <c r="AI207" s="35" t="str">
        <f>IF(Tabla134[[#This Row],[Monthly Income]]&lt;=10333.3333,"Bajo",IF(Tabla134[[#This Row],[Monthly Income]]&gt;18666.6666,"Alto","Medio"))</f>
        <v>Bajo</v>
      </c>
      <c r="AJ207" s="35" t="str">
        <f>IF(Tabla134[[#This Row],[Years Since Last Promotion]]&lt;1,"Este año","Más de un año")</f>
        <v>Más de un año</v>
      </c>
      <c r="AK207" s="100">
        <f>SUM(Tabla134[[#This Row],[Years At Company]],Tabla134[[#This Row],[Years With Curr Manager]])</f>
        <v>19</v>
      </c>
      <c r="AL207" s="35"/>
    </row>
    <row r="208" spans="1:38">
      <c r="A208" t="s">
        <v>1624</v>
      </c>
      <c r="B208" t="s">
        <v>46</v>
      </c>
      <c r="C208" t="s">
        <v>53</v>
      </c>
      <c r="D208" t="s">
        <v>57</v>
      </c>
      <c r="E208" t="s">
        <v>59</v>
      </c>
      <c r="F208" t="s">
        <v>1536</v>
      </c>
      <c r="G208" t="s">
        <v>1538</v>
      </c>
      <c r="H208" t="s">
        <v>1547</v>
      </c>
      <c r="I208" t="s">
        <v>1548</v>
      </c>
      <c r="J208" s="35">
        <v>2</v>
      </c>
      <c r="K208" s="35">
        <v>22</v>
      </c>
      <c r="L208" s="35">
        <v>0</v>
      </c>
      <c r="M208" s="49">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c r="AH208" s="35">
        <f>IF(Tabla134[[#This Row],[Business Travel]]="Travel_Frequently",2,IF(Tabla134[[#This Row],[Business Travel]]="Travel_Rarely",1,0))</f>
        <v>1</v>
      </c>
      <c r="AI208" s="35" t="str">
        <f>IF(Tabla134[[#This Row],[Monthly Income]]&lt;=10333.3333,"Bajo",IF(Tabla134[[#This Row],[Monthly Income]]&gt;18666.6666,"Alto","Medio"))</f>
        <v>Bajo</v>
      </c>
      <c r="AJ208" s="35" t="str">
        <f>IF(Tabla134[[#This Row],[Years Since Last Promotion]]&lt;1,"Este año","Más de un año")</f>
        <v>Más de un año</v>
      </c>
      <c r="AK208" s="100">
        <f>SUM(Tabla134[[#This Row],[Years At Company]],Tabla134[[#This Row],[Years With Curr Manager]])</f>
        <v>6</v>
      </c>
      <c r="AL208" s="35"/>
    </row>
    <row r="209" spans="1:38">
      <c r="A209" t="s">
        <v>1624</v>
      </c>
      <c r="B209" t="s">
        <v>47</v>
      </c>
      <c r="C209" t="s">
        <v>49</v>
      </c>
      <c r="D209" t="s">
        <v>57</v>
      </c>
      <c r="E209" t="s">
        <v>61</v>
      </c>
      <c r="F209" t="s">
        <v>1711</v>
      </c>
      <c r="G209" t="s">
        <v>1539</v>
      </c>
      <c r="H209" t="s">
        <v>1545</v>
      </c>
      <c r="I209" t="s">
        <v>1549</v>
      </c>
      <c r="J209" s="35">
        <v>2</v>
      </c>
      <c r="K209" s="35">
        <v>36</v>
      </c>
      <c r="L209" s="35">
        <v>0</v>
      </c>
      <c r="M209" s="49">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c r="AH209" s="35">
        <f>IF(Tabla134[[#This Row],[Business Travel]]="Travel_Frequently",2,IF(Tabla134[[#This Row],[Business Travel]]="Travel_Rarely",1,0))</f>
        <v>2</v>
      </c>
      <c r="AI209" s="35" t="str">
        <f>IF(Tabla134[[#This Row],[Monthly Income]]&lt;=10333.3333,"Bajo",IF(Tabla134[[#This Row],[Monthly Income]]&gt;18666.6666,"Alto","Medio"))</f>
        <v>Bajo</v>
      </c>
      <c r="AJ209" s="35" t="str">
        <f>IF(Tabla134[[#This Row],[Years Since Last Promotion]]&lt;1,"Este año","Más de un año")</f>
        <v>Más de un año</v>
      </c>
      <c r="AK209" s="100">
        <f>SUM(Tabla134[[#This Row],[Years At Company]],Tabla134[[#This Row],[Years With Curr Manager]])</f>
        <v>15</v>
      </c>
      <c r="AL209" s="35"/>
    </row>
    <row r="210" spans="1:38">
      <c r="A210" t="s">
        <v>1624</v>
      </c>
      <c r="B210" t="s">
        <v>48</v>
      </c>
      <c r="C210" t="s">
        <v>49</v>
      </c>
      <c r="D210" t="s">
        <v>57</v>
      </c>
      <c r="E210" t="s">
        <v>59</v>
      </c>
      <c r="F210" t="s">
        <v>1536</v>
      </c>
      <c r="G210" t="s">
        <v>1544</v>
      </c>
      <c r="H210" t="s">
        <v>1546</v>
      </c>
      <c r="I210" t="s">
        <v>1549</v>
      </c>
      <c r="J210" s="35">
        <v>5</v>
      </c>
      <c r="K210" s="35">
        <v>40</v>
      </c>
      <c r="L210" s="35">
        <v>0</v>
      </c>
      <c r="M210" s="49">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c r="AH210" s="35">
        <f>IF(Tabla134[[#This Row],[Business Travel]]="Travel_Frequently",2,IF(Tabla134[[#This Row],[Business Travel]]="Travel_Rarely",1,0))</f>
        <v>0</v>
      </c>
      <c r="AI210" s="35" t="str">
        <f>IF(Tabla134[[#This Row],[Monthly Income]]&lt;=10333.3333,"Bajo",IF(Tabla134[[#This Row],[Monthly Income]]&gt;18666.6666,"Alto","Medio"))</f>
        <v>Bajo</v>
      </c>
      <c r="AJ210" s="35" t="str">
        <f>IF(Tabla134[[#This Row],[Years Since Last Promotion]]&lt;1,"Este año","Más de un año")</f>
        <v>Este año</v>
      </c>
      <c r="AK210" s="100">
        <f>SUM(Tabla134[[#This Row],[Years At Company]],Tabla134[[#This Row],[Years With Curr Manager]])</f>
        <v>5</v>
      </c>
      <c r="AL210" s="35"/>
    </row>
    <row r="211" spans="1:38">
      <c r="A211" t="s">
        <v>1624</v>
      </c>
      <c r="B211" t="s">
        <v>46</v>
      </c>
      <c r="C211" t="s">
        <v>50</v>
      </c>
      <c r="D211" t="s">
        <v>57</v>
      </c>
      <c r="E211" t="s">
        <v>61</v>
      </c>
      <c r="F211" t="s">
        <v>1536</v>
      </c>
      <c r="G211" t="s">
        <v>1544</v>
      </c>
      <c r="H211" t="s">
        <v>1547</v>
      </c>
      <c r="I211" t="s">
        <v>1549</v>
      </c>
      <c r="J211" s="35">
        <v>3</v>
      </c>
      <c r="K211" s="35">
        <v>46</v>
      </c>
      <c r="L211" s="35">
        <v>0</v>
      </c>
      <c r="M211" s="49">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c r="AH211" s="35">
        <f>IF(Tabla134[[#This Row],[Business Travel]]="Travel_Frequently",2,IF(Tabla134[[#This Row],[Business Travel]]="Travel_Rarely",1,0))</f>
        <v>1</v>
      </c>
      <c r="AI211" s="35" t="str">
        <f>IF(Tabla134[[#This Row],[Monthly Income]]&lt;=10333.3333,"Bajo",IF(Tabla134[[#This Row],[Monthly Income]]&gt;18666.6666,"Alto","Medio"))</f>
        <v>Bajo</v>
      </c>
      <c r="AJ211" s="35" t="str">
        <f>IF(Tabla134[[#This Row],[Years Since Last Promotion]]&lt;1,"Este año","Más de un año")</f>
        <v>Este año</v>
      </c>
      <c r="AK211" s="100">
        <f>SUM(Tabla134[[#This Row],[Years At Company]],Tabla134[[#This Row],[Years With Curr Manager]])</f>
        <v>7</v>
      </c>
      <c r="AL211" s="35"/>
    </row>
    <row r="212" spans="1:38">
      <c r="A212" t="s">
        <v>44</v>
      </c>
      <c r="B212" t="s">
        <v>46</v>
      </c>
      <c r="C212" t="s">
        <v>51</v>
      </c>
      <c r="D212" t="s">
        <v>56</v>
      </c>
      <c r="E212" t="s">
        <v>61</v>
      </c>
      <c r="F212" t="s">
        <v>1536</v>
      </c>
      <c r="G212" t="s">
        <v>1537</v>
      </c>
      <c r="H212" t="s">
        <v>1546</v>
      </c>
      <c r="I212" t="s">
        <v>1549</v>
      </c>
      <c r="J212" s="35">
        <v>2</v>
      </c>
      <c r="K212" s="35">
        <v>32</v>
      </c>
      <c r="L212" s="35">
        <v>1</v>
      </c>
      <c r="M212" s="49">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c r="AH212" s="35">
        <f>IF(Tabla134[[#This Row],[Business Travel]]="Travel_Frequently",2,IF(Tabla134[[#This Row],[Business Travel]]="Travel_Rarely",1,0))</f>
        <v>1</v>
      </c>
      <c r="AI212" s="35" t="str">
        <f>IF(Tabla134[[#This Row],[Monthly Income]]&lt;=10333.3333,"Bajo",IF(Tabla134[[#This Row],[Monthly Income]]&gt;18666.6666,"Alto","Medio"))</f>
        <v>Medio</v>
      </c>
      <c r="AJ212" s="35" t="str">
        <f>IF(Tabla134[[#This Row],[Years Since Last Promotion]]&lt;1,"Este año","Más de un año")</f>
        <v>Más de un año</v>
      </c>
      <c r="AK212" s="100">
        <f>SUM(Tabla134[[#This Row],[Years At Company]],Tabla134[[#This Row],[Years With Curr Manager]])</f>
        <v>22</v>
      </c>
      <c r="AL212" s="35"/>
    </row>
    <row r="213" spans="1:38">
      <c r="A213" t="s">
        <v>1624</v>
      </c>
      <c r="B213" t="s">
        <v>48</v>
      </c>
      <c r="C213" t="s">
        <v>51</v>
      </c>
      <c r="D213" t="s">
        <v>57</v>
      </c>
      <c r="E213" t="s">
        <v>59</v>
      </c>
      <c r="F213" t="s">
        <v>1536</v>
      </c>
      <c r="G213" t="s">
        <v>1540</v>
      </c>
      <c r="H213" t="s">
        <v>1545</v>
      </c>
      <c r="I213" t="s">
        <v>1549</v>
      </c>
      <c r="J213" s="35">
        <v>2</v>
      </c>
      <c r="K213" s="35">
        <v>30</v>
      </c>
      <c r="L213" s="35">
        <v>0</v>
      </c>
      <c r="M213" s="49">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c r="AH213" s="35">
        <f>IF(Tabla134[[#This Row],[Business Travel]]="Travel_Frequently",2,IF(Tabla134[[#This Row],[Business Travel]]="Travel_Rarely",1,0))</f>
        <v>0</v>
      </c>
      <c r="AI213" s="35" t="str">
        <f>IF(Tabla134[[#This Row],[Monthly Income]]&lt;=10333.3333,"Bajo",IF(Tabla134[[#This Row],[Monthly Income]]&gt;18666.6666,"Alto","Medio"))</f>
        <v>Bajo</v>
      </c>
      <c r="AJ213" s="35" t="str">
        <f>IF(Tabla134[[#This Row],[Years Since Last Promotion]]&lt;1,"Este año","Más de un año")</f>
        <v>Más de un año</v>
      </c>
      <c r="AK213" s="100">
        <f>SUM(Tabla134[[#This Row],[Years At Company]],Tabla134[[#This Row],[Years With Curr Manager]])</f>
        <v>19</v>
      </c>
      <c r="AL213" s="35"/>
    </row>
    <row r="214" spans="1:38">
      <c r="A214" t="s">
        <v>1624</v>
      </c>
      <c r="B214" t="s">
        <v>47</v>
      </c>
      <c r="C214" t="s">
        <v>51</v>
      </c>
      <c r="D214" t="s">
        <v>56</v>
      </c>
      <c r="E214" t="s">
        <v>59</v>
      </c>
      <c r="F214" t="s">
        <v>1711</v>
      </c>
      <c r="G214" t="s">
        <v>1537</v>
      </c>
      <c r="H214" t="s">
        <v>1545</v>
      </c>
      <c r="I214" t="s">
        <v>1549</v>
      </c>
      <c r="J214" s="35">
        <v>2</v>
      </c>
      <c r="K214" s="35">
        <v>27</v>
      </c>
      <c r="L214" s="35">
        <v>0</v>
      </c>
      <c r="M214" s="49">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c r="AH214" s="35">
        <f>IF(Tabla134[[#This Row],[Business Travel]]="Travel_Frequently",2,IF(Tabla134[[#This Row],[Business Travel]]="Travel_Rarely",1,0))</f>
        <v>2</v>
      </c>
      <c r="AI214" s="35" t="str">
        <f>IF(Tabla134[[#This Row],[Monthly Income]]&lt;=10333.3333,"Bajo",IF(Tabla134[[#This Row],[Monthly Income]]&gt;18666.6666,"Alto","Medio"))</f>
        <v>Bajo</v>
      </c>
      <c r="AJ214" s="35" t="str">
        <f>IF(Tabla134[[#This Row],[Years Since Last Promotion]]&lt;1,"Este año","Más de un año")</f>
        <v>Este año</v>
      </c>
      <c r="AK214" s="100">
        <f>SUM(Tabla134[[#This Row],[Years At Company]],Tabla134[[#This Row],[Years With Curr Manager]])</f>
        <v>14</v>
      </c>
      <c r="AL214" s="35"/>
    </row>
    <row r="215" spans="1:38">
      <c r="A215" t="s">
        <v>1624</v>
      </c>
      <c r="B215" t="s">
        <v>46</v>
      </c>
      <c r="C215" t="s">
        <v>50</v>
      </c>
      <c r="D215" t="s">
        <v>57</v>
      </c>
      <c r="E215" t="s">
        <v>59</v>
      </c>
      <c r="F215" t="s">
        <v>1536</v>
      </c>
      <c r="G215" t="s">
        <v>1543</v>
      </c>
      <c r="H215" t="s">
        <v>1546</v>
      </c>
      <c r="I215" t="s">
        <v>1549</v>
      </c>
      <c r="J215" s="35">
        <v>5</v>
      </c>
      <c r="K215" s="35">
        <v>51</v>
      </c>
      <c r="L215" s="35">
        <v>0</v>
      </c>
      <c r="M215" s="49">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c r="AH215" s="35">
        <f>IF(Tabla134[[#This Row],[Business Travel]]="Travel_Frequently",2,IF(Tabla134[[#This Row],[Business Travel]]="Travel_Rarely",1,0))</f>
        <v>1</v>
      </c>
      <c r="AI215" s="35" t="str">
        <f>IF(Tabla134[[#This Row],[Monthly Income]]&lt;=10333.3333,"Bajo",IF(Tabla134[[#This Row],[Monthly Income]]&gt;18666.6666,"Alto","Medio"))</f>
        <v>Medio</v>
      </c>
      <c r="AJ215" s="35" t="str">
        <f>IF(Tabla134[[#This Row],[Years Since Last Promotion]]&lt;1,"Este año","Más de un año")</f>
        <v>Más de un año</v>
      </c>
      <c r="AK215" s="100">
        <f>SUM(Tabla134[[#This Row],[Years At Company]],Tabla134[[#This Row],[Years With Curr Manager]])</f>
        <v>17</v>
      </c>
      <c r="AL215" s="35"/>
    </row>
    <row r="216" spans="1:38">
      <c r="A216" t="s">
        <v>44</v>
      </c>
      <c r="B216" t="s">
        <v>46</v>
      </c>
      <c r="C216" t="s">
        <v>51</v>
      </c>
      <c r="D216" t="s">
        <v>57</v>
      </c>
      <c r="E216" t="s">
        <v>63</v>
      </c>
      <c r="F216" t="s">
        <v>1711</v>
      </c>
      <c r="G216" t="s">
        <v>1538</v>
      </c>
      <c r="H216" t="s">
        <v>1545</v>
      </c>
      <c r="I216" t="s">
        <v>1548</v>
      </c>
      <c r="J216" s="35">
        <v>5</v>
      </c>
      <c r="K216" s="35">
        <v>30</v>
      </c>
      <c r="L216" s="35">
        <v>1</v>
      </c>
      <c r="M216" s="49">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c r="AH216" s="35">
        <f>IF(Tabla134[[#This Row],[Business Travel]]="Travel_Frequently",2,IF(Tabla134[[#This Row],[Business Travel]]="Travel_Rarely",1,0))</f>
        <v>1</v>
      </c>
      <c r="AI216" s="35" t="str">
        <f>IF(Tabla134[[#This Row],[Monthly Income]]&lt;=10333.3333,"Bajo",IF(Tabla134[[#This Row],[Monthly Income]]&gt;18666.6666,"Alto","Medio"))</f>
        <v>Bajo</v>
      </c>
      <c r="AJ216" s="35" t="str">
        <f>IF(Tabla134[[#This Row],[Years Since Last Promotion]]&lt;1,"Este año","Más de un año")</f>
        <v>Este año</v>
      </c>
      <c r="AK216" s="100">
        <f>SUM(Tabla134[[#This Row],[Years At Company]],Tabla134[[#This Row],[Years With Curr Manager]])</f>
        <v>9</v>
      </c>
      <c r="AL216" s="35"/>
    </row>
    <row r="217" spans="1:38">
      <c r="A217" t="s">
        <v>1624</v>
      </c>
      <c r="B217" t="s">
        <v>46</v>
      </c>
      <c r="C217" t="s">
        <v>49</v>
      </c>
      <c r="D217" t="s">
        <v>56</v>
      </c>
      <c r="E217" t="s">
        <v>59</v>
      </c>
      <c r="F217" t="s">
        <v>1711</v>
      </c>
      <c r="G217" t="s">
        <v>1541</v>
      </c>
      <c r="H217" t="s">
        <v>1545</v>
      </c>
      <c r="I217" t="s">
        <v>1548</v>
      </c>
      <c r="J217" s="35">
        <v>3</v>
      </c>
      <c r="K217" s="35">
        <v>41</v>
      </c>
      <c r="L217" s="35">
        <v>0</v>
      </c>
      <c r="M217" s="49">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c r="AH217" s="35">
        <f>IF(Tabla134[[#This Row],[Business Travel]]="Travel_Frequently",2,IF(Tabla134[[#This Row],[Business Travel]]="Travel_Rarely",1,0))</f>
        <v>1</v>
      </c>
      <c r="AI217" s="35" t="str">
        <f>IF(Tabla134[[#This Row],[Monthly Income]]&lt;=10333.3333,"Bajo",IF(Tabla134[[#This Row],[Monthly Income]]&gt;18666.6666,"Alto","Medio"))</f>
        <v>Medio</v>
      </c>
      <c r="AJ217" s="35" t="str">
        <f>IF(Tabla134[[#This Row],[Years Since Last Promotion]]&lt;1,"Este año","Más de un año")</f>
        <v>Este año</v>
      </c>
      <c r="AK217" s="100">
        <f>SUM(Tabla134[[#This Row],[Years At Company]],Tabla134[[#This Row],[Years With Curr Manager]])</f>
        <v>1</v>
      </c>
      <c r="AL217" s="35"/>
    </row>
    <row r="218" spans="1:38">
      <c r="A218" t="s">
        <v>44</v>
      </c>
      <c r="B218" t="s">
        <v>47</v>
      </c>
      <c r="C218" t="s">
        <v>51</v>
      </c>
      <c r="D218" t="s">
        <v>56</v>
      </c>
      <c r="E218" t="s">
        <v>62</v>
      </c>
      <c r="F218" t="s">
        <v>1711</v>
      </c>
      <c r="G218" t="s">
        <v>1537</v>
      </c>
      <c r="H218" t="s">
        <v>1545</v>
      </c>
      <c r="I218" t="s">
        <v>1549</v>
      </c>
      <c r="J218" s="35">
        <v>5</v>
      </c>
      <c r="K218" s="35">
        <v>30</v>
      </c>
      <c r="L218" s="35">
        <v>1</v>
      </c>
      <c r="M218" s="49">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c r="AH218" s="35">
        <f>IF(Tabla134[[#This Row],[Business Travel]]="Travel_Frequently",2,IF(Tabla134[[#This Row],[Business Travel]]="Travel_Rarely",1,0))</f>
        <v>2</v>
      </c>
      <c r="AI218" s="35" t="str">
        <f>IF(Tabla134[[#This Row],[Monthly Income]]&lt;=10333.3333,"Bajo",IF(Tabla134[[#This Row],[Monthly Income]]&gt;18666.6666,"Alto","Medio"))</f>
        <v>Bajo</v>
      </c>
      <c r="AJ218" s="35" t="str">
        <f>IF(Tabla134[[#This Row],[Years Since Last Promotion]]&lt;1,"Este año","Más de un año")</f>
        <v>Este año</v>
      </c>
      <c r="AK218" s="100">
        <f>SUM(Tabla134[[#This Row],[Years At Company]],Tabla134[[#This Row],[Years With Curr Manager]])</f>
        <v>7</v>
      </c>
      <c r="AL218" s="35"/>
    </row>
    <row r="219" spans="1:38">
      <c r="A219" t="s">
        <v>44</v>
      </c>
      <c r="B219" t="s">
        <v>46</v>
      </c>
      <c r="C219" t="s">
        <v>51</v>
      </c>
      <c r="D219" t="s">
        <v>57</v>
      </c>
      <c r="E219" t="s">
        <v>63</v>
      </c>
      <c r="F219" t="s">
        <v>1536</v>
      </c>
      <c r="G219" t="s">
        <v>1538</v>
      </c>
      <c r="H219" t="s">
        <v>1545</v>
      </c>
      <c r="I219" t="s">
        <v>1549</v>
      </c>
      <c r="J219" s="35">
        <v>1</v>
      </c>
      <c r="K219" s="35">
        <v>29</v>
      </c>
      <c r="L219" s="35">
        <v>1</v>
      </c>
      <c r="M219" s="49">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c r="AH219" s="35">
        <f>IF(Tabla134[[#This Row],[Business Travel]]="Travel_Frequently",2,IF(Tabla134[[#This Row],[Business Travel]]="Travel_Rarely",1,0))</f>
        <v>1</v>
      </c>
      <c r="AI219" s="35" t="str">
        <f>IF(Tabla134[[#This Row],[Monthly Income]]&lt;=10333.3333,"Bajo",IF(Tabla134[[#This Row],[Monthly Income]]&gt;18666.6666,"Alto","Medio"))</f>
        <v>Bajo</v>
      </c>
      <c r="AJ219" s="35" t="str">
        <f>IF(Tabla134[[#This Row],[Years Since Last Promotion]]&lt;1,"Este año","Más de un año")</f>
        <v>Más de un año</v>
      </c>
      <c r="AK219" s="100">
        <f>SUM(Tabla134[[#This Row],[Years At Company]],Tabla134[[#This Row],[Years With Curr Manager]])</f>
        <v>11</v>
      </c>
      <c r="AL219" s="35"/>
    </row>
    <row r="220" spans="1:38">
      <c r="A220" t="s">
        <v>1624</v>
      </c>
      <c r="B220" t="s">
        <v>48</v>
      </c>
      <c r="C220" t="s">
        <v>50</v>
      </c>
      <c r="D220" t="s">
        <v>56</v>
      </c>
      <c r="E220" t="s">
        <v>61</v>
      </c>
      <c r="F220" t="s">
        <v>1711</v>
      </c>
      <c r="G220" t="s">
        <v>1537</v>
      </c>
      <c r="H220" t="s">
        <v>1545</v>
      </c>
      <c r="I220" t="s">
        <v>1549</v>
      </c>
      <c r="J220" s="35">
        <v>2</v>
      </c>
      <c r="K220" s="35">
        <v>45</v>
      </c>
      <c r="L220" s="35">
        <v>0</v>
      </c>
      <c r="M220" s="49">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c r="AH220" s="35">
        <f>IF(Tabla134[[#This Row],[Business Travel]]="Travel_Frequently",2,IF(Tabla134[[#This Row],[Business Travel]]="Travel_Rarely",1,0))</f>
        <v>0</v>
      </c>
      <c r="AI220" s="35" t="str">
        <f>IF(Tabla134[[#This Row],[Monthly Income]]&lt;=10333.3333,"Bajo",IF(Tabla134[[#This Row],[Monthly Income]]&gt;18666.6666,"Alto","Medio"))</f>
        <v>Bajo</v>
      </c>
      <c r="AJ220" s="35" t="str">
        <f>IF(Tabla134[[#This Row],[Years Since Last Promotion]]&lt;1,"Este año","Más de un año")</f>
        <v>Más de un año</v>
      </c>
      <c r="AK220" s="100">
        <f>SUM(Tabla134[[#This Row],[Years At Company]],Tabla134[[#This Row],[Years With Curr Manager]])</f>
        <v>27</v>
      </c>
      <c r="AL220" s="35"/>
    </row>
    <row r="221" spans="1:38">
      <c r="A221" t="s">
        <v>1624</v>
      </c>
      <c r="B221" t="s">
        <v>46</v>
      </c>
      <c r="C221" t="s">
        <v>50</v>
      </c>
      <c r="D221" t="s">
        <v>56</v>
      </c>
      <c r="E221" t="s">
        <v>62</v>
      </c>
      <c r="F221" t="s">
        <v>1711</v>
      </c>
      <c r="G221" t="s">
        <v>1537</v>
      </c>
      <c r="H221" t="s">
        <v>1546</v>
      </c>
      <c r="I221" t="s">
        <v>1549</v>
      </c>
      <c r="J221" s="35">
        <v>4</v>
      </c>
      <c r="K221" s="35">
        <v>54</v>
      </c>
      <c r="L221" s="35">
        <v>0</v>
      </c>
      <c r="M221" s="49">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c r="AH221" s="35">
        <f>IF(Tabla134[[#This Row],[Business Travel]]="Travel_Frequently",2,IF(Tabla134[[#This Row],[Business Travel]]="Travel_Rarely",1,0))</f>
        <v>1</v>
      </c>
      <c r="AI221" s="35" t="str">
        <f>IF(Tabla134[[#This Row],[Monthly Income]]&lt;=10333.3333,"Bajo",IF(Tabla134[[#This Row],[Monthly Income]]&gt;18666.6666,"Alto","Medio"))</f>
        <v>Bajo</v>
      </c>
      <c r="AJ221" s="35" t="str">
        <f>IF(Tabla134[[#This Row],[Years Since Last Promotion]]&lt;1,"Este año","Más de un año")</f>
        <v>Este año</v>
      </c>
      <c r="AK221" s="100">
        <f>SUM(Tabla134[[#This Row],[Years At Company]],Tabla134[[#This Row],[Years With Curr Manager]])</f>
        <v>11</v>
      </c>
      <c r="AL221" s="35"/>
    </row>
    <row r="222" spans="1:38">
      <c r="A222" t="s">
        <v>1624</v>
      </c>
      <c r="B222" t="s">
        <v>46</v>
      </c>
      <c r="C222" t="s">
        <v>49</v>
      </c>
      <c r="D222" t="s">
        <v>57</v>
      </c>
      <c r="E222" t="s">
        <v>59</v>
      </c>
      <c r="F222" t="s">
        <v>1536</v>
      </c>
      <c r="G222" t="s">
        <v>1539</v>
      </c>
      <c r="H222" t="s">
        <v>1545</v>
      </c>
      <c r="I222" t="s">
        <v>1549</v>
      </c>
      <c r="J222" s="35">
        <v>3</v>
      </c>
      <c r="K222" s="35">
        <v>36</v>
      </c>
      <c r="L222" s="35">
        <v>0</v>
      </c>
      <c r="M222" s="49">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c r="AH222" s="35">
        <f>IF(Tabla134[[#This Row],[Business Travel]]="Travel_Frequently",2,IF(Tabla134[[#This Row],[Business Travel]]="Travel_Rarely",1,0))</f>
        <v>1</v>
      </c>
      <c r="AI222" s="35" t="str">
        <f>IF(Tabla134[[#This Row],[Monthly Income]]&lt;=10333.3333,"Bajo",IF(Tabla134[[#This Row],[Monthly Income]]&gt;18666.6666,"Alto","Medio"))</f>
        <v>Bajo</v>
      </c>
      <c r="AJ222" s="35" t="str">
        <f>IF(Tabla134[[#This Row],[Years Since Last Promotion]]&lt;1,"Este año","Más de un año")</f>
        <v>Más de un año</v>
      </c>
      <c r="AK222" s="100">
        <f>SUM(Tabla134[[#This Row],[Years At Company]],Tabla134[[#This Row],[Years With Curr Manager]])</f>
        <v>20</v>
      </c>
      <c r="AL222" s="35"/>
    </row>
    <row r="223" spans="1:38">
      <c r="A223" t="s">
        <v>1624</v>
      </c>
      <c r="B223" t="s">
        <v>46</v>
      </c>
      <c r="C223" t="s">
        <v>51</v>
      </c>
      <c r="D223" t="s">
        <v>57</v>
      </c>
      <c r="E223" t="s">
        <v>61</v>
      </c>
      <c r="F223" t="s">
        <v>1711</v>
      </c>
      <c r="G223" t="s">
        <v>1538</v>
      </c>
      <c r="H223" t="s">
        <v>1546</v>
      </c>
      <c r="I223" t="s">
        <v>1549</v>
      </c>
      <c r="J223" s="35">
        <v>3</v>
      </c>
      <c r="K223" s="35">
        <v>33</v>
      </c>
      <c r="L223" s="35">
        <v>0</v>
      </c>
      <c r="M223" s="49">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c r="AH223" s="35">
        <f>IF(Tabla134[[#This Row],[Business Travel]]="Travel_Frequently",2,IF(Tabla134[[#This Row],[Business Travel]]="Travel_Rarely",1,0))</f>
        <v>1</v>
      </c>
      <c r="AI223" s="35" t="str">
        <f>IF(Tabla134[[#This Row],[Monthly Income]]&lt;=10333.3333,"Bajo",IF(Tabla134[[#This Row],[Monthly Income]]&gt;18666.6666,"Alto","Medio"))</f>
        <v>Bajo</v>
      </c>
      <c r="AJ223" s="35" t="str">
        <f>IF(Tabla134[[#This Row],[Years Since Last Promotion]]&lt;1,"Este año","Más de un año")</f>
        <v>Más de un año</v>
      </c>
      <c r="AK223" s="100">
        <f>SUM(Tabla134[[#This Row],[Years At Company]],Tabla134[[#This Row],[Years With Curr Manager]])</f>
        <v>4</v>
      </c>
      <c r="AL223" s="35"/>
    </row>
    <row r="224" spans="1:38">
      <c r="A224" t="s">
        <v>1624</v>
      </c>
      <c r="B224" t="s">
        <v>47</v>
      </c>
      <c r="C224" t="s">
        <v>49</v>
      </c>
      <c r="D224" t="s">
        <v>57</v>
      </c>
      <c r="E224" t="s">
        <v>60</v>
      </c>
      <c r="F224" t="s">
        <v>1536</v>
      </c>
      <c r="G224" t="s">
        <v>1543</v>
      </c>
      <c r="H224" t="s">
        <v>1547</v>
      </c>
      <c r="I224" t="s">
        <v>1548</v>
      </c>
      <c r="J224" s="35">
        <v>1</v>
      </c>
      <c r="K224" s="35">
        <v>37</v>
      </c>
      <c r="L224" s="35">
        <v>0</v>
      </c>
      <c r="M224" s="49">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c r="AH224" s="35">
        <f>IF(Tabla134[[#This Row],[Business Travel]]="Travel_Frequently",2,IF(Tabla134[[#This Row],[Business Travel]]="Travel_Rarely",1,0))</f>
        <v>2</v>
      </c>
      <c r="AI224" s="35" t="str">
        <f>IF(Tabla134[[#This Row],[Monthly Income]]&lt;=10333.3333,"Bajo",IF(Tabla134[[#This Row],[Monthly Income]]&gt;18666.6666,"Alto","Medio"))</f>
        <v>Medio</v>
      </c>
      <c r="AJ224" s="35" t="str">
        <f>IF(Tabla134[[#This Row],[Years Since Last Promotion]]&lt;1,"Este año","Más de un año")</f>
        <v>Este año</v>
      </c>
      <c r="AK224" s="100">
        <f>SUM(Tabla134[[#This Row],[Years At Company]],Tabla134[[#This Row],[Years With Curr Manager]])</f>
        <v>17</v>
      </c>
      <c r="AL224" s="35"/>
    </row>
    <row r="225" spans="1:38">
      <c r="A225" t="s">
        <v>1624</v>
      </c>
      <c r="B225" t="s">
        <v>46</v>
      </c>
      <c r="C225" t="s">
        <v>49</v>
      </c>
      <c r="D225" t="s">
        <v>56</v>
      </c>
      <c r="E225" t="s">
        <v>59</v>
      </c>
      <c r="F225" t="s">
        <v>1536</v>
      </c>
      <c r="G225" t="s">
        <v>1537</v>
      </c>
      <c r="H225" t="s">
        <v>1547</v>
      </c>
      <c r="I225" t="s">
        <v>1549</v>
      </c>
      <c r="J225" s="35">
        <v>6</v>
      </c>
      <c r="K225" s="35">
        <v>38</v>
      </c>
      <c r="L225" s="35">
        <v>0</v>
      </c>
      <c r="M225" s="49">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c r="AH225" s="35">
        <f>IF(Tabla134[[#This Row],[Business Travel]]="Travel_Frequently",2,IF(Tabla134[[#This Row],[Business Travel]]="Travel_Rarely",1,0))</f>
        <v>1</v>
      </c>
      <c r="AI225" s="35" t="str">
        <f>IF(Tabla134[[#This Row],[Monthly Income]]&lt;=10333.3333,"Bajo",IF(Tabla134[[#This Row],[Monthly Income]]&gt;18666.6666,"Alto","Medio"))</f>
        <v>Medio</v>
      </c>
      <c r="AJ225" s="35" t="str">
        <f>IF(Tabla134[[#This Row],[Years Since Last Promotion]]&lt;1,"Este año","Más de un año")</f>
        <v>Más de un año</v>
      </c>
      <c r="AK225" s="100">
        <f>SUM(Tabla134[[#This Row],[Years At Company]],Tabla134[[#This Row],[Years With Curr Manager]])</f>
        <v>29</v>
      </c>
      <c r="AL225" s="35"/>
    </row>
    <row r="226" spans="1:38">
      <c r="A226" t="s">
        <v>1624</v>
      </c>
      <c r="B226" t="s">
        <v>48</v>
      </c>
      <c r="C226" t="s">
        <v>51</v>
      </c>
      <c r="D226" t="s">
        <v>57</v>
      </c>
      <c r="E226" t="s">
        <v>61</v>
      </c>
      <c r="F226" t="s">
        <v>1536</v>
      </c>
      <c r="G226" t="s">
        <v>1540</v>
      </c>
      <c r="H226" t="s">
        <v>1546</v>
      </c>
      <c r="I226" t="s">
        <v>1549</v>
      </c>
      <c r="J226" s="35">
        <v>2</v>
      </c>
      <c r="K226" s="35">
        <v>31</v>
      </c>
      <c r="L226" s="35">
        <v>0</v>
      </c>
      <c r="M226" s="49">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c r="AH226" s="35">
        <f>IF(Tabla134[[#This Row],[Business Travel]]="Travel_Frequently",2,IF(Tabla134[[#This Row],[Business Travel]]="Travel_Rarely",1,0))</f>
        <v>0</v>
      </c>
      <c r="AI226" s="35" t="str">
        <f>IF(Tabla134[[#This Row],[Monthly Income]]&lt;=10333.3333,"Bajo",IF(Tabla134[[#This Row],[Monthly Income]]&gt;18666.6666,"Alto","Medio"))</f>
        <v>Bajo</v>
      </c>
      <c r="AJ226" s="35" t="str">
        <f>IF(Tabla134[[#This Row],[Years Since Last Promotion]]&lt;1,"Este año","Más de un año")</f>
        <v>Más de un año</v>
      </c>
      <c r="AK226" s="100">
        <f>SUM(Tabla134[[#This Row],[Years At Company]],Tabla134[[#This Row],[Years With Curr Manager]])</f>
        <v>9</v>
      </c>
      <c r="AL226" s="35"/>
    </row>
    <row r="227" spans="1:38">
      <c r="A227" t="s">
        <v>1624</v>
      </c>
      <c r="B227" t="s">
        <v>46</v>
      </c>
      <c r="C227" t="s">
        <v>52</v>
      </c>
      <c r="D227" t="s">
        <v>57</v>
      </c>
      <c r="E227" t="s">
        <v>59</v>
      </c>
      <c r="F227" t="s">
        <v>1536</v>
      </c>
      <c r="G227" t="s">
        <v>1538</v>
      </c>
      <c r="H227" t="s">
        <v>1546</v>
      </c>
      <c r="I227" t="s">
        <v>1549</v>
      </c>
      <c r="J227" s="35">
        <v>6</v>
      </c>
      <c r="K227" s="35">
        <v>59</v>
      </c>
      <c r="L227" s="35">
        <v>0</v>
      </c>
      <c r="M227" s="49">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c r="AH227" s="35">
        <f>IF(Tabla134[[#This Row],[Business Travel]]="Travel_Frequently",2,IF(Tabla134[[#This Row],[Business Travel]]="Travel_Rarely",1,0))</f>
        <v>1</v>
      </c>
      <c r="AI227" s="35" t="str">
        <f>IF(Tabla134[[#This Row],[Monthly Income]]&lt;=10333.3333,"Bajo",IF(Tabla134[[#This Row],[Monthly Income]]&gt;18666.6666,"Alto","Medio"))</f>
        <v>Bajo</v>
      </c>
      <c r="AJ227" s="35" t="str">
        <f>IF(Tabla134[[#This Row],[Years Since Last Promotion]]&lt;1,"Este año","Más de un año")</f>
        <v>Este año</v>
      </c>
      <c r="AK227" s="100">
        <f>SUM(Tabla134[[#This Row],[Years At Company]],Tabla134[[#This Row],[Years With Curr Manager]])</f>
        <v>1</v>
      </c>
      <c r="AL227" s="35"/>
    </row>
    <row r="228" spans="1:38">
      <c r="A228" t="s">
        <v>1624</v>
      </c>
      <c r="B228" t="s">
        <v>47</v>
      </c>
      <c r="C228" t="s">
        <v>49</v>
      </c>
      <c r="D228" t="s">
        <v>56</v>
      </c>
      <c r="E228" t="s">
        <v>62</v>
      </c>
      <c r="F228" t="s">
        <v>1536</v>
      </c>
      <c r="G228" t="s">
        <v>1542</v>
      </c>
      <c r="H228" t="s">
        <v>1547</v>
      </c>
      <c r="I228" t="s">
        <v>1549</v>
      </c>
      <c r="J228" s="35">
        <v>2</v>
      </c>
      <c r="K228" s="35">
        <v>37</v>
      </c>
      <c r="L228" s="35">
        <v>0</v>
      </c>
      <c r="M228" s="49">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c r="AH228" s="35">
        <f>IF(Tabla134[[#This Row],[Business Travel]]="Travel_Frequently",2,IF(Tabla134[[#This Row],[Business Travel]]="Travel_Rarely",1,0))</f>
        <v>2</v>
      </c>
      <c r="AI228" s="35" t="str">
        <f>IF(Tabla134[[#This Row],[Monthly Income]]&lt;=10333.3333,"Bajo",IF(Tabla134[[#This Row],[Monthly Income]]&gt;18666.6666,"Alto","Medio"))</f>
        <v>Bajo</v>
      </c>
      <c r="AJ228" s="35" t="str">
        <f>IF(Tabla134[[#This Row],[Years Since Last Promotion]]&lt;1,"Este año","Más de un año")</f>
        <v>Más de un año</v>
      </c>
      <c r="AK228" s="100">
        <f>SUM(Tabla134[[#This Row],[Years At Company]],Tabla134[[#This Row],[Years With Curr Manager]])</f>
        <v>17</v>
      </c>
      <c r="AL228" s="35"/>
    </row>
    <row r="229" spans="1:38">
      <c r="A229" t="s">
        <v>1624</v>
      </c>
      <c r="B229" t="s">
        <v>47</v>
      </c>
      <c r="C229" t="s">
        <v>51</v>
      </c>
      <c r="D229" t="s">
        <v>56</v>
      </c>
      <c r="E229" t="s">
        <v>61</v>
      </c>
      <c r="F229" t="s">
        <v>1711</v>
      </c>
      <c r="G229" t="s">
        <v>1537</v>
      </c>
      <c r="H229" t="s">
        <v>1546</v>
      </c>
      <c r="I229" t="s">
        <v>1549</v>
      </c>
      <c r="J229" s="35">
        <v>5</v>
      </c>
      <c r="K229" s="35">
        <v>29</v>
      </c>
      <c r="L229" s="35">
        <v>0</v>
      </c>
      <c r="M229" s="49">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c r="AH229" s="35">
        <f>IF(Tabla134[[#This Row],[Business Travel]]="Travel_Frequently",2,IF(Tabla134[[#This Row],[Business Travel]]="Travel_Rarely",1,0))</f>
        <v>2</v>
      </c>
      <c r="AI229" s="35" t="str">
        <f>IF(Tabla134[[#This Row],[Monthly Income]]&lt;=10333.3333,"Bajo",IF(Tabla134[[#This Row],[Monthly Income]]&gt;18666.6666,"Alto","Medio"))</f>
        <v>Bajo</v>
      </c>
      <c r="AJ229" s="35" t="str">
        <f>IF(Tabla134[[#This Row],[Years Since Last Promotion]]&lt;1,"Este año","Más de un año")</f>
        <v>Más de un año</v>
      </c>
      <c r="AK229" s="100">
        <f>SUM(Tabla134[[#This Row],[Years At Company]],Tabla134[[#This Row],[Years With Curr Manager]])</f>
        <v>12</v>
      </c>
      <c r="AL229" s="35"/>
    </row>
    <row r="230" spans="1:38">
      <c r="A230" t="s">
        <v>1624</v>
      </c>
      <c r="B230" t="s">
        <v>47</v>
      </c>
      <c r="C230" t="s">
        <v>49</v>
      </c>
      <c r="D230" t="s">
        <v>56</v>
      </c>
      <c r="E230" t="s">
        <v>62</v>
      </c>
      <c r="F230" t="s">
        <v>1711</v>
      </c>
      <c r="G230" t="s">
        <v>1537</v>
      </c>
      <c r="H230" t="s">
        <v>1545</v>
      </c>
      <c r="I230" t="s">
        <v>1549</v>
      </c>
      <c r="J230" s="35">
        <v>3</v>
      </c>
      <c r="K230" s="35">
        <v>35</v>
      </c>
      <c r="L230" s="35">
        <v>0</v>
      </c>
      <c r="M230" s="49">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c r="AH230" s="35">
        <f>IF(Tabla134[[#This Row],[Business Travel]]="Travel_Frequently",2,IF(Tabla134[[#This Row],[Business Travel]]="Travel_Rarely",1,0))</f>
        <v>2</v>
      </c>
      <c r="AI230" s="35" t="str">
        <f>IF(Tabla134[[#This Row],[Monthly Income]]&lt;=10333.3333,"Bajo",IF(Tabla134[[#This Row],[Monthly Income]]&gt;18666.6666,"Alto","Medio"))</f>
        <v>Bajo</v>
      </c>
      <c r="AJ230" s="35" t="str">
        <f>IF(Tabla134[[#This Row],[Years Since Last Promotion]]&lt;1,"Este año","Más de un año")</f>
        <v>Este año</v>
      </c>
      <c r="AK230" s="100">
        <f>SUM(Tabla134[[#This Row],[Years At Company]],Tabla134[[#This Row],[Years With Curr Manager]])</f>
        <v>18</v>
      </c>
      <c r="AL230" s="35"/>
    </row>
    <row r="231" spans="1:38">
      <c r="A231" t="s">
        <v>44</v>
      </c>
      <c r="B231" t="s">
        <v>46</v>
      </c>
      <c r="C231" t="s">
        <v>51</v>
      </c>
      <c r="D231" t="s">
        <v>57</v>
      </c>
      <c r="E231" t="s">
        <v>61</v>
      </c>
      <c r="F231" t="s">
        <v>1536</v>
      </c>
      <c r="G231" t="s">
        <v>1538</v>
      </c>
      <c r="H231" t="s">
        <v>1545</v>
      </c>
      <c r="I231" t="s">
        <v>1548</v>
      </c>
      <c r="J231" s="35">
        <v>3</v>
      </c>
      <c r="K231" s="35">
        <v>29</v>
      </c>
      <c r="L231" s="35">
        <v>1</v>
      </c>
      <c r="M231" s="49">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c r="AH231" s="35">
        <f>IF(Tabla134[[#This Row],[Business Travel]]="Travel_Frequently",2,IF(Tabla134[[#This Row],[Business Travel]]="Travel_Rarely",1,0))</f>
        <v>1</v>
      </c>
      <c r="AI231" s="35" t="str">
        <f>IF(Tabla134[[#This Row],[Monthly Income]]&lt;=10333.3333,"Bajo",IF(Tabla134[[#This Row],[Monthly Income]]&gt;18666.6666,"Alto","Medio"))</f>
        <v>Bajo</v>
      </c>
      <c r="AJ231" s="35" t="str">
        <f>IF(Tabla134[[#This Row],[Years Since Last Promotion]]&lt;1,"Este año","Más de un año")</f>
        <v>Este año</v>
      </c>
      <c r="AK231" s="100">
        <f>SUM(Tabla134[[#This Row],[Years At Company]],Tabla134[[#This Row],[Years With Curr Manager]])</f>
        <v>5</v>
      </c>
      <c r="AL231" s="35"/>
    </row>
    <row r="232" spans="1:38">
      <c r="A232" t="s">
        <v>1624</v>
      </c>
      <c r="B232" t="s">
        <v>46</v>
      </c>
      <c r="C232" t="s">
        <v>50</v>
      </c>
      <c r="D232" t="s">
        <v>57</v>
      </c>
      <c r="E232" t="s">
        <v>59</v>
      </c>
      <c r="F232" t="s">
        <v>1711</v>
      </c>
      <c r="G232" t="s">
        <v>1539</v>
      </c>
      <c r="H232" t="s">
        <v>1545</v>
      </c>
      <c r="I232" t="s">
        <v>1549</v>
      </c>
      <c r="J232" s="35">
        <v>3</v>
      </c>
      <c r="K232" s="35">
        <v>52</v>
      </c>
      <c r="L232" s="35">
        <v>0</v>
      </c>
      <c r="M232" s="49">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c r="AH232" s="35">
        <f>IF(Tabla134[[#This Row],[Business Travel]]="Travel_Frequently",2,IF(Tabla134[[#This Row],[Business Travel]]="Travel_Rarely",1,0))</f>
        <v>1</v>
      </c>
      <c r="AI232" s="35" t="str">
        <f>IF(Tabla134[[#This Row],[Monthly Income]]&lt;=10333.3333,"Bajo",IF(Tabla134[[#This Row],[Monthly Income]]&gt;18666.6666,"Alto","Medio"))</f>
        <v>Bajo</v>
      </c>
      <c r="AJ232" s="35" t="str">
        <f>IF(Tabla134[[#This Row],[Years Since Last Promotion]]&lt;1,"Este año","Más de un año")</f>
        <v>Más de un año</v>
      </c>
      <c r="AK232" s="100">
        <f>SUM(Tabla134[[#This Row],[Years At Company]],Tabla134[[#This Row],[Years With Curr Manager]])</f>
        <v>4</v>
      </c>
      <c r="AL232" s="35"/>
    </row>
    <row r="233" spans="1:38">
      <c r="A233" t="s">
        <v>1624</v>
      </c>
      <c r="B233" t="s">
        <v>46</v>
      </c>
      <c r="C233" t="s">
        <v>49</v>
      </c>
      <c r="D233" t="s">
        <v>57</v>
      </c>
      <c r="E233" t="s">
        <v>63</v>
      </c>
      <c r="F233" t="s">
        <v>1536</v>
      </c>
      <c r="G233" t="s">
        <v>1541</v>
      </c>
      <c r="H233" t="s">
        <v>1546</v>
      </c>
      <c r="I233" t="s">
        <v>1549</v>
      </c>
      <c r="J233" s="35">
        <v>3</v>
      </c>
      <c r="K233" s="35">
        <v>42</v>
      </c>
      <c r="L233" s="35">
        <v>0</v>
      </c>
      <c r="M233" s="49">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c r="AH233" s="35">
        <f>IF(Tabla134[[#This Row],[Business Travel]]="Travel_Frequently",2,IF(Tabla134[[#This Row],[Business Travel]]="Travel_Rarely",1,0))</f>
        <v>1</v>
      </c>
      <c r="AI233" s="35" t="str">
        <f>IF(Tabla134[[#This Row],[Monthly Income]]&lt;=10333.3333,"Bajo",IF(Tabla134[[#This Row],[Monthly Income]]&gt;18666.6666,"Alto","Medio"))</f>
        <v>Alto</v>
      </c>
      <c r="AJ233" s="35" t="str">
        <f>IF(Tabla134[[#This Row],[Years Since Last Promotion]]&lt;1,"Este año","Más de un año")</f>
        <v>Más de un año</v>
      </c>
      <c r="AK233" s="100">
        <f>SUM(Tabla134[[#This Row],[Years At Company]],Tabla134[[#This Row],[Years With Curr Manager]])</f>
        <v>37</v>
      </c>
      <c r="AL233" s="35"/>
    </row>
    <row r="234" spans="1:38">
      <c r="A234" t="s">
        <v>1624</v>
      </c>
      <c r="B234" t="s">
        <v>46</v>
      </c>
      <c r="C234" t="s">
        <v>52</v>
      </c>
      <c r="D234" t="s">
        <v>58</v>
      </c>
      <c r="E234" t="s">
        <v>61</v>
      </c>
      <c r="F234" t="s">
        <v>1536</v>
      </c>
      <c r="G234" t="s">
        <v>64</v>
      </c>
      <c r="H234" t="s">
        <v>1546</v>
      </c>
      <c r="I234" t="s">
        <v>1549</v>
      </c>
      <c r="J234" s="35">
        <v>2</v>
      </c>
      <c r="K234" s="35">
        <v>59</v>
      </c>
      <c r="L234" s="35">
        <v>0</v>
      </c>
      <c r="M234" s="49">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c r="AH234" s="35">
        <f>IF(Tabla134[[#This Row],[Business Travel]]="Travel_Frequently",2,IF(Tabla134[[#This Row],[Business Travel]]="Travel_Rarely",1,0))</f>
        <v>1</v>
      </c>
      <c r="AI234" s="35" t="str">
        <f>IF(Tabla134[[#This Row],[Monthly Income]]&lt;=10333.3333,"Bajo",IF(Tabla134[[#This Row],[Monthly Income]]&gt;18666.6666,"Alto","Medio"))</f>
        <v>Bajo</v>
      </c>
      <c r="AJ234" s="35" t="str">
        <f>IF(Tabla134[[#This Row],[Years Since Last Promotion]]&lt;1,"Este año","Más de un año")</f>
        <v>Más de un año</v>
      </c>
      <c r="AK234" s="100">
        <f>SUM(Tabla134[[#This Row],[Years At Company]],Tabla134[[#This Row],[Years With Curr Manager]])</f>
        <v>4</v>
      </c>
      <c r="AL234" s="35"/>
    </row>
    <row r="235" spans="1:38">
      <c r="A235" t="s">
        <v>1624</v>
      </c>
      <c r="B235" t="s">
        <v>46</v>
      </c>
      <c r="C235" t="s">
        <v>50</v>
      </c>
      <c r="D235" t="s">
        <v>56</v>
      </c>
      <c r="E235" t="s">
        <v>61</v>
      </c>
      <c r="F235" t="s">
        <v>1711</v>
      </c>
      <c r="G235" t="s">
        <v>1541</v>
      </c>
      <c r="H235" t="s">
        <v>1547</v>
      </c>
      <c r="I235" t="s">
        <v>1549</v>
      </c>
      <c r="J235" s="35">
        <v>3</v>
      </c>
      <c r="K235" s="35">
        <v>50</v>
      </c>
      <c r="L235" s="35">
        <v>0</v>
      </c>
      <c r="M235" s="49">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c r="AH235" s="35">
        <f>IF(Tabla134[[#This Row],[Business Travel]]="Travel_Frequently",2,IF(Tabla134[[#This Row],[Business Travel]]="Travel_Rarely",1,0))</f>
        <v>1</v>
      </c>
      <c r="AI235" s="35" t="str">
        <f>IF(Tabla134[[#This Row],[Monthly Income]]&lt;=10333.3333,"Bajo",IF(Tabla134[[#This Row],[Monthly Income]]&gt;18666.6666,"Alto","Medio"))</f>
        <v>Alto</v>
      </c>
      <c r="AJ235" s="35" t="str">
        <f>IF(Tabla134[[#This Row],[Years Since Last Promotion]]&lt;1,"Este año","Más de un año")</f>
        <v>Este año</v>
      </c>
      <c r="AK235" s="100">
        <f>SUM(Tabla134[[#This Row],[Years At Company]],Tabla134[[#This Row],[Years With Curr Manager]])</f>
        <v>13</v>
      </c>
      <c r="AL235" s="35"/>
    </row>
    <row r="236" spans="1:38">
      <c r="A236" t="s">
        <v>44</v>
      </c>
      <c r="B236" t="s">
        <v>46</v>
      </c>
      <c r="C236" t="s">
        <v>51</v>
      </c>
      <c r="D236" t="s">
        <v>57</v>
      </c>
      <c r="E236" t="s">
        <v>61</v>
      </c>
      <c r="F236" t="s">
        <v>1536</v>
      </c>
      <c r="G236" t="s">
        <v>1539</v>
      </c>
      <c r="H236" t="s">
        <v>1546</v>
      </c>
      <c r="I236" t="s">
        <v>1548</v>
      </c>
      <c r="J236" s="35">
        <v>2</v>
      </c>
      <c r="K236" s="35">
        <v>33</v>
      </c>
      <c r="L236" s="35">
        <v>1</v>
      </c>
      <c r="M236" s="49">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c r="AH236" s="35">
        <f>IF(Tabla134[[#This Row],[Business Travel]]="Travel_Frequently",2,IF(Tabla134[[#This Row],[Business Travel]]="Travel_Rarely",1,0))</f>
        <v>1</v>
      </c>
      <c r="AI236" s="35" t="str">
        <f>IF(Tabla134[[#This Row],[Monthly Income]]&lt;=10333.3333,"Bajo",IF(Tabla134[[#This Row],[Monthly Income]]&gt;18666.6666,"Alto","Medio"))</f>
        <v>Bajo</v>
      </c>
      <c r="AJ236" s="35" t="str">
        <f>IF(Tabla134[[#This Row],[Years Since Last Promotion]]&lt;1,"Este año","Más de un año")</f>
        <v>Este año</v>
      </c>
      <c r="AK236" s="100">
        <f>SUM(Tabla134[[#This Row],[Years At Company]],Tabla134[[#This Row],[Years With Curr Manager]])</f>
        <v>9</v>
      </c>
      <c r="AL236" s="35"/>
    </row>
    <row r="237" spans="1:38">
      <c r="A237" t="s">
        <v>1624</v>
      </c>
      <c r="B237" t="s">
        <v>46</v>
      </c>
      <c r="C237" t="s">
        <v>49</v>
      </c>
      <c r="D237" t="s">
        <v>56</v>
      </c>
      <c r="E237" t="s">
        <v>62</v>
      </c>
      <c r="F237" t="s">
        <v>1711</v>
      </c>
      <c r="G237" t="s">
        <v>1541</v>
      </c>
      <c r="H237" t="s">
        <v>1546</v>
      </c>
      <c r="I237" t="s">
        <v>1548</v>
      </c>
      <c r="J237" s="35">
        <v>3</v>
      </c>
      <c r="K237" s="35">
        <v>43</v>
      </c>
      <c r="L237" s="35">
        <v>0</v>
      </c>
      <c r="M237" s="49">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c r="AH237" s="35">
        <f>IF(Tabla134[[#This Row],[Business Travel]]="Travel_Frequently",2,IF(Tabla134[[#This Row],[Business Travel]]="Travel_Rarely",1,0))</f>
        <v>1</v>
      </c>
      <c r="AI237" s="35" t="str">
        <f>IF(Tabla134[[#This Row],[Monthly Income]]&lt;=10333.3333,"Bajo",IF(Tabla134[[#This Row],[Monthly Income]]&gt;18666.6666,"Alto","Medio"))</f>
        <v>Medio</v>
      </c>
      <c r="AJ237" s="35" t="str">
        <f>IF(Tabla134[[#This Row],[Years Since Last Promotion]]&lt;1,"Este año","Más de un año")</f>
        <v>Más de un año</v>
      </c>
      <c r="AK237" s="100">
        <f>SUM(Tabla134[[#This Row],[Years At Company]],Tabla134[[#This Row],[Years With Curr Manager]])</f>
        <v>26</v>
      </c>
      <c r="AL237" s="35"/>
    </row>
    <row r="238" spans="1:38">
      <c r="A238" t="s">
        <v>44</v>
      </c>
      <c r="B238" t="s">
        <v>46</v>
      </c>
      <c r="C238" t="s">
        <v>51</v>
      </c>
      <c r="D238" t="s">
        <v>57</v>
      </c>
      <c r="E238" t="s">
        <v>59</v>
      </c>
      <c r="F238" t="s">
        <v>1711</v>
      </c>
      <c r="G238" t="s">
        <v>1539</v>
      </c>
      <c r="H238" t="s">
        <v>1546</v>
      </c>
      <c r="I238" t="s">
        <v>1549</v>
      </c>
      <c r="J238" s="35">
        <v>3</v>
      </c>
      <c r="K238" s="35">
        <v>33</v>
      </c>
      <c r="L238" s="35">
        <v>1</v>
      </c>
      <c r="M238" s="49">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c r="AH238" s="35">
        <f>IF(Tabla134[[#This Row],[Business Travel]]="Travel_Frequently",2,IF(Tabla134[[#This Row],[Business Travel]]="Travel_Rarely",1,0))</f>
        <v>1</v>
      </c>
      <c r="AI238" s="35" t="str">
        <f>IF(Tabla134[[#This Row],[Monthly Income]]&lt;=10333.3333,"Bajo",IF(Tabla134[[#This Row],[Monthly Income]]&gt;18666.6666,"Alto","Medio"))</f>
        <v>Bajo</v>
      </c>
      <c r="AJ238" s="35" t="str">
        <f>IF(Tabla134[[#This Row],[Years Since Last Promotion]]&lt;1,"Este año","Más de un año")</f>
        <v>Más de un año</v>
      </c>
      <c r="AK238" s="100">
        <f>SUM(Tabla134[[#This Row],[Years At Company]],Tabla134[[#This Row],[Years With Curr Manager]])</f>
        <v>16</v>
      </c>
      <c r="AL238" s="35"/>
    </row>
    <row r="239" spans="1:38">
      <c r="A239" t="s">
        <v>1624</v>
      </c>
      <c r="B239" t="s">
        <v>48</v>
      </c>
      <c r="C239" t="s">
        <v>50</v>
      </c>
      <c r="D239" t="s">
        <v>56</v>
      </c>
      <c r="E239" t="s">
        <v>59</v>
      </c>
      <c r="F239" t="s">
        <v>1536</v>
      </c>
      <c r="G239" t="s">
        <v>1541</v>
      </c>
      <c r="H239" t="s">
        <v>1545</v>
      </c>
      <c r="I239" t="s">
        <v>1548</v>
      </c>
      <c r="J239" s="35">
        <v>2</v>
      </c>
      <c r="K239" s="35">
        <v>52</v>
      </c>
      <c r="L239" s="35">
        <v>0</v>
      </c>
      <c r="M239" s="49">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c r="AH239" s="35">
        <f>IF(Tabla134[[#This Row],[Business Travel]]="Travel_Frequently",2,IF(Tabla134[[#This Row],[Business Travel]]="Travel_Rarely",1,0))</f>
        <v>0</v>
      </c>
      <c r="AI239" s="35" t="str">
        <f>IF(Tabla134[[#This Row],[Monthly Income]]&lt;=10333.3333,"Bajo",IF(Tabla134[[#This Row],[Monthly Income]]&gt;18666.6666,"Alto","Medio"))</f>
        <v>Alto</v>
      </c>
      <c r="AJ239" s="35" t="str">
        <f>IF(Tabla134[[#This Row],[Years Since Last Promotion]]&lt;1,"Este año","Más de un año")</f>
        <v>Más de un año</v>
      </c>
      <c r="AK239" s="100">
        <f>SUM(Tabla134[[#This Row],[Years At Company]],Tabla134[[#This Row],[Years With Curr Manager]])</f>
        <v>45</v>
      </c>
      <c r="AL239" s="35"/>
    </row>
    <row r="240" spans="1:38">
      <c r="A240" t="s">
        <v>1624</v>
      </c>
      <c r="B240" t="s">
        <v>46</v>
      </c>
      <c r="C240" t="s">
        <v>51</v>
      </c>
      <c r="D240" t="s">
        <v>56</v>
      </c>
      <c r="E240" t="s">
        <v>59</v>
      </c>
      <c r="F240" t="s">
        <v>1711</v>
      </c>
      <c r="G240" t="s">
        <v>1542</v>
      </c>
      <c r="H240" t="s">
        <v>1546</v>
      </c>
      <c r="I240" t="s">
        <v>1549</v>
      </c>
      <c r="J240" s="35">
        <v>5</v>
      </c>
      <c r="K240" s="35">
        <v>32</v>
      </c>
      <c r="L240" s="35">
        <v>0</v>
      </c>
      <c r="M240" s="49">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c r="AH240" s="35">
        <f>IF(Tabla134[[#This Row],[Business Travel]]="Travel_Frequently",2,IF(Tabla134[[#This Row],[Business Travel]]="Travel_Rarely",1,0))</f>
        <v>1</v>
      </c>
      <c r="AI240" s="35" t="str">
        <f>IF(Tabla134[[#This Row],[Monthly Income]]&lt;=10333.3333,"Bajo",IF(Tabla134[[#This Row],[Monthly Income]]&gt;18666.6666,"Alto","Medio"))</f>
        <v>Bajo</v>
      </c>
      <c r="AJ240" s="35" t="str">
        <f>IF(Tabla134[[#This Row],[Years Since Last Promotion]]&lt;1,"Este año","Más de un año")</f>
        <v>Más de un año</v>
      </c>
      <c r="AK240" s="100">
        <f>SUM(Tabla134[[#This Row],[Years At Company]],Tabla134[[#This Row],[Years With Curr Manager]])</f>
        <v>6</v>
      </c>
      <c r="AL240" s="35"/>
    </row>
    <row r="241" spans="1:38">
      <c r="A241" t="s">
        <v>44</v>
      </c>
      <c r="B241" t="s">
        <v>46</v>
      </c>
      <c r="C241" t="s">
        <v>51</v>
      </c>
      <c r="D241" t="s">
        <v>57</v>
      </c>
      <c r="E241" t="s">
        <v>59</v>
      </c>
      <c r="F241" t="s">
        <v>1536</v>
      </c>
      <c r="G241" t="s">
        <v>1539</v>
      </c>
      <c r="H241" t="s">
        <v>1545</v>
      </c>
      <c r="I241" t="s">
        <v>1548</v>
      </c>
      <c r="J241" s="35">
        <v>2</v>
      </c>
      <c r="K241" s="35">
        <v>32</v>
      </c>
      <c r="L241" s="35">
        <v>1</v>
      </c>
      <c r="M241" s="49">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c r="AH241" s="35">
        <f>IF(Tabla134[[#This Row],[Business Travel]]="Travel_Frequently",2,IF(Tabla134[[#This Row],[Business Travel]]="Travel_Rarely",1,0))</f>
        <v>1</v>
      </c>
      <c r="AI241" s="35" t="str">
        <f>IF(Tabla134[[#This Row],[Monthly Income]]&lt;=10333.3333,"Bajo",IF(Tabla134[[#This Row],[Monthly Income]]&gt;18666.6666,"Alto","Medio"))</f>
        <v>Bajo</v>
      </c>
      <c r="AJ241" s="35" t="str">
        <f>IF(Tabla134[[#This Row],[Years Since Last Promotion]]&lt;1,"Este año","Más de un año")</f>
        <v>Más de un año</v>
      </c>
      <c r="AK241" s="100">
        <f>SUM(Tabla134[[#This Row],[Years At Company]],Tabla134[[#This Row],[Years With Curr Manager]])</f>
        <v>5</v>
      </c>
      <c r="AL241" s="35"/>
    </row>
    <row r="242" spans="1:38">
      <c r="A242" t="s">
        <v>1624</v>
      </c>
      <c r="B242" t="s">
        <v>46</v>
      </c>
      <c r="C242" t="s">
        <v>49</v>
      </c>
      <c r="D242" t="s">
        <v>57</v>
      </c>
      <c r="E242" t="s">
        <v>61</v>
      </c>
      <c r="F242" t="s">
        <v>1711</v>
      </c>
      <c r="G242" t="s">
        <v>1539</v>
      </c>
      <c r="H242" t="s">
        <v>1547</v>
      </c>
      <c r="I242" t="s">
        <v>1549</v>
      </c>
      <c r="J242" s="35">
        <v>1</v>
      </c>
      <c r="K242" s="35">
        <v>39</v>
      </c>
      <c r="L242" s="35">
        <v>0</v>
      </c>
      <c r="M242" s="49">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c r="AH242" s="35">
        <f>IF(Tabla134[[#This Row],[Business Travel]]="Travel_Frequently",2,IF(Tabla134[[#This Row],[Business Travel]]="Travel_Rarely",1,0))</f>
        <v>1</v>
      </c>
      <c r="AI242" s="35" t="str">
        <f>IF(Tabla134[[#This Row],[Monthly Income]]&lt;=10333.3333,"Bajo",IF(Tabla134[[#This Row],[Monthly Income]]&gt;18666.6666,"Alto","Medio"))</f>
        <v>Bajo</v>
      </c>
      <c r="AJ242" s="35" t="str">
        <f>IF(Tabla134[[#This Row],[Years Since Last Promotion]]&lt;1,"Este año","Más de un año")</f>
        <v>Más de un año</v>
      </c>
      <c r="AK242" s="100">
        <f>SUM(Tabla134[[#This Row],[Years At Company]],Tabla134[[#This Row],[Years With Curr Manager]])</f>
        <v>5</v>
      </c>
      <c r="AL242" s="35"/>
    </row>
    <row r="243" spans="1:38">
      <c r="A243" t="s">
        <v>1624</v>
      </c>
      <c r="B243" t="s">
        <v>48</v>
      </c>
      <c r="C243" t="s">
        <v>51</v>
      </c>
      <c r="D243" t="s">
        <v>56</v>
      </c>
      <c r="E243" t="s">
        <v>62</v>
      </c>
      <c r="F243" t="s">
        <v>1536</v>
      </c>
      <c r="G243" t="s">
        <v>1537</v>
      </c>
      <c r="H243" t="s">
        <v>1546</v>
      </c>
      <c r="I243" t="s">
        <v>1549</v>
      </c>
      <c r="J243" s="35">
        <v>2</v>
      </c>
      <c r="K243" s="35">
        <v>32</v>
      </c>
      <c r="L243" s="35">
        <v>0</v>
      </c>
      <c r="M243" s="49">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c r="AH243" s="35">
        <f>IF(Tabla134[[#This Row],[Business Travel]]="Travel_Frequently",2,IF(Tabla134[[#This Row],[Business Travel]]="Travel_Rarely",1,0))</f>
        <v>0</v>
      </c>
      <c r="AI243" s="35" t="str">
        <f>IF(Tabla134[[#This Row],[Monthly Income]]&lt;=10333.3333,"Bajo",IF(Tabla134[[#This Row],[Monthly Income]]&gt;18666.6666,"Alto","Medio"))</f>
        <v>Bajo</v>
      </c>
      <c r="AJ243" s="35" t="str">
        <f>IF(Tabla134[[#This Row],[Years Since Last Promotion]]&lt;1,"Este año","Más de un año")</f>
        <v>Más de un año</v>
      </c>
      <c r="AK243" s="100">
        <f>SUM(Tabla134[[#This Row],[Years At Company]],Tabla134[[#This Row],[Years With Curr Manager]])</f>
        <v>5</v>
      </c>
      <c r="AL243" s="35"/>
    </row>
    <row r="244" spans="1:38">
      <c r="A244" t="s">
        <v>1624</v>
      </c>
      <c r="B244" t="s">
        <v>46</v>
      </c>
      <c r="C244" t="s">
        <v>49</v>
      </c>
      <c r="D244" t="s">
        <v>57</v>
      </c>
      <c r="E244" t="s">
        <v>59</v>
      </c>
      <c r="F244" t="s">
        <v>1536</v>
      </c>
      <c r="G244" t="s">
        <v>1538</v>
      </c>
      <c r="H244" t="s">
        <v>1547</v>
      </c>
      <c r="I244" t="s">
        <v>1549</v>
      </c>
      <c r="J244" s="35">
        <v>2</v>
      </c>
      <c r="K244" s="35">
        <v>41</v>
      </c>
      <c r="L244" s="35">
        <v>0</v>
      </c>
      <c r="M244" s="49">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c r="AH244" s="35">
        <f>IF(Tabla134[[#This Row],[Business Travel]]="Travel_Frequently",2,IF(Tabla134[[#This Row],[Business Travel]]="Travel_Rarely",1,0))</f>
        <v>1</v>
      </c>
      <c r="AI244" s="35" t="str">
        <f>IF(Tabla134[[#This Row],[Monthly Income]]&lt;=10333.3333,"Bajo",IF(Tabla134[[#This Row],[Monthly Income]]&gt;18666.6666,"Alto","Medio"))</f>
        <v>Bajo</v>
      </c>
      <c r="AJ244" s="35" t="str">
        <f>IF(Tabla134[[#This Row],[Years Since Last Promotion]]&lt;1,"Este año","Más de un año")</f>
        <v>Este año</v>
      </c>
      <c r="AK244" s="100">
        <f>SUM(Tabla134[[#This Row],[Years At Company]],Tabla134[[#This Row],[Years With Curr Manager]])</f>
        <v>1</v>
      </c>
      <c r="AL244" s="35"/>
    </row>
    <row r="245" spans="1:38">
      <c r="A245" t="s">
        <v>1624</v>
      </c>
      <c r="B245" t="s">
        <v>46</v>
      </c>
      <c r="C245" t="s">
        <v>49</v>
      </c>
      <c r="D245" t="s">
        <v>57</v>
      </c>
      <c r="E245" t="s">
        <v>63</v>
      </c>
      <c r="F245" t="s">
        <v>1536</v>
      </c>
      <c r="G245" t="s">
        <v>1538</v>
      </c>
      <c r="H245" t="s">
        <v>1547</v>
      </c>
      <c r="I245" t="s">
        <v>1549</v>
      </c>
      <c r="J245" s="35">
        <v>3</v>
      </c>
      <c r="K245" s="35">
        <v>40</v>
      </c>
      <c r="L245" s="35">
        <v>0</v>
      </c>
      <c r="M245" s="49">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c r="AH245" s="35">
        <f>IF(Tabla134[[#This Row],[Business Travel]]="Travel_Frequently",2,IF(Tabla134[[#This Row],[Business Travel]]="Travel_Rarely",1,0))</f>
        <v>1</v>
      </c>
      <c r="AI245" s="35" t="str">
        <f>IF(Tabla134[[#This Row],[Monthly Income]]&lt;=10333.3333,"Bajo",IF(Tabla134[[#This Row],[Monthly Income]]&gt;18666.6666,"Alto","Medio"))</f>
        <v>Bajo</v>
      </c>
      <c r="AJ245" s="35" t="str">
        <f>IF(Tabla134[[#This Row],[Years Since Last Promotion]]&lt;1,"Este año","Más de un año")</f>
        <v>Más de un año</v>
      </c>
      <c r="AK245" s="100">
        <f>SUM(Tabla134[[#This Row],[Years At Company]],Tabla134[[#This Row],[Years With Curr Manager]])</f>
        <v>16</v>
      </c>
      <c r="AL245" s="35"/>
    </row>
    <row r="246" spans="1:38">
      <c r="A246" t="s">
        <v>1624</v>
      </c>
      <c r="B246" t="s">
        <v>46</v>
      </c>
      <c r="C246" t="s">
        <v>50</v>
      </c>
      <c r="D246" t="s">
        <v>57</v>
      </c>
      <c r="E246" t="s">
        <v>60</v>
      </c>
      <c r="F246" t="s">
        <v>1536</v>
      </c>
      <c r="G246" t="s">
        <v>1541</v>
      </c>
      <c r="H246" t="s">
        <v>1546</v>
      </c>
      <c r="I246" t="s">
        <v>1549</v>
      </c>
      <c r="J246" s="35">
        <v>2</v>
      </c>
      <c r="K246" s="35">
        <v>45</v>
      </c>
      <c r="L246" s="35">
        <v>0</v>
      </c>
      <c r="M246" s="49">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c r="AH246" s="35">
        <f>IF(Tabla134[[#This Row],[Business Travel]]="Travel_Frequently",2,IF(Tabla134[[#This Row],[Business Travel]]="Travel_Rarely",1,0))</f>
        <v>1</v>
      </c>
      <c r="AI246" s="35" t="str">
        <f>IF(Tabla134[[#This Row],[Monthly Income]]&lt;=10333.3333,"Bajo",IF(Tabla134[[#This Row],[Monthly Income]]&gt;18666.6666,"Alto","Medio"))</f>
        <v>Alto</v>
      </c>
      <c r="AJ246" s="35" t="str">
        <f>IF(Tabla134[[#This Row],[Years Since Last Promotion]]&lt;1,"Este año","Más de un año")</f>
        <v>Más de un año</v>
      </c>
      <c r="AK246" s="100">
        <f>SUM(Tabla134[[#This Row],[Years At Company]],Tabla134[[#This Row],[Years With Curr Manager]])</f>
        <v>31</v>
      </c>
      <c r="AL246" s="35"/>
    </row>
    <row r="247" spans="1:38">
      <c r="A247" t="s">
        <v>1624</v>
      </c>
      <c r="B247" t="s">
        <v>47</v>
      </c>
      <c r="C247" t="s">
        <v>51</v>
      </c>
      <c r="D247" t="s">
        <v>57</v>
      </c>
      <c r="E247" t="s">
        <v>61</v>
      </c>
      <c r="F247" t="s">
        <v>1536</v>
      </c>
      <c r="G247" t="s">
        <v>1543</v>
      </c>
      <c r="H247" t="s">
        <v>1547</v>
      </c>
      <c r="I247" t="s">
        <v>1549</v>
      </c>
      <c r="J247" s="35">
        <v>3</v>
      </c>
      <c r="K247" s="35">
        <v>31</v>
      </c>
      <c r="L247" s="35">
        <v>0</v>
      </c>
      <c r="M247" s="49">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c r="AH247" s="35">
        <f>IF(Tabla134[[#This Row],[Business Travel]]="Travel_Frequently",2,IF(Tabla134[[#This Row],[Business Travel]]="Travel_Rarely",1,0))</f>
        <v>2</v>
      </c>
      <c r="AI247" s="35" t="str">
        <f>IF(Tabla134[[#This Row],[Monthly Income]]&lt;=10333.3333,"Bajo",IF(Tabla134[[#This Row],[Monthly Income]]&gt;18666.6666,"Alto","Medio"))</f>
        <v>Medio</v>
      </c>
      <c r="AJ247" s="35" t="str">
        <f>IF(Tabla134[[#This Row],[Years Since Last Promotion]]&lt;1,"Este año","Más de un año")</f>
        <v>Más de un año</v>
      </c>
      <c r="AK247" s="100">
        <f>SUM(Tabla134[[#This Row],[Years At Company]],Tabla134[[#This Row],[Years With Curr Manager]])</f>
        <v>4</v>
      </c>
      <c r="AL247" s="35"/>
    </row>
    <row r="248" spans="1:38">
      <c r="A248" t="s">
        <v>1624</v>
      </c>
      <c r="B248" t="s">
        <v>46</v>
      </c>
      <c r="C248" t="s">
        <v>51</v>
      </c>
      <c r="D248" t="s">
        <v>57</v>
      </c>
      <c r="E248" t="s">
        <v>59</v>
      </c>
      <c r="F248" t="s">
        <v>1711</v>
      </c>
      <c r="G248" t="s">
        <v>1538</v>
      </c>
      <c r="H248" t="s">
        <v>1546</v>
      </c>
      <c r="I248" t="s">
        <v>1549</v>
      </c>
      <c r="J248" s="35">
        <v>2</v>
      </c>
      <c r="K248" s="35">
        <v>33</v>
      </c>
      <c r="L248" s="35">
        <v>0</v>
      </c>
      <c r="M248" s="49">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c r="AH248" s="35">
        <f>IF(Tabla134[[#This Row],[Business Travel]]="Travel_Frequently",2,IF(Tabla134[[#This Row],[Business Travel]]="Travel_Rarely",1,0))</f>
        <v>1</v>
      </c>
      <c r="AI248" s="35" t="str">
        <f>IF(Tabla134[[#This Row],[Monthly Income]]&lt;=10333.3333,"Bajo",IF(Tabla134[[#This Row],[Monthly Income]]&gt;18666.6666,"Alto","Medio"))</f>
        <v>Bajo</v>
      </c>
      <c r="AJ248" s="35" t="str">
        <f>IF(Tabla134[[#This Row],[Years Since Last Promotion]]&lt;1,"Este año","Más de un año")</f>
        <v>Este año</v>
      </c>
      <c r="AK248" s="100">
        <f>SUM(Tabla134[[#This Row],[Years At Company]],Tabla134[[#This Row],[Years With Curr Manager]])</f>
        <v>4</v>
      </c>
      <c r="AL248" s="35"/>
    </row>
    <row r="249" spans="1:38">
      <c r="A249" t="s">
        <v>1624</v>
      </c>
      <c r="B249" t="s">
        <v>46</v>
      </c>
      <c r="C249" t="s">
        <v>51</v>
      </c>
      <c r="D249" t="s">
        <v>57</v>
      </c>
      <c r="E249" t="s">
        <v>59</v>
      </c>
      <c r="F249" t="s">
        <v>1536</v>
      </c>
      <c r="G249" t="s">
        <v>1540</v>
      </c>
      <c r="H249" t="s">
        <v>1546</v>
      </c>
      <c r="I249" t="s">
        <v>1549</v>
      </c>
      <c r="J249" s="35">
        <v>3</v>
      </c>
      <c r="K249" s="35">
        <v>34</v>
      </c>
      <c r="L249" s="35">
        <v>0</v>
      </c>
      <c r="M249" s="49">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c r="AH249" s="35">
        <f>IF(Tabla134[[#This Row],[Business Travel]]="Travel_Frequently",2,IF(Tabla134[[#This Row],[Business Travel]]="Travel_Rarely",1,0))</f>
        <v>1</v>
      </c>
      <c r="AI249" s="35" t="str">
        <f>IF(Tabla134[[#This Row],[Monthly Income]]&lt;=10333.3333,"Bajo",IF(Tabla134[[#This Row],[Monthly Income]]&gt;18666.6666,"Alto","Medio"))</f>
        <v>Bajo</v>
      </c>
      <c r="AJ249" s="35" t="str">
        <f>IF(Tabla134[[#This Row],[Years Since Last Promotion]]&lt;1,"Este año","Más de un año")</f>
        <v>Más de un año</v>
      </c>
      <c r="AK249" s="100">
        <f>SUM(Tabla134[[#This Row],[Years At Company]],Tabla134[[#This Row],[Years With Curr Manager]])</f>
        <v>20</v>
      </c>
      <c r="AL249" s="35"/>
    </row>
    <row r="250" spans="1:38">
      <c r="A250" t="s">
        <v>1624</v>
      </c>
      <c r="B250" t="s">
        <v>46</v>
      </c>
      <c r="C250" t="s">
        <v>49</v>
      </c>
      <c r="D250" t="s">
        <v>57</v>
      </c>
      <c r="E250" t="s">
        <v>61</v>
      </c>
      <c r="F250" t="s">
        <v>1711</v>
      </c>
      <c r="G250" t="s">
        <v>1538</v>
      </c>
      <c r="H250" t="s">
        <v>1546</v>
      </c>
      <c r="I250" t="s">
        <v>1549</v>
      </c>
      <c r="J250" s="35">
        <v>2</v>
      </c>
      <c r="K250" s="35">
        <v>37</v>
      </c>
      <c r="L250" s="35">
        <v>0</v>
      </c>
      <c r="M250" s="49">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c r="AH250" s="35">
        <f>IF(Tabla134[[#This Row],[Business Travel]]="Travel_Frequently",2,IF(Tabla134[[#This Row],[Business Travel]]="Travel_Rarely",1,0))</f>
        <v>1</v>
      </c>
      <c r="AI250" s="35" t="str">
        <f>IF(Tabla134[[#This Row],[Monthly Income]]&lt;=10333.3333,"Bajo",IF(Tabla134[[#This Row],[Monthly Income]]&gt;18666.6666,"Alto","Medio"))</f>
        <v>Bajo</v>
      </c>
      <c r="AJ250" s="35" t="str">
        <f>IF(Tabla134[[#This Row],[Years Since Last Promotion]]&lt;1,"Este año","Más de un año")</f>
        <v>Este año</v>
      </c>
      <c r="AK250" s="100">
        <f>SUM(Tabla134[[#This Row],[Years At Company]],Tabla134[[#This Row],[Years With Curr Manager]])</f>
        <v>5</v>
      </c>
      <c r="AL250" s="35"/>
    </row>
    <row r="251" spans="1:38">
      <c r="A251" t="s">
        <v>1624</v>
      </c>
      <c r="B251" t="s">
        <v>47</v>
      </c>
      <c r="C251" t="s">
        <v>50</v>
      </c>
      <c r="D251" t="s">
        <v>57</v>
      </c>
      <c r="E251" t="s">
        <v>59</v>
      </c>
      <c r="F251" t="s">
        <v>1536</v>
      </c>
      <c r="G251" t="s">
        <v>1540</v>
      </c>
      <c r="H251" t="s">
        <v>1546</v>
      </c>
      <c r="I251" t="s">
        <v>1549</v>
      </c>
      <c r="J251" s="35">
        <v>1</v>
      </c>
      <c r="K251" s="35">
        <v>45</v>
      </c>
      <c r="L251" s="35">
        <v>0</v>
      </c>
      <c r="M251" s="49">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c r="AH251" s="35">
        <f>IF(Tabla134[[#This Row],[Business Travel]]="Travel_Frequently",2,IF(Tabla134[[#This Row],[Business Travel]]="Travel_Rarely",1,0))</f>
        <v>2</v>
      </c>
      <c r="AI251" s="35" t="str">
        <f>IF(Tabla134[[#This Row],[Monthly Income]]&lt;=10333.3333,"Bajo",IF(Tabla134[[#This Row],[Monthly Income]]&gt;18666.6666,"Alto","Medio"))</f>
        <v>Bajo</v>
      </c>
      <c r="AJ251" s="35" t="str">
        <f>IF(Tabla134[[#This Row],[Years Since Last Promotion]]&lt;1,"Este año","Más de un año")</f>
        <v>Este año</v>
      </c>
      <c r="AK251" s="100">
        <f>SUM(Tabla134[[#This Row],[Years At Company]],Tabla134[[#This Row],[Years With Curr Manager]])</f>
        <v>5</v>
      </c>
      <c r="AL251" s="35"/>
    </row>
    <row r="252" spans="1:38">
      <c r="A252" t="s">
        <v>44</v>
      </c>
      <c r="B252" t="s">
        <v>47</v>
      </c>
      <c r="C252" t="s">
        <v>49</v>
      </c>
      <c r="D252" t="s">
        <v>57</v>
      </c>
      <c r="E252" t="s">
        <v>61</v>
      </c>
      <c r="F252" t="s">
        <v>1536</v>
      </c>
      <c r="G252" t="s">
        <v>1540</v>
      </c>
      <c r="H252" t="s">
        <v>1547</v>
      </c>
      <c r="I252" t="s">
        <v>1549</v>
      </c>
      <c r="J252" s="35">
        <v>5</v>
      </c>
      <c r="K252" s="35">
        <v>37</v>
      </c>
      <c r="L252" s="35">
        <v>1</v>
      </c>
      <c r="M252" s="49">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c r="AH252" s="35">
        <f>IF(Tabla134[[#This Row],[Business Travel]]="Travel_Frequently",2,IF(Tabla134[[#This Row],[Business Travel]]="Travel_Rarely",1,0))</f>
        <v>2</v>
      </c>
      <c r="AI252" s="35" t="str">
        <f>IF(Tabla134[[#This Row],[Monthly Income]]&lt;=10333.3333,"Bajo",IF(Tabla134[[#This Row],[Monthly Income]]&gt;18666.6666,"Alto","Medio"))</f>
        <v>Bajo</v>
      </c>
      <c r="AJ252" s="35" t="str">
        <f>IF(Tabla134[[#This Row],[Years Since Last Promotion]]&lt;1,"Este año","Más de un año")</f>
        <v>Este año</v>
      </c>
      <c r="AK252" s="100">
        <f>SUM(Tabla134[[#This Row],[Years At Company]],Tabla134[[#This Row],[Years With Curr Manager]])</f>
        <v>1</v>
      </c>
      <c r="AL252" s="35"/>
    </row>
    <row r="253" spans="1:38">
      <c r="A253" t="s">
        <v>1624</v>
      </c>
      <c r="B253" t="s">
        <v>47</v>
      </c>
      <c r="C253" t="s">
        <v>49</v>
      </c>
      <c r="D253" t="s">
        <v>57</v>
      </c>
      <c r="E253" t="s">
        <v>63</v>
      </c>
      <c r="F253" t="s">
        <v>1711</v>
      </c>
      <c r="G253" t="s">
        <v>1544</v>
      </c>
      <c r="H253" t="s">
        <v>1545</v>
      </c>
      <c r="I253" t="s">
        <v>1549</v>
      </c>
      <c r="J253" s="35">
        <v>1</v>
      </c>
      <c r="K253" s="35">
        <v>39</v>
      </c>
      <c r="L253" s="35">
        <v>0</v>
      </c>
      <c r="M253" s="49">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c r="AH253" s="35">
        <f>IF(Tabla134[[#This Row],[Business Travel]]="Travel_Frequently",2,IF(Tabla134[[#This Row],[Business Travel]]="Travel_Rarely",1,0))</f>
        <v>2</v>
      </c>
      <c r="AI253" s="35" t="str">
        <f>IF(Tabla134[[#This Row],[Monthly Income]]&lt;=10333.3333,"Bajo",IF(Tabla134[[#This Row],[Monthly Income]]&gt;18666.6666,"Alto","Medio"))</f>
        <v>Medio</v>
      </c>
      <c r="AJ253" s="35" t="str">
        <f>IF(Tabla134[[#This Row],[Years Since Last Promotion]]&lt;1,"Este año","Más de un año")</f>
        <v>Más de un año</v>
      </c>
      <c r="AK253" s="100">
        <f>SUM(Tabla134[[#This Row],[Years At Company]],Tabla134[[#This Row],[Years With Curr Manager]])</f>
        <v>27</v>
      </c>
      <c r="AL253" s="35"/>
    </row>
    <row r="254" spans="1:38">
      <c r="A254" t="s">
        <v>1624</v>
      </c>
      <c r="B254" t="s">
        <v>46</v>
      </c>
      <c r="C254" t="s">
        <v>51</v>
      </c>
      <c r="D254" t="s">
        <v>57</v>
      </c>
      <c r="E254" t="s">
        <v>59</v>
      </c>
      <c r="F254" t="s">
        <v>1536</v>
      </c>
      <c r="G254" t="s">
        <v>1538</v>
      </c>
      <c r="H254" t="s">
        <v>1545</v>
      </c>
      <c r="I254" t="s">
        <v>1549</v>
      </c>
      <c r="J254" s="35">
        <v>1</v>
      </c>
      <c r="K254" s="35">
        <v>29</v>
      </c>
      <c r="L254" s="35">
        <v>0</v>
      </c>
      <c r="M254" s="49">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c r="AH254" s="35">
        <f>IF(Tabla134[[#This Row],[Business Travel]]="Travel_Frequently",2,IF(Tabla134[[#This Row],[Business Travel]]="Travel_Rarely",1,0))</f>
        <v>1</v>
      </c>
      <c r="AI254" s="35" t="str">
        <f>IF(Tabla134[[#This Row],[Monthly Income]]&lt;=10333.3333,"Bajo",IF(Tabla134[[#This Row],[Monthly Income]]&gt;18666.6666,"Alto","Medio"))</f>
        <v>Bajo</v>
      </c>
      <c r="AJ254" s="35" t="str">
        <f>IF(Tabla134[[#This Row],[Years Since Last Promotion]]&lt;1,"Este año","Más de un año")</f>
        <v>Más de un año</v>
      </c>
      <c r="AK254" s="100">
        <f>SUM(Tabla134[[#This Row],[Years At Company]],Tabla134[[#This Row],[Years With Curr Manager]])</f>
        <v>11</v>
      </c>
      <c r="AL254" s="35"/>
    </row>
    <row r="255" spans="1:38">
      <c r="A255" t="s">
        <v>1624</v>
      </c>
      <c r="B255" t="s">
        <v>46</v>
      </c>
      <c r="C255" t="s">
        <v>49</v>
      </c>
      <c r="D255" t="s">
        <v>57</v>
      </c>
      <c r="E255" t="s">
        <v>59</v>
      </c>
      <c r="F255" t="s">
        <v>1711</v>
      </c>
      <c r="G255" t="s">
        <v>1538</v>
      </c>
      <c r="H255" t="s">
        <v>1545</v>
      </c>
      <c r="I255" t="s">
        <v>1548</v>
      </c>
      <c r="J255" s="35">
        <v>1</v>
      </c>
      <c r="K255" s="35">
        <v>42</v>
      </c>
      <c r="L255" s="35">
        <v>0</v>
      </c>
      <c r="M255" s="49">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c r="AH255" s="35">
        <f>IF(Tabla134[[#This Row],[Business Travel]]="Travel_Frequently",2,IF(Tabla134[[#This Row],[Business Travel]]="Travel_Rarely",1,0))</f>
        <v>1</v>
      </c>
      <c r="AI255" s="35" t="str">
        <f>IF(Tabla134[[#This Row],[Monthly Income]]&lt;=10333.3333,"Bajo",IF(Tabla134[[#This Row],[Monthly Income]]&gt;18666.6666,"Alto","Medio"))</f>
        <v>Bajo</v>
      </c>
      <c r="AJ255" s="35" t="str">
        <f>IF(Tabla134[[#This Row],[Years Since Last Promotion]]&lt;1,"Este año","Más de un año")</f>
        <v>Este año</v>
      </c>
      <c r="AK255" s="100">
        <f>SUM(Tabla134[[#This Row],[Years At Company]],Tabla134[[#This Row],[Years With Curr Manager]])</f>
        <v>5</v>
      </c>
      <c r="AL255" s="35"/>
    </row>
    <row r="256" spans="1:38">
      <c r="A256" t="s">
        <v>1624</v>
      </c>
      <c r="B256" t="s">
        <v>46</v>
      </c>
      <c r="C256" t="s">
        <v>51</v>
      </c>
      <c r="D256" t="s">
        <v>56</v>
      </c>
      <c r="E256" t="s">
        <v>62</v>
      </c>
      <c r="F256" t="s">
        <v>1536</v>
      </c>
      <c r="G256" t="s">
        <v>1537</v>
      </c>
      <c r="H256" t="s">
        <v>1547</v>
      </c>
      <c r="I256" t="s">
        <v>1549</v>
      </c>
      <c r="J256" s="35">
        <v>2</v>
      </c>
      <c r="K256" s="35">
        <v>29</v>
      </c>
      <c r="L256" s="35">
        <v>0</v>
      </c>
      <c r="M256" s="49">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c r="AH256" s="35">
        <f>IF(Tabla134[[#This Row],[Business Travel]]="Travel_Frequently",2,IF(Tabla134[[#This Row],[Business Travel]]="Travel_Rarely",1,0))</f>
        <v>1</v>
      </c>
      <c r="AI256" s="35" t="str">
        <f>IF(Tabla134[[#This Row],[Monthly Income]]&lt;=10333.3333,"Bajo",IF(Tabla134[[#This Row],[Monthly Income]]&gt;18666.6666,"Alto","Medio"))</f>
        <v>Bajo</v>
      </c>
      <c r="AJ256" s="35" t="str">
        <f>IF(Tabla134[[#This Row],[Years Since Last Promotion]]&lt;1,"Este año","Más de un año")</f>
        <v>Este año</v>
      </c>
      <c r="AK256" s="100">
        <f>SUM(Tabla134[[#This Row],[Years At Company]],Tabla134[[#This Row],[Years With Curr Manager]])</f>
        <v>5</v>
      </c>
      <c r="AL256" s="35"/>
    </row>
    <row r="257" spans="1:38">
      <c r="A257" t="s">
        <v>1624</v>
      </c>
      <c r="B257" t="s">
        <v>46</v>
      </c>
      <c r="C257" t="s">
        <v>51</v>
      </c>
      <c r="D257" t="s">
        <v>57</v>
      </c>
      <c r="E257" t="s">
        <v>59</v>
      </c>
      <c r="F257" t="s">
        <v>1711</v>
      </c>
      <c r="G257" t="s">
        <v>1540</v>
      </c>
      <c r="H257" t="s">
        <v>1546</v>
      </c>
      <c r="I257" t="s">
        <v>1549</v>
      </c>
      <c r="J257" s="35">
        <v>3</v>
      </c>
      <c r="K257" s="35">
        <v>25</v>
      </c>
      <c r="L257" s="35">
        <v>0</v>
      </c>
      <c r="M257" s="49">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c r="AH257" s="35">
        <f>IF(Tabla134[[#This Row],[Business Travel]]="Travel_Frequently",2,IF(Tabla134[[#This Row],[Business Travel]]="Travel_Rarely",1,0))</f>
        <v>1</v>
      </c>
      <c r="AI257" s="35" t="str">
        <f>IF(Tabla134[[#This Row],[Monthly Income]]&lt;=10333.3333,"Bajo",IF(Tabla134[[#This Row],[Monthly Income]]&gt;18666.6666,"Alto","Medio"))</f>
        <v>Bajo</v>
      </c>
      <c r="AJ257" s="35" t="str">
        <f>IF(Tabla134[[#This Row],[Years Since Last Promotion]]&lt;1,"Este año","Más de un año")</f>
        <v>Más de un año</v>
      </c>
      <c r="AK257" s="100">
        <f>SUM(Tabla134[[#This Row],[Years At Company]],Tabla134[[#This Row],[Years With Curr Manager]])</f>
        <v>6</v>
      </c>
      <c r="AL257" s="35"/>
    </row>
    <row r="258" spans="1:38">
      <c r="A258" t="s">
        <v>1624</v>
      </c>
      <c r="B258" t="s">
        <v>46</v>
      </c>
      <c r="C258" t="s">
        <v>49</v>
      </c>
      <c r="D258" t="s">
        <v>57</v>
      </c>
      <c r="E258" t="s">
        <v>61</v>
      </c>
      <c r="F258" t="s">
        <v>1711</v>
      </c>
      <c r="G258" t="s">
        <v>1539</v>
      </c>
      <c r="H258" t="s">
        <v>1547</v>
      </c>
      <c r="I258" t="s">
        <v>1548</v>
      </c>
      <c r="J258" s="35">
        <v>4</v>
      </c>
      <c r="K258" s="35">
        <v>42</v>
      </c>
      <c r="L258" s="35">
        <v>0</v>
      </c>
      <c r="M258" s="49">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c r="AH258" s="35">
        <f>IF(Tabla134[[#This Row],[Business Travel]]="Travel_Frequently",2,IF(Tabla134[[#This Row],[Business Travel]]="Travel_Rarely",1,0))</f>
        <v>1</v>
      </c>
      <c r="AI258" s="35" t="str">
        <f>IF(Tabla134[[#This Row],[Monthly Income]]&lt;=10333.3333,"Bajo",IF(Tabla134[[#This Row],[Monthly Income]]&gt;18666.6666,"Alto","Medio"))</f>
        <v>Bajo</v>
      </c>
      <c r="AJ258" s="35" t="str">
        <f>IF(Tabla134[[#This Row],[Years Since Last Promotion]]&lt;1,"Este año","Más de un año")</f>
        <v>Más de un año</v>
      </c>
      <c r="AK258" s="100">
        <f>SUM(Tabla134[[#This Row],[Years At Company]],Tabla134[[#This Row],[Years With Curr Manager]])</f>
        <v>17</v>
      </c>
      <c r="AL258" s="35"/>
    </row>
    <row r="259" spans="1:38">
      <c r="A259" t="s">
        <v>1624</v>
      </c>
      <c r="B259" t="s">
        <v>46</v>
      </c>
      <c r="C259" t="s">
        <v>49</v>
      </c>
      <c r="D259" t="s">
        <v>57</v>
      </c>
      <c r="E259" t="s">
        <v>61</v>
      </c>
      <c r="F259" t="s">
        <v>1536</v>
      </c>
      <c r="G259" t="s">
        <v>1543</v>
      </c>
      <c r="H259" t="s">
        <v>1547</v>
      </c>
      <c r="I259" t="s">
        <v>1549</v>
      </c>
      <c r="J259" s="35">
        <v>5</v>
      </c>
      <c r="K259" s="35">
        <v>40</v>
      </c>
      <c r="L259" s="35">
        <v>0</v>
      </c>
      <c r="M259" s="49">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c r="AH259" s="35">
        <f>IF(Tabla134[[#This Row],[Business Travel]]="Travel_Frequently",2,IF(Tabla134[[#This Row],[Business Travel]]="Travel_Rarely",1,0))</f>
        <v>1</v>
      </c>
      <c r="AI259" s="35" t="str">
        <f>IF(Tabla134[[#This Row],[Monthly Income]]&lt;=10333.3333,"Bajo",IF(Tabla134[[#This Row],[Monthly Income]]&gt;18666.6666,"Alto","Medio"))</f>
        <v>Alto</v>
      </c>
      <c r="AJ259" s="35" t="str">
        <f>IF(Tabla134[[#This Row],[Years Since Last Promotion]]&lt;1,"Este año","Más de un año")</f>
        <v>Más de un año</v>
      </c>
      <c r="AK259" s="100">
        <f>SUM(Tabla134[[#This Row],[Years At Company]],Tabla134[[#This Row],[Years With Curr Manager]])</f>
        <v>30</v>
      </c>
      <c r="AL259" s="35"/>
    </row>
    <row r="260" spans="1:38">
      <c r="A260" t="s">
        <v>1624</v>
      </c>
      <c r="B260" t="s">
        <v>46</v>
      </c>
      <c r="C260" t="s">
        <v>50</v>
      </c>
      <c r="D260" t="s">
        <v>57</v>
      </c>
      <c r="E260" t="s">
        <v>59</v>
      </c>
      <c r="F260" t="s">
        <v>1536</v>
      </c>
      <c r="G260" t="s">
        <v>1538</v>
      </c>
      <c r="H260" t="s">
        <v>1546</v>
      </c>
      <c r="I260" t="s">
        <v>1549</v>
      </c>
      <c r="J260" s="35">
        <v>0</v>
      </c>
      <c r="K260" s="35">
        <v>51</v>
      </c>
      <c r="L260" s="35">
        <v>0</v>
      </c>
      <c r="M260" s="49">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c r="AH260" s="35">
        <f>IF(Tabla134[[#This Row],[Business Travel]]="Travel_Frequently",2,IF(Tabla134[[#This Row],[Business Travel]]="Travel_Rarely",1,0))</f>
        <v>1</v>
      </c>
      <c r="AI260" s="35" t="str">
        <f>IF(Tabla134[[#This Row],[Monthly Income]]&lt;=10333.3333,"Bajo",IF(Tabla134[[#This Row],[Monthly Income]]&gt;18666.6666,"Alto","Medio"))</f>
        <v>Bajo</v>
      </c>
      <c r="AJ260" s="35" t="str">
        <f>IF(Tabla134[[#This Row],[Years Since Last Promotion]]&lt;1,"Este año","Más de un año")</f>
        <v>Este año</v>
      </c>
      <c r="AK260" s="100">
        <f>SUM(Tabla134[[#This Row],[Years At Company]],Tabla134[[#This Row],[Years With Curr Manager]])</f>
        <v>1</v>
      </c>
      <c r="AL260" s="35"/>
    </row>
    <row r="261" spans="1:38">
      <c r="A261" t="s">
        <v>44</v>
      </c>
      <c r="B261" t="s">
        <v>47</v>
      </c>
      <c r="C261" t="s">
        <v>51</v>
      </c>
      <c r="D261" t="s">
        <v>57</v>
      </c>
      <c r="E261" t="s">
        <v>61</v>
      </c>
      <c r="F261" t="s">
        <v>1536</v>
      </c>
      <c r="G261" t="s">
        <v>1539</v>
      </c>
      <c r="H261" t="s">
        <v>1545</v>
      </c>
      <c r="I261" t="s">
        <v>1549</v>
      </c>
      <c r="J261" s="35">
        <v>2</v>
      </c>
      <c r="K261" s="35">
        <v>31</v>
      </c>
      <c r="L261" s="35">
        <v>1</v>
      </c>
      <c r="M261" s="49">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c r="AH261" s="35">
        <f>IF(Tabla134[[#This Row],[Business Travel]]="Travel_Frequently",2,IF(Tabla134[[#This Row],[Business Travel]]="Travel_Rarely",1,0))</f>
        <v>2</v>
      </c>
      <c r="AI261" s="35" t="str">
        <f>IF(Tabla134[[#This Row],[Monthly Income]]&lt;=10333.3333,"Bajo",IF(Tabla134[[#This Row],[Monthly Income]]&gt;18666.6666,"Alto","Medio"))</f>
        <v>Bajo</v>
      </c>
      <c r="AJ261" s="35" t="str">
        <f>IF(Tabla134[[#This Row],[Years Since Last Promotion]]&lt;1,"Este año","Más de un año")</f>
        <v>Más de un año</v>
      </c>
      <c r="AK261" s="100">
        <f>SUM(Tabla134[[#This Row],[Years At Company]],Tabla134[[#This Row],[Years With Curr Manager]])</f>
        <v>9</v>
      </c>
      <c r="AL261" s="35"/>
    </row>
    <row r="262" spans="1:38">
      <c r="A262" t="s">
        <v>1624</v>
      </c>
      <c r="B262" t="s">
        <v>47</v>
      </c>
      <c r="C262" t="s">
        <v>51</v>
      </c>
      <c r="D262" t="s">
        <v>57</v>
      </c>
      <c r="E262" t="s">
        <v>59</v>
      </c>
      <c r="F262" t="s">
        <v>1536</v>
      </c>
      <c r="G262" t="s">
        <v>1539</v>
      </c>
      <c r="H262" t="s">
        <v>1546</v>
      </c>
      <c r="I262" t="s">
        <v>1549</v>
      </c>
      <c r="J262" s="35">
        <v>3</v>
      </c>
      <c r="K262" s="35">
        <v>32</v>
      </c>
      <c r="L262" s="35">
        <v>0</v>
      </c>
      <c r="M262" s="49">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c r="AH262" s="35">
        <f>IF(Tabla134[[#This Row],[Business Travel]]="Travel_Frequently",2,IF(Tabla134[[#This Row],[Business Travel]]="Travel_Rarely",1,0))</f>
        <v>2</v>
      </c>
      <c r="AI262" s="35" t="str">
        <f>IF(Tabla134[[#This Row],[Monthly Income]]&lt;=10333.3333,"Bajo",IF(Tabla134[[#This Row],[Monthly Income]]&gt;18666.6666,"Alto","Medio"))</f>
        <v>Bajo</v>
      </c>
      <c r="AJ262" s="35" t="str">
        <f>IF(Tabla134[[#This Row],[Years Since Last Promotion]]&lt;1,"Este año","Más de un año")</f>
        <v>Este año</v>
      </c>
      <c r="AK262" s="100">
        <f>SUM(Tabla134[[#This Row],[Years At Company]],Tabla134[[#This Row],[Years With Curr Manager]])</f>
        <v>8</v>
      </c>
      <c r="AL262" s="35"/>
    </row>
    <row r="263" spans="1:38">
      <c r="A263" t="s">
        <v>1624</v>
      </c>
      <c r="B263" t="s">
        <v>48</v>
      </c>
      <c r="C263" t="s">
        <v>49</v>
      </c>
      <c r="D263" t="s">
        <v>56</v>
      </c>
      <c r="E263" t="s">
        <v>59</v>
      </c>
      <c r="F263" t="s">
        <v>1536</v>
      </c>
      <c r="G263" t="s">
        <v>1537</v>
      </c>
      <c r="H263" t="s">
        <v>1546</v>
      </c>
      <c r="I263" t="s">
        <v>1549</v>
      </c>
      <c r="J263" s="35">
        <v>0</v>
      </c>
      <c r="K263" s="35">
        <v>38</v>
      </c>
      <c r="L263" s="35">
        <v>0</v>
      </c>
      <c r="M263" s="49">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c r="AH263" s="35">
        <f>IF(Tabla134[[#This Row],[Business Travel]]="Travel_Frequently",2,IF(Tabla134[[#This Row],[Business Travel]]="Travel_Rarely",1,0))</f>
        <v>0</v>
      </c>
      <c r="AI263" s="35" t="str">
        <f>IF(Tabla134[[#This Row],[Monthly Income]]&lt;=10333.3333,"Bajo",IF(Tabla134[[#This Row],[Monthly Income]]&gt;18666.6666,"Alto","Medio"))</f>
        <v>Bajo</v>
      </c>
      <c r="AJ263" s="35" t="str">
        <f>IF(Tabla134[[#This Row],[Years Since Last Promotion]]&lt;1,"Este año","Más de un año")</f>
        <v>Más de un año</v>
      </c>
      <c r="AK263" s="100">
        <f>SUM(Tabla134[[#This Row],[Years At Company]],Tabla134[[#This Row],[Years With Curr Manager]])</f>
        <v>13</v>
      </c>
      <c r="AL263" s="35"/>
    </row>
    <row r="264" spans="1:38">
      <c r="A264" t="s">
        <v>1624</v>
      </c>
      <c r="B264" t="s">
        <v>46</v>
      </c>
      <c r="C264" t="s">
        <v>51</v>
      </c>
      <c r="D264" t="s">
        <v>57</v>
      </c>
      <c r="E264" t="s">
        <v>63</v>
      </c>
      <c r="F264" t="s">
        <v>1536</v>
      </c>
      <c r="G264" t="s">
        <v>1539</v>
      </c>
      <c r="H264" t="s">
        <v>1545</v>
      </c>
      <c r="I264" t="s">
        <v>1549</v>
      </c>
      <c r="J264" s="35">
        <v>5</v>
      </c>
      <c r="K264" s="35">
        <v>32</v>
      </c>
      <c r="L264" s="35">
        <v>0</v>
      </c>
      <c r="M264" s="49">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c r="AH264" s="35">
        <f>IF(Tabla134[[#This Row],[Business Travel]]="Travel_Frequently",2,IF(Tabla134[[#This Row],[Business Travel]]="Travel_Rarely",1,0))</f>
        <v>1</v>
      </c>
      <c r="AI264" s="35" t="str">
        <f>IF(Tabla134[[#This Row],[Monthly Income]]&lt;=10333.3333,"Bajo",IF(Tabla134[[#This Row],[Monthly Income]]&gt;18666.6666,"Alto","Medio"))</f>
        <v>Bajo</v>
      </c>
      <c r="AJ264" s="35" t="str">
        <f>IF(Tabla134[[#This Row],[Years Since Last Promotion]]&lt;1,"Este año","Más de un año")</f>
        <v>Este año</v>
      </c>
      <c r="AK264" s="100">
        <f>SUM(Tabla134[[#This Row],[Years At Company]],Tabla134[[#This Row],[Years With Curr Manager]])</f>
        <v>10</v>
      </c>
      <c r="AL264" s="35"/>
    </row>
    <row r="265" spans="1:38">
      <c r="A265" t="s">
        <v>1624</v>
      </c>
      <c r="B265" t="s">
        <v>46</v>
      </c>
      <c r="C265" t="s">
        <v>50</v>
      </c>
      <c r="D265" t="s">
        <v>56</v>
      </c>
      <c r="E265" t="s">
        <v>63</v>
      </c>
      <c r="F265" t="s">
        <v>1711</v>
      </c>
      <c r="G265" t="s">
        <v>1541</v>
      </c>
      <c r="H265" t="s">
        <v>1546</v>
      </c>
      <c r="I265" t="s">
        <v>1548</v>
      </c>
      <c r="J265" s="35">
        <v>2</v>
      </c>
      <c r="K265" s="35">
        <v>46</v>
      </c>
      <c r="L265" s="35">
        <v>0</v>
      </c>
      <c r="M265" s="49">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c r="AH265" s="35">
        <f>IF(Tabla134[[#This Row],[Business Travel]]="Travel_Frequently",2,IF(Tabla134[[#This Row],[Business Travel]]="Travel_Rarely",1,0))</f>
        <v>1</v>
      </c>
      <c r="AI265" s="35" t="str">
        <f>IF(Tabla134[[#This Row],[Monthly Income]]&lt;=10333.3333,"Bajo",IF(Tabla134[[#This Row],[Monthly Income]]&gt;18666.6666,"Alto","Medio"))</f>
        <v>Medio</v>
      </c>
      <c r="AJ265" s="35" t="str">
        <f>IF(Tabla134[[#This Row],[Years Since Last Promotion]]&lt;1,"Este año","Más de un año")</f>
        <v>Más de un año</v>
      </c>
      <c r="AK265" s="100">
        <f>SUM(Tabla134[[#This Row],[Years At Company]],Tabla134[[#This Row],[Years With Curr Manager]])</f>
        <v>14</v>
      </c>
      <c r="AL265" s="35"/>
    </row>
    <row r="266" spans="1:38">
      <c r="A266" t="s">
        <v>44</v>
      </c>
      <c r="B266" t="s">
        <v>46</v>
      </c>
      <c r="C266" t="s">
        <v>51</v>
      </c>
      <c r="D266" t="s">
        <v>57</v>
      </c>
      <c r="E266" t="s">
        <v>59</v>
      </c>
      <c r="F266" t="s">
        <v>1536</v>
      </c>
      <c r="G266" t="s">
        <v>1539</v>
      </c>
      <c r="H266" t="s">
        <v>1545</v>
      </c>
      <c r="I266" t="s">
        <v>1549</v>
      </c>
      <c r="J266" s="35">
        <v>5</v>
      </c>
      <c r="K266" s="35">
        <v>28</v>
      </c>
      <c r="L266" s="35">
        <v>1</v>
      </c>
      <c r="M266" s="49">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c r="AH266" s="35">
        <f>IF(Tabla134[[#This Row],[Business Travel]]="Travel_Frequently",2,IF(Tabla134[[#This Row],[Business Travel]]="Travel_Rarely",1,0))</f>
        <v>1</v>
      </c>
      <c r="AI266" s="35" t="str">
        <f>IF(Tabla134[[#This Row],[Monthly Income]]&lt;=10333.3333,"Bajo",IF(Tabla134[[#This Row],[Monthly Income]]&gt;18666.6666,"Alto","Medio"))</f>
        <v>Bajo</v>
      </c>
      <c r="AJ266" s="35" t="str">
        <f>IF(Tabla134[[#This Row],[Years Since Last Promotion]]&lt;1,"Este año","Más de un año")</f>
        <v>Este año</v>
      </c>
      <c r="AK266" s="100">
        <f>SUM(Tabla134[[#This Row],[Years At Company]],Tabla134[[#This Row],[Years With Curr Manager]])</f>
        <v>0</v>
      </c>
      <c r="AL266" s="35"/>
    </row>
    <row r="267" spans="1:38">
      <c r="A267" t="s">
        <v>1624</v>
      </c>
      <c r="B267" t="s">
        <v>46</v>
      </c>
      <c r="C267" t="s">
        <v>51</v>
      </c>
      <c r="D267" t="s">
        <v>56</v>
      </c>
      <c r="E267" t="s">
        <v>61</v>
      </c>
      <c r="F267" t="s">
        <v>1536</v>
      </c>
      <c r="G267" t="s">
        <v>1537</v>
      </c>
      <c r="H267" t="s">
        <v>1546</v>
      </c>
      <c r="I267" t="s">
        <v>1549</v>
      </c>
      <c r="J267" s="35">
        <v>2</v>
      </c>
      <c r="K267" s="35">
        <v>29</v>
      </c>
      <c r="L267" s="35">
        <v>0</v>
      </c>
      <c r="M267" s="49">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c r="AH267" s="35">
        <f>IF(Tabla134[[#This Row],[Business Travel]]="Travel_Frequently",2,IF(Tabla134[[#This Row],[Business Travel]]="Travel_Rarely",1,0))</f>
        <v>1</v>
      </c>
      <c r="AI267" s="35" t="str">
        <f>IF(Tabla134[[#This Row],[Monthly Income]]&lt;=10333.3333,"Bajo",IF(Tabla134[[#This Row],[Monthly Income]]&gt;18666.6666,"Alto","Medio"))</f>
        <v>Bajo</v>
      </c>
      <c r="AJ267" s="35" t="str">
        <f>IF(Tabla134[[#This Row],[Years Since Last Promotion]]&lt;1,"Este año","Más de un año")</f>
        <v>Este año</v>
      </c>
      <c r="AK267" s="100">
        <f>SUM(Tabla134[[#This Row],[Years At Company]],Tabla134[[#This Row],[Years With Curr Manager]])</f>
        <v>0</v>
      </c>
      <c r="AL267" s="35"/>
    </row>
    <row r="268" spans="1:38">
      <c r="A268" t="s">
        <v>1624</v>
      </c>
      <c r="B268" t="s">
        <v>46</v>
      </c>
      <c r="C268" t="s">
        <v>51</v>
      </c>
      <c r="D268" t="s">
        <v>57</v>
      </c>
      <c r="E268" t="s">
        <v>61</v>
      </c>
      <c r="F268" t="s">
        <v>1536</v>
      </c>
      <c r="G268" t="s">
        <v>1544</v>
      </c>
      <c r="H268" t="s">
        <v>1546</v>
      </c>
      <c r="I268" t="s">
        <v>1549</v>
      </c>
      <c r="J268" s="35">
        <v>2</v>
      </c>
      <c r="K268" s="35">
        <v>31</v>
      </c>
      <c r="L268" s="35">
        <v>0</v>
      </c>
      <c r="M268" s="49">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c r="AH268" s="35">
        <f>IF(Tabla134[[#This Row],[Business Travel]]="Travel_Frequently",2,IF(Tabla134[[#This Row],[Business Travel]]="Travel_Rarely",1,0))</f>
        <v>1</v>
      </c>
      <c r="AI268" s="35" t="str">
        <f>IF(Tabla134[[#This Row],[Monthly Income]]&lt;=10333.3333,"Bajo",IF(Tabla134[[#This Row],[Monthly Income]]&gt;18666.6666,"Alto","Medio"))</f>
        <v>Bajo</v>
      </c>
      <c r="AJ268" s="35" t="str">
        <f>IF(Tabla134[[#This Row],[Years Since Last Promotion]]&lt;1,"Este año","Más de un año")</f>
        <v>Más de un año</v>
      </c>
      <c r="AK268" s="100">
        <f>SUM(Tabla134[[#This Row],[Years At Company]],Tabla134[[#This Row],[Years With Curr Manager]])</f>
        <v>17</v>
      </c>
      <c r="AL268" s="35"/>
    </row>
    <row r="269" spans="1:38">
      <c r="A269" t="s">
        <v>1624</v>
      </c>
      <c r="B269" t="s">
        <v>48</v>
      </c>
      <c r="C269" t="s">
        <v>51</v>
      </c>
      <c r="D269" t="s">
        <v>57</v>
      </c>
      <c r="E269" t="s">
        <v>59</v>
      </c>
      <c r="F269" t="s">
        <v>1536</v>
      </c>
      <c r="G269" t="s">
        <v>1544</v>
      </c>
      <c r="H269" t="s">
        <v>1547</v>
      </c>
      <c r="I269" t="s">
        <v>1549</v>
      </c>
      <c r="J269" s="35">
        <v>2</v>
      </c>
      <c r="K269" s="35">
        <v>25</v>
      </c>
      <c r="L269" s="35">
        <v>0</v>
      </c>
      <c r="M269" s="49">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c r="AH269" s="35">
        <f>IF(Tabla134[[#This Row],[Business Travel]]="Travel_Frequently",2,IF(Tabla134[[#This Row],[Business Travel]]="Travel_Rarely",1,0))</f>
        <v>0</v>
      </c>
      <c r="AI269" s="35" t="str">
        <f>IF(Tabla134[[#This Row],[Monthly Income]]&lt;=10333.3333,"Bajo",IF(Tabla134[[#This Row],[Monthly Income]]&gt;18666.6666,"Alto","Medio"))</f>
        <v>Bajo</v>
      </c>
      <c r="AJ269" s="35" t="str">
        <f>IF(Tabla134[[#This Row],[Years Since Last Promotion]]&lt;1,"Este año","Más de un año")</f>
        <v>Más de un año</v>
      </c>
      <c r="AK269" s="100">
        <f>SUM(Tabla134[[#This Row],[Years At Company]],Tabla134[[#This Row],[Years With Curr Manager]])</f>
        <v>11</v>
      </c>
      <c r="AL269" s="35"/>
    </row>
    <row r="270" spans="1:38">
      <c r="A270" t="s">
        <v>1624</v>
      </c>
      <c r="B270" t="s">
        <v>46</v>
      </c>
      <c r="C270" t="s">
        <v>50</v>
      </c>
      <c r="D270" t="s">
        <v>57</v>
      </c>
      <c r="E270" t="s">
        <v>61</v>
      </c>
      <c r="F270" t="s">
        <v>1536</v>
      </c>
      <c r="G270" t="s">
        <v>1544</v>
      </c>
      <c r="H270" t="s">
        <v>1546</v>
      </c>
      <c r="I270" t="s">
        <v>1548</v>
      </c>
      <c r="J270" s="35">
        <v>2</v>
      </c>
      <c r="K270" s="35">
        <v>45</v>
      </c>
      <c r="L270" s="35">
        <v>0</v>
      </c>
      <c r="M270" s="49">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c r="AH270" s="35">
        <f>IF(Tabla134[[#This Row],[Business Travel]]="Travel_Frequently",2,IF(Tabla134[[#This Row],[Business Travel]]="Travel_Rarely",1,0))</f>
        <v>1</v>
      </c>
      <c r="AI270" s="35" t="str">
        <f>IF(Tabla134[[#This Row],[Monthly Income]]&lt;=10333.3333,"Bajo",IF(Tabla134[[#This Row],[Monthly Income]]&gt;18666.6666,"Alto","Medio"))</f>
        <v>Medio</v>
      </c>
      <c r="AJ270" s="35" t="str">
        <f>IF(Tabla134[[#This Row],[Years Since Last Promotion]]&lt;1,"Este año","Más de un año")</f>
        <v>Más de un año</v>
      </c>
      <c r="AK270" s="100">
        <f>SUM(Tabla134[[#This Row],[Years At Company]],Tabla134[[#This Row],[Years With Curr Manager]])</f>
        <v>30</v>
      </c>
      <c r="AL270" s="35"/>
    </row>
    <row r="271" spans="1:38">
      <c r="A271" t="s">
        <v>1624</v>
      </c>
      <c r="B271" t="s">
        <v>46</v>
      </c>
      <c r="C271" t="s">
        <v>49</v>
      </c>
      <c r="D271" t="s">
        <v>57</v>
      </c>
      <c r="E271" t="s">
        <v>59</v>
      </c>
      <c r="F271" t="s">
        <v>1536</v>
      </c>
      <c r="G271" t="s">
        <v>1539</v>
      </c>
      <c r="H271" t="s">
        <v>1546</v>
      </c>
      <c r="I271" t="s">
        <v>1549</v>
      </c>
      <c r="J271" s="35">
        <v>4</v>
      </c>
      <c r="K271" s="35">
        <v>36</v>
      </c>
      <c r="L271" s="35">
        <v>0</v>
      </c>
      <c r="M271" s="49">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c r="AH271" s="35">
        <f>IF(Tabla134[[#This Row],[Business Travel]]="Travel_Frequently",2,IF(Tabla134[[#This Row],[Business Travel]]="Travel_Rarely",1,0))</f>
        <v>1</v>
      </c>
      <c r="AI271" s="35" t="str">
        <f>IF(Tabla134[[#This Row],[Monthly Income]]&lt;=10333.3333,"Bajo",IF(Tabla134[[#This Row],[Monthly Income]]&gt;18666.6666,"Alto","Medio"))</f>
        <v>Bajo</v>
      </c>
      <c r="AJ271" s="35" t="str">
        <f>IF(Tabla134[[#This Row],[Years Since Last Promotion]]&lt;1,"Este año","Más de un año")</f>
        <v>Más de un año</v>
      </c>
      <c r="AK271" s="100">
        <f>SUM(Tabla134[[#This Row],[Years At Company]],Tabla134[[#This Row],[Years With Curr Manager]])</f>
        <v>26</v>
      </c>
      <c r="AL271" s="35"/>
    </row>
    <row r="272" spans="1:38">
      <c r="A272" t="s">
        <v>1624</v>
      </c>
      <c r="B272" t="s">
        <v>46</v>
      </c>
      <c r="C272" t="s">
        <v>52</v>
      </c>
      <c r="D272" t="s">
        <v>57</v>
      </c>
      <c r="E272" t="s">
        <v>61</v>
      </c>
      <c r="F272" t="s">
        <v>1536</v>
      </c>
      <c r="G272" t="s">
        <v>1541</v>
      </c>
      <c r="H272" t="s">
        <v>1545</v>
      </c>
      <c r="I272" t="s">
        <v>1548</v>
      </c>
      <c r="J272" s="35">
        <v>2</v>
      </c>
      <c r="K272" s="35">
        <v>55</v>
      </c>
      <c r="L272" s="35">
        <v>0</v>
      </c>
      <c r="M272" s="49">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c r="AH272" s="35">
        <f>IF(Tabla134[[#This Row],[Business Travel]]="Travel_Frequently",2,IF(Tabla134[[#This Row],[Business Travel]]="Travel_Rarely",1,0))</f>
        <v>1</v>
      </c>
      <c r="AI272" s="35" t="str">
        <f>IF(Tabla134[[#This Row],[Monthly Income]]&lt;=10333.3333,"Bajo",IF(Tabla134[[#This Row],[Monthly Income]]&gt;18666.6666,"Alto","Medio"))</f>
        <v>Alto</v>
      </c>
      <c r="AJ272" s="35" t="str">
        <f>IF(Tabla134[[#This Row],[Years Since Last Promotion]]&lt;1,"Este año","Más de un año")</f>
        <v>Más de un año</v>
      </c>
      <c r="AK272" s="100">
        <f>SUM(Tabla134[[#This Row],[Years At Company]],Tabla134[[#This Row],[Years With Curr Manager]])</f>
        <v>49</v>
      </c>
      <c r="AL272" s="35"/>
    </row>
    <row r="273" spans="1:38">
      <c r="A273" t="s">
        <v>44</v>
      </c>
      <c r="B273" t="s">
        <v>48</v>
      </c>
      <c r="C273" t="s">
        <v>50</v>
      </c>
      <c r="D273" t="s">
        <v>57</v>
      </c>
      <c r="E273" t="s">
        <v>59</v>
      </c>
      <c r="F273" t="s">
        <v>1536</v>
      </c>
      <c r="G273" t="s">
        <v>1541</v>
      </c>
      <c r="H273" t="s">
        <v>1546</v>
      </c>
      <c r="I273" t="s">
        <v>1548</v>
      </c>
      <c r="J273" s="35">
        <v>2</v>
      </c>
      <c r="K273" s="35">
        <v>47</v>
      </c>
      <c r="L273" s="35">
        <v>1</v>
      </c>
      <c r="M273" s="49">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c r="AH273" s="35">
        <f>IF(Tabla134[[#This Row],[Business Travel]]="Travel_Frequently",2,IF(Tabla134[[#This Row],[Business Travel]]="Travel_Rarely",1,0))</f>
        <v>0</v>
      </c>
      <c r="AI273" s="35" t="str">
        <f>IF(Tabla134[[#This Row],[Monthly Income]]&lt;=10333.3333,"Bajo",IF(Tabla134[[#This Row],[Monthly Income]]&gt;18666.6666,"Alto","Medio"))</f>
        <v>Medio</v>
      </c>
      <c r="AJ273" s="35" t="str">
        <f>IF(Tabla134[[#This Row],[Years Since Last Promotion]]&lt;1,"Este año","Más de un año")</f>
        <v>Más de un año</v>
      </c>
      <c r="AK273" s="100">
        <f>SUM(Tabla134[[#This Row],[Years At Company]],Tabla134[[#This Row],[Years With Curr Manager]])</f>
        <v>19</v>
      </c>
      <c r="AL273" s="35"/>
    </row>
    <row r="274" spans="1:38">
      <c r="A274" t="s">
        <v>1624</v>
      </c>
      <c r="B274" t="s">
        <v>46</v>
      </c>
      <c r="C274" t="s">
        <v>51</v>
      </c>
      <c r="D274" t="s">
        <v>57</v>
      </c>
      <c r="E274" t="s">
        <v>61</v>
      </c>
      <c r="F274" t="s">
        <v>1536</v>
      </c>
      <c r="G274" t="s">
        <v>1538</v>
      </c>
      <c r="H274" t="s">
        <v>1546</v>
      </c>
      <c r="I274" t="s">
        <v>1549</v>
      </c>
      <c r="J274" s="35">
        <v>3</v>
      </c>
      <c r="K274" s="35">
        <v>28</v>
      </c>
      <c r="L274" s="35">
        <v>0</v>
      </c>
      <c r="M274" s="49">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c r="AH274" s="35">
        <f>IF(Tabla134[[#This Row],[Business Travel]]="Travel_Frequently",2,IF(Tabla134[[#This Row],[Business Travel]]="Travel_Rarely",1,0))</f>
        <v>1</v>
      </c>
      <c r="AI274" s="35" t="str">
        <f>IF(Tabla134[[#This Row],[Monthly Income]]&lt;=10333.3333,"Bajo",IF(Tabla134[[#This Row],[Monthly Income]]&gt;18666.6666,"Alto","Medio"))</f>
        <v>Bajo</v>
      </c>
      <c r="AJ274" s="35" t="str">
        <f>IF(Tabla134[[#This Row],[Years Since Last Promotion]]&lt;1,"Este año","Más de un año")</f>
        <v>Este año</v>
      </c>
      <c r="AK274" s="100">
        <f>SUM(Tabla134[[#This Row],[Years At Company]],Tabla134[[#This Row],[Years With Curr Manager]])</f>
        <v>9</v>
      </c>
      <c r="AL274" s="35"/>
    </row>
    <row r="275" spans="1:38">
      <c r="A275" t="s">
        <v>1624</v>
      </c>
      <c r="B275" t="s">
        <v>46</v>
      </c>
      <c r="C275" t="s">
        <v>49</v>
      </c>
      <c r="D275" t="s">
        <v>56</v>
      </c>
      <c r="E275" t="s">
        <v>61</v>
      </c>
      <c r="F275" t="s">
        <v>1536</v>
      </c>
      <c r="G275" t="s">
        <v>1537</v>
      </c>
      <c r="H275" t="s">
        <v>1546</v>
      </c>
      <c r="I275" t="s">
        <v>1549</v>
      </c>
      <c r="J275" s="35">
        <v>5</v>
      </c>
      <c r="K275" s="35">
        <v>37</v>
      </c>
      <c r="L275" s="35">
        <v>0</v>
      </c>
      <c r="M275" s="49">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c r="AH275" s="35">
        <f>IF(Tabla134[[#This Row],[Business Travel]]="Travel_Frequently",2,IF(Tabla134[[#This Row],[Business Travel]]="Travel_Rarely",1,0))</f>
        <v>1</v>
      </c>
      <c r="AI275" s="35" t="str">
        <f>IF(Tabla134[[#This Row],[Monthly Income]]&lt;=10333.3333,"Bajo",IF(Tabla134[[#This Row],[Monthly Income]]&gt;18666.6666,"Alto","Medio"))</f>
        <v>Bajo</v>
      </c>
      <c r="AJ275" s="35" t="str">
        <f>IF(Tabla134[[#This Row],[Years Since Last Promotion]]&lt;1,"Este año","Más de un año")</f>
        <v>Este año</v>
      </c>
      <c r="AK275" s="100">
        <f>SUM(Tabla134[[#This Row],[Years At Company]],Tabla134[[#This Row],[Years With Curr Manager]])</f>
        <v>6</v>
      </c>
      <c r="AL275" s="35"/>
    </row>
    <row r="276" spans="1:38">
      <c r="A276" t="s">
        <v>1624</v>
      </c>
      <c r="B276" t="s">
        <v>46</v>
      </c>
      <c r="C276" t="s">
        <v>53</v>
      </c>
      <c r="D276" t="s">
        <v>57</v>
      </c>
      <c r="E276" t="s">
        <v>61</v>
      </c>
      <c r="F276" t="s">
        <v>1536</v>
      </c>
      <c r="G276" t="s">
        <v>1538</v>
      </c>
      <c r="H276" t="s">
        <v>1545</v>
      </c>
      <c r="I276" t="s">
        <v>1549</v>
      </c>
      <c r="J276" s="35">
        <v>4</v>
      </c>
      <c r="K276" s="35">
        <v>21</v>
      </c>
      <c r="L276" s="35">
        <v>0</v>
      </c>
      <c r="M276" s="49">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c r="AH276" s="35">
        <f>IF(Tabla134[[#This Row],[Business Travel]]="Travel_Frequently",2,IF(Tabla134[[#This Row],[Business Travel]]="Travel_Rarely",1,0))</f>
        <v>1</v>
      </c>
      <c r="AI276" s="35" t="str">
        <f>IF(Tabla134[[#This Row],[Monthly Income]]&lt;=10333.3333,"Bajo",IF(Tabla134[[#This Row],[Monthly Income]]&gt;18666.6666,"Alto","Medio"))</f>
        <v>Bajo</v>
      </c>
      <c r="AJ276" s="35" t="str">
        <f>IF(Tabla134[[#This Row],[Years Since Last Promotion]]&lt;1,"Este año","Más de un año")</f>
        <v>Más de un año</v>
      </c>
      <c r="AK276" s="100">
        <f>SUM(Tabla134[[#This Row],[Years At Company]],Tabla134[[#This Row],[Years With Curr Manager]])</f>
        <v>3</v>
      </c>
      <c r="AL276" s="35"/>
    </row>
    <row r="277" spans="1:38">
      <c r="A277" t="s">
        <v>1624</v>
      </c>
      <c r="B277" t="s">
        <v>48</v>
      </c>
      <c r="C277" t="s">
        <v>49</v>
      </c>
      <c r="D277" t="s">
        <v>57</v>
      </c>
      <c r="E277" t="s">
        <v>61</v>
      </c>
      <c r="F277" t="s">
        <v>1711</v>
      </c>
      <c r="G277" t="s">
        <v>1543</v>
      </c>
      <c r="H277" t="s">
        <v>1547</v>
      </c>
      <c r="I277" t="s">
        <v>1548</v>
      </c>
      <c r="J277" s="35">
        <v>2</v>
      </c>
      <c r="K277" s="35">
        <v>37</v>
      </c>
      <c r="L277" s="35">
        <v>0</v>
      </c>
      <c r="M277" s="49">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c r="AH277" s="35">
        <f>IF(Tabla134[[#This Row],[Business Travel]]="Travel_Frequently",2,IF(Tabla134[[#This Row],[Business Travel]]="Travel_Rarely",1,0))</f>
        <v>0</v>
      </c>
      <c r="AI277" s="35" t="str">
        <f>IF(Tabla134[[#This Row],[Monthly Income]]&lt;=10333.3333,"Bajo",IF(Tabla134[[#This Row],[Monthly Income]]&gt;18666.6666,"Alto","Medio"))</f>
        <v>Medio</v>
      </c>
      <c r="AJ277" s="35" t="str">
        <f>IF(Tabla134[[#This Row],[Years Since Last Promotion]]&lt;1,"Este año","Más de un año")</f>
        <v>Este año</v>
      </c>
      <c r="AK277" s="100">
        <f>SUM(Tabla134[[#This Row],[Years At Company]],Tabla134[[#This Row],[Years With Curr Manager]])</f>
        <v>7</v>
      </c>
      <c r="AL277" s="35"/>
    </row>
    <row r="278" spans="1:38">
      <c r="A278" t="s">
        <v>1624</v>
      </c>
      <c r="B278" t="s">
        <v>46</v>
      </c>
      <c r="C278" t="s">
        <v>49</v>
      </c>
      <c r="D278" t="s">
        <v>57</v>
      </c>
      <c r="E278" t="s">
        <v>59</v>
      </c>
      <c r="F278" t="s">
        <v>1711</v>
      </c>
      <c r="G278" t="s">
        <v>1541</v>
      </c>
      <c r="H278" t="s">
        <v>1547</v>
      </c>
      <c r="I278" t="s">
        <v>1549</v>
      </c>
      <c r="J278" s="35">
        <v>6</v>
      </c>
      <c r="K278" s="35">
        <v>35</v>
      </c>
      <c r="L278" s="35">
        <v>0</v>
      </c>
      <c r="M278" s="49">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c r="AH278" s="35">
        <f>IF(Tabla134[[#This Row],[Business Travel]]="Travel_Frequently",2,IF(Tabla134[[#This Row],[Business Travel]]="Travel_Rarely",1,0))</f>
        <v>1</v>
      </c>
      <c r="AI278" s="35" t="str">
        <f>IF(Tabla134[[#This Row],[Monthly Income]]&lt;=10333.3333,"Bajo",IF(Tabla134[[#This Row],[Monthly Income]]&gt;18666.6666,"Alto","Medio"))</f>
        <v>Medio</v>
      </c>
      <c r="AJ278" s="35" t="str">
        <f>IF(Tabla134[[#This Row],[Years Since Last Promotion]]&lt;1,"Este año","Más de un año")</f>
        <v>Más de un año</v>
      </c>
      <c r="AK278" s="100">
        <f>SUM(Tabla134[[#This Row],[Years At Company]],Tabla134[[#This Row],[Years With Curr Manager]])</f>
        <v>9</v>
      </c>
      <c r="AL278" s="35"/>
    </row>
    <row r="279" spans="1:38">
      <c r="A279" t="s">
        <v>1624</v>
      </c>
      <c r="B279" t="s">
        <v>46</v>
      </c>
      <c r="C279" t="s">
        <v>49</v>
      </c>
      <c r="D279" t="s">
        <v>56</v>
      </c>
      <c r="E279" t="s">
        <v>61</v>
      </c>
      <c r="F279" t="s">
        <v>1711</v>
      </c>
      <c r="G279" t="s">
        <v>1537</v>
      </c>
      <c r="H279" t="s">
        <v>1547</v>
      </c>
      <c r="I279" t="s">
        <v>1548</v>
      </c>
      <c r="J279" s="35">
        <v>3</v>
      </c>
      <c r="K279" s="35">
        <v>38</v>
      </c>
      <c r="L279" s="35">
        <v>0</v>
      </c>
      <c r="M279" s="49">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c r="AH279" s="35">
        <f>IF(Tabla134[[#This Row],[Business Travel]]="Travel_Frequently",2,IF(Tabla134[[#This Row],[Business Travel]]="Travel_Rarely",1,0))</f>
        <v>1</v>
      </c>
      <c r="AI279" s="35" t="str">
        <f>IF(Tabla134[[#This Row],[Monthly Income]]&lt;=10333.3333,"Bajo",IF(Tabla134[[#This Row],[Monthly Income]]&gt;18666.6666,"Alto","Medio"))</f>
        <v>Bajo</v>
      </c>
      <c r="AJ279" s="35" t="str">
        <f>IF(Tabla134[[#This Row],[Years Since Last Promotion]]&lt;1,"Este año","Más de un año")</f>
        <v>Más de un año</v>
      </c>
      <c r="AK279" s="100">
        <f>SUM(Tabla134[[#This Row],[Years At Company]],Tabla134[[#This Row],[Years With Curr Manager]])</f>
        <v>15</v>
      </c>
      <c r="AL279" s="35"/>
    </row>
    <row r="280" spans="1:38">
      <c r="A280" t="s">
        <v>1624</v>
      </c>
      <c r="B280" t="s">
        <v>47</v>
      </c>
      <c r="C280" t="s">
        <v>51</v>
      </c>
      <c r="D280" t="s">
        <v>57</v>
      </c>
      <c r="E280" t="s">
        <v>59</v>
      </c>
      <c r="F280" t="s">
        <v>1711</v>
      </c>
      <c r="G280" t="s">
        <v>1540</v>
      </c>
      <c r="H280" t="s">
        <v>1547</v>
      </c>
      <c r="I280" t="s">
        <v>1549</v>
      </c>
      <c r="J280" s="35">
        <v>6</v>
      </c>
      <c r="K280" s="35">
        <v>26</v>
      </c>
      <c r="L280" s="35">
        <v>0</v>
      </c>
      <c r="M280" s="49">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c r="AH280" s="35">
        <f>IF(Tabla134[[#This Row],[Business Travel]]="Travel_Frequently",2,IF(Tabla134[[#This Row],[Business Travel]]="Travel_Rarely",1,0))</f>
        <v>2</v>
      </c>
      <c r="AI280" s="35" t="str">
        <f>IF(Tabla134[[#This Row],[Monthly Income]]&lt;=10333.3333,"Bajo",IF(Tabla134[[#This Row],[Monthly Income]]&gt;18666.6666,"Alto","Medio"))</f>
        <v>Bajo</v>
      </c>
      <c r="AJ280" s="35" t="str">
        <f>IF(Tabla134[[#This Row],[Years Since Last Promotion]]&lt;1,"Este año","Más de un año")</f>
        <v>Más de un año</v>
      </c>
      <c r="AK280" s="100">
        <f>SUM(Tabla134[[#This Row],[Years At Company]],Tabla134[[#This Row],[Years With Curr Manager]])</f>
        <v>10</v>
      </c>
      <c r="AL280" s="35"/>
    </row>
    <row r="281" spans="1:38">
      <c r="A281" t="s">
        <v>1624</v>
      </c>
      <c r="B281" t="s">
        <v>46</v>
      </c>
      <c r="C281" t="s">
        <v>50</v>
      </c>
      <c r="D281" t="s">
        <v>57</v>
      </c>
      <c r="E281" t="s">
        <v>59</v>
      </c>
      <c r="F281" t="s">
        <v>1536</v>
      </c>
      <c r="G281" t="s">
        <v>1543</v>
      </c>
      <c r="H281" t="s">
        <v>1547</v>
      </c>
      <c r="I281" t="s">
        <v>1549</v>
      </c>
      <c r="J281" s="35">
        <v>4</v>
      </c>
      <c r="K281" s="35">
        <v>50</v>
      </c>
      <c r="L281" s="35">
        <v>0</v>
      </c>
      <c r="M281" s="49">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c r="AH281" s="35">
        <f>IF(Tabla134[[#This Row],[Business Travel]]="Travel_Frequently",2,IF(Tabla134[[#This Row],[Business Travel]]="Travel_Rarely",1,0))</f>
        <v>1</v>
      </c>
      <c r="AI281" s="35" t="str">
        <f>IF(Tabla134[[#This Row],[Monthly Income]]&lt;=10333.3333,"Bajo",IF(Tabla134[[#This Row],[Monthly Income]]&gt;18666.6666,"Alto","Medio"))</f>
        <v>Alto</v>
      </c>
      <c r="AJ281" s="35" t="str">
        <f>IF(Tabla134[[#This Row],[Years Since Last Promotion]]&lt;1,"Este año","Más de un año")</f>
        <v>Más de un año</v>
      </c>
      <c r="AK281" s="100">
        <f>SUM(Tabla134[[#This Row],[Years At Company]],Tabla134[[#This Row],[Years With Curr Manager]])</f>
        <v>16</v>
      </c>
      <c r="AL281" s="35"/>
    </row>
    <row r="282" spans="1:38">
      <c r="A282" t="s">
        <v>1624</v>
      </c>
      <c r="B282" t="s">
        <v>46</v>
      </c>
      <c r="C282" t="s">
        <v>50</v>
      </c>
      <c r="D282" t="s">
        <v>57</v>
      </c>
      <c r="E282" t="s">
        <v>61</v>
      </c>
      <c r="F282" t="s">
        <v>1536</v>
      </c>
      <c r="G282" t="s">
        <v>1543</v>
      </c>
      <c r="H282" t="s">
        <v>1546</v>
      </c>
      <c r="I282" t="s">
        <v>1548</v>
      </c>
      <c r="J282" s="35">
        <v>5</v>
      </c>
      <c r="K282" s="35">
        <v>53</v>
      </c>
      <c r="L282" s="35">
        <v>0</v>
      </c>
      <c r="M282" s="49">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c r="AH282" s="35">
        <f>IF(Tabla134[[#This Row],[Business Travel]]="Travel_Frequently",2,IF(Tabla134[[#This Row],[Business Travel]]="Travel_Rarely",1,0))</f>
        <v>1</v>
      </c>
      <c r="AI282" s="35" t="str">
        <f>IF(Tabla134[[#This Row],[Monthly Income]]&lt;=10333.3333,"Bajo",IF(Tabla134[[#This Row],[Monthly Income]]&gt;18666.6666,"Alto","Medio"))</f>
        <v>Medio</v>
      </c>
      <c r="AJ282" s="35" t="str">
        <f>IF(Tabla134[[#This Row],[Years Since Last Promotion]]&lt;1,"Este año","Más de un año")</f>
        <v>Más de un año</v>
      </c>
      <c r="AK282" s="100">
        <f>SUM(Tabla134[[#This Row],[Years At Company]],Tabla134[[#This Row],[Years With Curr Manager]])</f>
        <v>8</v>
      </c>
      <c r="AL282" s="35"/>
    </row>
    <row r="283" spans="1:38">
      <c r="A283" t="s">
        <v>1624</v>
      </c>
      <c r="B283" t="s">
        <v>46</v>
      </c>
      <c r="C283" t="s">
        <v>49</v>
      </c>
      <c r="D283" t="s">
        <v>56</v>
      </c>
      <c r="E283" t="s">
        <v>59</v>
      </c>
      <c r="F283" t="s">
        <v>1536</v>
      </c>
      <c r="G283" t="s">
        <v>1537</v>
      </c>
      <c r="H283" t="s">
        <v>1546</v>
      </c>
      <c r="I283" t="s">
        <v>1549</v>
      </c>
      <c r="J283" s="35">
        <v>3</v>
      </c>
      <c r="K283" s="35">
        <v>42</v>
      </c>
      <c r="L283" s="35">
        <v>0</v>
      </c>
      <c r="M283" s="49">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c r="AH283" s="35">
        <f>IF(Tabla134[[#This Row],[Business Travel]]="Travel_Frequently",2,IF(Tabla134[[#This Row],[Business Travel]]="Travel_Rarely",1,0))</f>
        <v>1</v>
      </c>
      <c r="AI283" s="35" t="str">
        <f>IF(Tabla134[[#This Row],[Monthly Income]]&lt;=10333.3333,"Bajo",IF(Tabla134[[#This Row],[Monthly Income]]&gt;18666.6666,"Alto","Medio"))</f>
        <v>Bajo</v>
      </c>
      <c r="AJ283" s="35" t="str">
        <f>IF(Tabla134[[#This Row],[Years Since Last Promotion]]&lt;1,"Este año","Más de un año")</f>
        <v>Más de un año</v>
      </c>
      <c r="AK283" s="100">
        <f>SUM(Tabla134[[#This Row],[Years At Company]],Tabla134[[#This Row],[Years With Curr Manager]])</f>
        <v>26</v>
      </c>
      <c r="AL283" s="35"/>
    </row>
    <row r="284" spans="1:38">
      <c r="A284" t="s">
        <v>1624</v>
      </c>
      <c r="B284" t="s">
        <v>47</v>
      </c>
      <c r="C284" t="s">
        <v>51</v>
      </c>
      <c r="D284" t="s">
        <v>56</v>
      </c>
      <c r="E284" t="s">
        <v>59</v>
      </c>
      <c r="F284" t="s">
        <v>1536</v>
      </c>
      <c r="G284" t="s">
        <v>1537</v>
      </c>
      <c r="H284" t="s">
        <v>1545</v>
      </c>
      <c r="I284" t="s">
        <v>1549</v>
      </c>
      <c r="J284" s="35">
        <v>3</v>
      </c>
      <c r="K284" s="35">
        <v>29</v>
      </c>
      <c r="L284" s="35">
        <v>0</v>
      </c>
      <c r="M284" s="49">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c r="AH284" s="35">
        <f>IF(Tabla134[[#This Row],[Business Travel]]="Travel_Frequently",2,IF(Tabla134[[#This Row],[Business Travel]]="Travel_Rarely",1,0))</f>
        <v>2</v>
      </c>
      <c r="AI284" s="35" t="str">
        <f>IF(Tabla134[[#This Row],[Monthly Income]]&lt;=10333.3333,"Bajo",IF(Tabla134[[#This Row],[Monthly Income]]&gt;18666.6666,"Alto","Medio"))</f>
        <v>Bajo</v>
      </c>
      <c r="AJ284" s="35" t="str">
        <f>IF(Tabla134[[#This Row],[Years Since Last Promotion]]&lt;1,"Este año","Más de un año")</f>
        <v>Este año</v>
      </c>
      <c r="AK284" s="100">
        <f>SUM(Tabla134[[#This Row],[Years At Company]],Tabla134[[#This Row],[Years With Curr Manager]])</f>
        <v>19</v>
      </c>
      <c r="AL284" s="35"/>
    </row>
    <row r="285" spans="1:38">
      <c r="A285" t="s">
        <v>1624</v>
      </c>
      <c r="B285" t="s">
        <v>46</v>
      </c>
      <c r="C285" t="s">
        <v>52</v>
      </c>
      <c r="D285" t="s">
        <v>57</v>
      </c>
      <c r="E285" t="s">
        <v>63</v>
      </c>
      <c r="F285" t="s">
        <v>1536</v>
      </c>
      <c r="G285" t="s">
        <v>1539</v>
      </c>
      <c r="H285" t="s">
        <v>1546</v>
      </c>
      <c r="I285" t="s">
        <v>1548</v>
      </c>
      <c r="J285" s="35">
        <v>4</v>
      </c>
      <c r="K285" s="35">
        <v>55</v>
      </c>
      <c r="L285" s="35">
        <v>0</v>
      </c>
      <c r="M285" s="49">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c r="AH285" s="35">
        <f>IF(Tabla134[[#This Row],[Business Travel]]="Travel_Frequently",2,IF(Tabla134[[#This Row],[Business Travel]]="Travel_Rarely",1,0))</f>
        <v>1</v>
      </c>
      <c r="AI285" s="35" t="str">
        <f>IF(Tabla134[[#This Row],[Monthly Income]]&lt;=10333.3333,"Bajo",IF(Tabla134[[#This Row],[Monthly Income]]&gt;18666.6666,"Alto","Medio"))</f>
        <v>Bajo</v>
      </c>
      <c r="AJ285" s="35" t="str">
        <f>IF(Tabla134[[#This Row],[Years Since Last Promotion]]&lt;1,"Este año","Más de un año")</f>
        <v>Este año</v>
      </c>
      <c r="AK285" s="100">
        <f>SUM(Tabla134[[#This Row],[Years At Company]],Tabla134[[#This Row],[Years With Curr Manager]])</f>
        <v>18</v>
      </c>
      <c r="AL285" s="35"/>
    </row>
    <row r="286" spans="1:38">
      <c r="A286" t="s">
        <v>1624</v>
      </c>
      <c r="B286" t="s">
        <v>47</v>
      </c>
      <c r="C286" t="s">
        <v>51</v>
      </c>
      <c r="D286" t="s">
        <v>57</v>
      </c>
      <c r="E286" t="s">
        <v>61</v>
      </c>
      <c r="F286" t="s">
        <v>1536</v>
      </c>
      <c r="G286" t="s">
        <v>1544</v>
      </c>
      <c r="H286" t="s">
        <v>1546</v>
      </c>
      <c r="I286" t="s">
        <v>1548</v>
      </c>
      <c r="J286" s="35">
        <v>3</v>
      </c>
      <c r="K286" s="35">
        <v>26</v>
      </c>
      <c r="L286" s="35">
        <v>0</v>
      </c>
      <c r="M286" s="49">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c r="AH286" s="35">
        <f>IF(Tabla134[[#This Row],[Business Travel]]="Travel_Frequently",2,IF(Tabla134[[#This Row],[Business Travel]]="Travel_Rarely",1,0))</f>
        <v>2</v>
      </c>
      <c r="AI286" s="35" t="str">
        <f>IF(Tabla134[[#This Row],[Monthly Income]]&lt;=10333.3333,"Bajo",IF(Tabla134[[#This Row],[Monthly Income]]&gt;18666.6666,"Alto","Medio"))</f>
        <v>Bajo</v>
      </c>
      <c r="AJ286" s="35" t="str">
        <f>IF(Tabla134[[#This Row],[Years Since Last Promotion]]&lt;1,"Este año","Más de un año")</f>
        <v>Más de un año</v>
      </c>
      <c r="AK286" s="100">
        <f>SUM(Tabla134[[#This Row],[Years At Company]],Tabla134[[#This Row],[Years With Curr Manager]])</f>
        <v>8</v>
      </c>
      <c r="AL286" s="35"/>
    </row>
    <row r="287" spans="1:38">
      <c r="A287" t="s">
        <v>1624</v>
      </c>
      <c r="B287" t="s">
        <v>46</v>
      </c>
      <c r="C287" t="s">
        <v>49</v>
      </c>
      <c r="D287" t="s">
        <v>57</v>
      </c>
      <c r="E287" t="s">
        <v>59</v>
      </c>
      <c r="F287" t="s">
        <v>1711</v>
      </c>
      <c r="G287" t="s">
        <v>1538</v>
      </c>
      <c r="H287" t="s">
        <v>1545</v>
      </c>
      <c r="I287" t="s">
        <v>1549</v>
      </c>
      <c r="J287" s="35">
        <v>3</v>
      </c>
      <c r="K287" s="35">
        <v>37</v>
      </c>
      <c r="L287" s="35">
        <v>0</v>
      </c>
      <c r="M287" s="49">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c r="AH287" s="35">
        <f>IF(Tabla134[[#This Row],[Business Travel]]="Travel_Frequently",2,IF(Tabla134[[#This Row],[Business Travel]]="Travel_Rarely",1,0))</f>
        <v>1</v>
      </c>
      <c r="AI287" s="35" t="str">
        <f>IF(Tabla134[[#This Row],[Monthly Income]]&lt;=10333.3333,"Bajo",IF(Tabla134[[#This Row],[Monthly Income]]&gt;18666.6666,"Alto","Medio"))</f>
        <v>Bajo</v>
      </c>
      <c r="AJ287" s="35" t="str">
        <f>IF(Tabla134[[#This Row],[Years Since Last Promotion]]&lt;1,"Este año","Más de un año")</f>
        <v>Más de un año</v>
      </c>
      <c r="AK287" s="100">
        <f>SUM(Tabla134[[#This Row],[Years At Company]],Tabla134[[#This Row],[Years With Curr Manager]])</f>
        <v>24</v>
      </c>
      <c r="AL287" s="35"/>
    </row>
    <row r="288" spans="1:38">
      <c r="A288" t="s">
        <v>44</v>
      </c>
      <c r="B288" t="s">
        <v>47</v>
      </c>
      <c r="C288" t="s">
        <v>49</v>
      </c>
      <c r="D288" t="s">
        <v>57</v>
      </c>
      <c r="E288" t="s">
        <v>59</v>
      </c>
      <c r="F288" t="s">
        <v>1536</v>
      </c>
      <c r="G288" t="s">
        <v>1539</v>
      </c>
      <c r="H288" t="s">
        <v>1547</v>
      </c>
      <c r="I288" t="s">
        <v>1548</v>
      </c>
      <c r="J288" s="35">
        <v>0</v>
      </c>
      <c r="K288" s="35">
        <v>44</v>
      </c>
      <c r="L288" s="35">
        <v>1</v>
      </c>
      <c r="M288" s="49">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c r="AH288" s="35">
        <f>IF(Tabla134[[#This Row],[Business Travel]]="Travel_Frequently",2,IF(Tabla134[[#This Row],[Business Travel]]="Travel_Rarely",1,0))</f>
        <v>2</v>
      </c>
      <c r="AI288" s="35" t="str">
        <f>IF(Tabla134[[#This Row],[Monthly Income]]&lt;=10333.3333,"Bajo",IF(Tabla134[[#This Row],[Monthly Income]]&gt;18666.6666,"Alto","Medio"))</f>
        <v>Bajo</v>
      </c>
      <c r="AJ288" s="35" t="str">
        <f>IF(Tabla134[[#This Row],[Years Since Last Promotion]]&lt;1,"Este año","Más de un año")</f>
        <v>Este año</v>
      </c>
      <c r="AK288" s="100">
        <f>SUM(Tabla134[[#This Row],[Years At Company]],Tabla134[[#This Row],[Years With Curr Manager]])</f>
        <v>1</v>
      </c>
      <c r="AL288" s="35"/>
    </row>
    <row r="289" spans="1:38">
      <c r="A289" t="s">
        <v>1624</v>
      </c>
      <c r="B289" t="s">
        <v>46</v>
      </c>
      <c r="C289" t="s">
        <v>49</v>
      </c>
      <c r="D289" t="s">
        <v>57</v>
      </c>
      <c r="E289" t="s">
        <v>59</v>
      </c>
      <c r="F289" t="s">
        <v>1536</v>
      </c>
      <c r="G289" t="s">
        <v>1544</v>
      </c>
      <c r="H289" t="s">
        <v>1547</v>
      </c>
      <c r="I289" t="s">
        <v>1549</v>
      </c>
      <c r="J289" s="35">
        <v>2</v>
      </c>
      <c r="K289" s="35">
        <v>38</v>
      </c>
      <c r="L289" s="35">
        <v>0</v>
      </c>
      <c r="M289" s="49">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c r="AH289" s="35">
        <f>IF(Tabla134[[#This Row],[Business Travel]]="Travel_Frequently",2,IF(Tabla134[[#This Row],[Business Travel]]="Travel_Rarely",1,0))</f>
        <v>1</v>
      </c>
      <c r="AI289" s="35" t="str">
        <f>IF(Tabla134[[#This Row],[Monthly Income]]&lt;=10333.3333,"Bajo",IF(Tabla134[[#This Row],[Monthly Income]]&gt;18666.6666,"Alto","Medio"))</f>
        <v>Bajo</v>
      </c>
      <c r="AJ289" s="35" t="str">
        <f>IF(Tabla134[[#This Row],[Years Since Last Promotion]]&lt;1,"Este año","Más de un año")</f>
        <v>Más de un año</v>
      </c>
      <c r="AK289" s="100">
        <f>SUM(Tabla134[[#This Row],[Years At Company]],Tabla134[[#This Row],[Years With Curr Manager]])</f>
        <v>4</v>
      </c>
      <c r="AL289" s="35"/>
    </row>
    <row r="290" spans="1:38">
      <c r="A290" t="s">
        <v>44</v>
      </c>
      <c r="B290" t="s">
        <v>46</v>
      </c>
      <c r="C290" t="s">
        <v>51</v>
      </c>
      <c r="D290" t="s">
        <v>57</v>
      </c>
      <c r="E290" t="s">
        <v>61</v>
      </c>
      <c r="F290" t="s">
        <v>1536</v>
      </c>
      <c r="G290" t="s">
        <v>1539</v>
      </c>
      <c r="H290" t="s">
        <v>1547</v>
      </c>
      <c r="I290" t="s">
        <v>1548</v>
      </c>
      <c r="J290" s="35">
        <v>2</v>
      </c>
      <c r="K290" s="35">
        <v>26</v>
      </c>
      <c r="L290" s="35">
        <v>1</v>
      </c>
      <c r="M290" s="49">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c r="AH290" s="35">
        <f>IF(Tabla134[[#This Row],[Business Travel]]="Travel_Frequently",2,IF(Tabla134[[#This Row],[Business Travel]]="Travel_Rarely",1,0))</f>
        <v>1</v>
      </c>
      <c r="AI290" s="35" t="str">
        <f>IF(Tabla134[[#This Row],[Monthly Income]]&lt;=10333.3333,"Bajo",IF(Tabla134[[#This Row],[Monthly Income]]&gt;18666.6666,"Alto","Medio"))</f>
        <v>Bajo</v>
      </c>
      <c r="AJ290" s="35" t="str">
        <f>IF(Tabla134[[#This Row],[Years Since Last Promotion]]&lt;1,"Este año","Más de un año")</f>
        <v>Este año</v>
      </c>
      <c r="AK290" s="100">
        <f>SUM(Tabla134[[#This Row],[Years At Company]],Tabla134[[#This Row],[Years With Curr Manager]])</f>
        <v>5</v>
      </c>
      <c r="AL290" s="35"/>
    </row>
    <row r="291" spans="1:38">
      <c r="A291" t="s">
        <v>1624</v>
      </c>
      <c r="B291" t="s">
        <v>46</v>
      </c>
      <c r="C291" t="s">
        <v>51</v>
      </c>
      <c r="D291" t="s">
        <v>57</v>
      </c>
      <c r="E291" t="s">
        <v>59</v>
      </c>
      <c r="F291" t="s">
        <v>1711</v>
      </c>
      <c r="G291" t="s">
        <v>1538</v>
      </c>
      <c r="H291" t="s">
        <v>1545</v>
      </c>
      <c r="I291" t="s">
        <v>1549</v>
      </c>
      <c r="J291" s="35">
        <v>3</v>
      </c>
      <c r="K291" s="35">
        <v>28</v>
      </c>
      <c r="L291" s="35">
        <v>0</v>
      </c>
      <c r="M291" s="49">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c r="AH291" s="35">
        <f>IF(Tabla134[[#This Row],[Business Travel]]="Travel_Frequently",2,IF(Tabla134[[#This Row],[Business Travel]]="Travel_Rarely",1,0))</f>
        <v>1</v>
      </c>
      <c r="AI291" s="35" t="str">
        <f>IF(Tabla134[[#This Row],[Monthly Income]]&lt;=10333.3333,"Bajo",IF(Tabla134[[#This Row],[Monthly Income]]&gt;18666.6666,"Alto","Medio"))</f>
        <v>Bajo</v>
      </c>
      <c r="AJ291" s="35" t="str">
        <f>IF(Tabla134[[#This Row],[Years Since Last Promotion]]&lt;1,"Este año","Más de un año")</f>
        <v>Este año</v>
      </c>
      <c r="AK291" s="100">
        <f>SUM(Tabla134[[#This Row],[Years At Company]],Tabla134[[#This Row],[Years With Curr Manager]])</f>
        <v>7</v>
      </c>
      <c r="AL291" s="35"/>
    </row>
    <row r="292" spans="1:38">
      <c r="A292" t="s">
        <v>1624</v>
      </c>
      <c r="B292" t="s">
        <v>47</v>
      </c>
      <c r="C292" t="s">
        <v>50</v>
      </c>
      <c r="D292" t="s">
        <v>57</v>
      </c>
      <c r="E292" t="s">
        <v>59</v>
      </c>
      <c r="F292" t="s">
        <v>1711</v>
      </c>
      <c r="G292" t="s">
        <v>1543</v>
      </c>
      <c r="H292" t="s">
        <v>1545</v>
      </c>
      <c r="I292" t="s">
        <v>1548</v>
      </c>
      <c r="J292" s="35">
        <v>4</v>
      </c>
      <c r="K292" s="35">
        <v>49</v>
      </c>
      <c r="L292" s="35">
        <v>0</v>
      </c>
      <c r="M292" s="49">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c r="AH292" s="35">
        <f>IF(Tabla134[[#This Row],[Business Travel]]="Travel_Frequently",2,IF(Tabla134[[#This Row],[Business Travel]]="Travel_Rarely",1,0))</f>
        <v>2</v>
      </c>
      <c r="AI292" s="35" t="str">
        <f>IF(Tabla134[[#This Row],[Monthly Income]]&lt;=10333.3333,"Bajo",IF(Tabla134[[#This Row],[Monthly Income]]&gt;18666.6666,"Alto","Medio"))</f>
        <v>Medio</v>
      </c>
      <c r="AJ292" s="35" t="str">
        <f>IF(Tabla134[[#This Row],[Years Since Last Promotion]]&lt;1,"Este año","Más de un año")</f>
        <v>Más de un año</v>
      </c>
      <c r="AK292" s="100">
        <f>SUM(Tabla134[[#This Row],[Years At Company]],Tabla134[[#This Row],[Years With Curr Manager]])</f>
        <v>5</v>
      </c>
      <c r="AL292" s="35"/>
    </row>
    <row r="293" spans="1:38">
      <c r="A293" t="s">
        <v>1624</v>
      </c>
      <c r="B293" t="s">
        <v>46</v>
      </c>
      <c r="C293" t="s">
        <v>49</v>
      </c>
      <c r="D293" t="s">
        <v>57</v>
      </c>
      <c r="E293" t="s">
        <v>63</v>
      </c>
      <c r="F293" t="s">
        <v>1536</v>
      </c>
      <c r="G293" t="s">
        <v>1538</v>
      </c>
      <c r="H293" t="s">
        <v>1545</v>
      </c>
      <c r="I293" t="s">
        <v>1549</v>
      </c>
      <c r="J293" s="35">
        <v>2</v>
      </c>
      <c r="K293" s="35">
        <v>36</v>
      </c>
      <c r="L293" s="35">
        <v>0</v>
      </c>
      <c r="M293" s="49">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c r="AH293" s="35">
        <f>IF(Tabla134[[#This Row],[Business Travel]]="Travel_Frequently",2,IF(Tabla134[[#This Row],[Business Travel]]="Travel_Rarely",1,0))</f>
        <v>1</v>
      </c>
      <c r="AI293" s="35" t="str">
        <f>IF(Tabla134[[#This Row],[Monthly Income]]&lt;=10333.3333,"Bajo",IF(Tabla134[[#This Row],[Monthly Income]]&gt;18666.6666,"Alto","Medio"))</f>
        <v>Bajo</v>
      </c>
      <c r="AJ293" s="35" t="str">
        <f>IF(Tabla134[[#This Row],[Years Since Last Promotion]]&lt;1,"Este año","Más de un año")</f>
        <v>Más de un año</v>
      </c>
      <c r="AK293" s="100">
        <f>SUM(Tabla134[[#This Row],[Years At Company]],Tabla134[[#This Row],[Years With Curr Manager]])</f>
        <v>15</v>
      </c>
      <c r="AL293" s="35"/>
    </row>
    <row r="294" spans="1:38">
      <c r="A294" t="s">
        <v>1624</v>
      </c>
      <c r="B294" t="s">
        <v>47</v>
      </c>
      <c r="C294" t="s">
        <v>51</v>
      </c>
      <c r="D294" t="s">
        <v>56</v>
      </c>
      <c r="E294" t="s">
        <v>62</v>
      </c>
      <c r="F294" t="s">
        <v>1711</v>
      </c>
      <c r="G294" t="s">
        <v>1542</v>
      </c>
      <c r="H294" t="s">
        <v>1547</v>
      </c>
      <c r="I294" t="s">
        <v>1549</v>
      </c>
      <c r="J294" s="35">
        <v>5</v>
      </c>
      <c r="K294" s="35">
        <v>31</v>
      </c>
      <c r="L294" s="35">
        <v>0</v>
      </c>
      <c r="M294" s="49">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c r="AH294" s="35">
        <f>IF(Tabla134[[#This Row],[Business Travel]]="Travel_Frequently",2,IF(Tabla134[[#This Row],[Business Travel]]="Travel_Rarely",1,0))</f>
        <v>2</v>
      </c>
      <c r="AI294" s="35" t="str">
        <f>IF(Tabla134[[#This Row],[Monthly Income]]&lt;=10333.3333,"Bajo",IF(Tabla134[[#This Row],[Monthly Income]]&gt;18666.6666,"Alto","Medio"))</f>
        <v>Bajo</v>
      </c>
      <c r="AJ294" s="35" t="str">
        <f>IF(Tabla134[[#This Row],[Years Since Last Promotion]]&lt;1,"Este año","Más de un año")</f>
        <v>Más de un año</v>
      </c>
      <c r="AK294" s="100">
        <f>SUM(Tabla134[[#This Row],[Years At Company]],Tabla134[[#This Row],[Years With Curr Manager]])</f>
        <v>4</v>
      </c>
      <c r="AL294" s="35"/>
    </row>
    <row r="295" spans="1:38">
      <c r="A295" t="s">
        <v>44</v>
      </c>
      <c r="B295" t="s">
        <v>46</v>
      </c>
      <c r="C295" t="s">
        <v>51</v>
      </c>
      <c r="D295" t="s">
        <v>56</v>
      </c>
      <c r="E295" t="s">
        <v>62</v>
      </c>
      <c r="F295" t="s">
        <v>1536</v>
      </c>
      <c r="G295" t="s">
        <v>1537</v>
      </c>
      <c r="H295" t="s">
        <v>1545</v>
      </c>
      <c r="I295" t="s">
        <v>1548</v>
      </c>
      <c r="J295" s="35">
        <v>0</v>
      </c>
      <c r="K295" s="35">
        <v>26</v>
      </c>
      <c r="L295" s="35">
        <v>1</v>
      </c>
      <c r="M295" s="49">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c r="AH295" s="35">
        <f>IF(Tabla134[[#This Row],[Business Travel]]="Travel_Frequently",2,IF(Tabla134[[#This Row],[Business Travel]]="Travel_Rarely",1,0))</f>
        <v>1</v>
      </c>
      <c r="AI295" s="35" t="str">
        <f>IF(Tabla134[[#This Row],[Monthly Income]]&lt;=10333.3333,"Bajo",IF(Tabla134[[#This Row],[Monthly Income]]&gt;18666.6666,"Alto","Medio"))</f>
        <v>Bajo</v>
      </c>
      <c r="AJ295" s="35" t="str">
        <f>IF(Tabla134[[#This Row],[Years Since Last Promotion]]&lt;1,"Este año","Más de un año")</f>
        <v>Más de un año</v>
      </c>
      <c r="AK295" s="100">
        <f>SUM(Tabla134[[#This Row],[Years At Company]],Tabla134[[#This Row],[Years With Curr Manager]])</f>
        <v>12</v>
      </c>
      <c r="AL295" s="35"/>
    </row>
    <row r="296" spans="1:38">
      <c r="A296" t="s">
        <v>1624</v>
      </c>
      <c r="B296" t="s">
        <v>47</v>
      </c>
      <c r="C296" t="s">
        <v>49</v>
      </c>
      <c r="D296" t="s">
        <v>57</v>
      </c>
      <c r="E296" t="s">
        <v>61</v>
      </c>
      <c r="F296" t="s">
        <v>1536</v>
      </c>
      <c r="G296" t="s">
        <v>1538</v>
      </c>
      <c r="H296" t="s">
        <v>1546</v>
      </c>
      <c r="I296" t="s">
        <v>1548</v>
      </c>
      <c r="J296" s="35">
        <v>3</v>
      </c>
      <c r="K296" s="35">
        <v>37</v>
      </c>
      <c r="L296" s="35">
        <v>0</v>
      </c>
      <c r="M296" s="49">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c r="AH296" s="35">
        <f>IF(Tabla134[[#This Row],[Business Travel]]="Travel_Frequently",2,IF(Tabla134[[#This Row],[Business Travel]]="Travel_Rarely",1,0))</f>
        <v>2</v>
      </c>
      <c r="AI296" s="35" t="str">
        <f>IF(Tabla134[[#This Row],[Monthly Income]]&lt;=10333.3333,"Bajo",IF(Tabla134[[#This Row],[Monthly Income]]&gt;18666.6666,"Alto","Medio"))</f>
        <v>Bajo</v>
      </c>
      <c r="AJ296" s="35" t="str">
        <f>IF(Tabla134[[#This Row],[Years Since Last Promotion]]&lt;1,"Este año","Más de un año")</f>
        <v>Más de un año</v>
      </c>
      <c r="AK296" s="100">
        <f>SUM(Tabla134[[#This Row],[Years At Company]],Tabla134[[#This Row],[Years With Curr Manager]])</f>
        <v>6</v>
      </c>
      <c r="AL296" s="35"/>
    </row>
    <row r="297" spans="1:38">
      <c r="A297" t="s">
        <v>1624</v>
      </c>
      <c r="B297" t="s">
        <v>47</v>
      </c>
      <c r="C297" t="s">
        <v>49</v>
      </c>
      <c r="D297" t="s">
        <v>56</v>
      </c>
      <c r="E297" t="s">
        <v>62</v>
      </c>
      <c r="F297" t="s">
        <v>1711</v>
      </c>
      <c r="G297" t="s">
        <v>1537</v>
      </c>
      <c r="H297" t="s">
        <v>1546</v>
      </c>
      <c r="I297" t="s">
        <v>1549</v>
      </c>
      <c r="J297" s="35">
        <v>2</v>
      </c>
      <c r="K297" s="35">
        <v>42</v>
      </c>
      <c r="L297" s="35">
        <v>0</v>
      </c>
      <c r="M297" s="49">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c r="AH297" s="35">
        <f>IF(Tabla134[[#This Row],[Business Travel]]="Travel_Frequently",2,IF(Tabla134[[#This Row],[Business Travel]]="Travel_Rarely",1,0))</f>
        <v>2</v>
      </c>
      <c r="AI297" s="35" t="str">
        <f>IF(Tabla134[[#This Row],[Monthly Income]]&lt;=10333.3333,"Bajo",IF(Tabla134[[#This Row],[Monthly Income]]&gt;18666.6666,"Alto","Medio"))</f>
        <v>Medio</v>
      </c>
      <c r="AJ297" s="35" t="str">
        <f>IF(Tabla134[[#This Row],[Years Since Last Promotion]]&lt;1,"Este año","Más de un año")</f>
        <v>Más de un año</v>
      </c>
      <c r="AK297" s="100">
        <f>SUM(Tabla134[[#This Row],[Years At Company]],Tabla134[[#This Row],[Years With Curr Manager]])</f>
        <v>28</v>
      </c>
      <c r="AL297" s="35"/>
    </row>
    <row r="298" spans="1:38">
      <c r="A298" t="s">
        <v>44</v>
      </c>
      <c r="B298" t="s">
        <v>46</v>
      </c>
      <c r="C298" t="s">
        <v>53</v>
      </c>
      <c r="D298" t="s">
        <v>57</v>
      </c>
      <c r="E298" t="s">
        <v>59</v>
      </c>
      <c r="F298" t="s">
        <v>1536</v>
      </c>
      <c r="G298" t="s">
        <v>1539</v>
      </c>
      <c r="H298" t="s">
        <v>1545</v>
      </c>
      <c r="I298" t="s">
        <v>1549</v>
      </c>
      <c r="J298" s="35">
        <v>2</v>
      </c>
      <c r="K298" s="35">
        <v>18</v>
      </c>
      <c r="L298" s="35">
        <v>1</v>
      </c>
      <c r="M298" s="49">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c r="AH298" s="35">
        <f>IF(Tabla134[[#This Row],[Business Travel]]="Travel_Frequently",2,IF(Tabla134[[#This Row],[Business Travel]]="Travel_Rarely",1,0))</f>
        <v>1</v>
      </c>
      <c r="AI298" s="35" t="str">
        <f>IF(Tabla134[[#This Row],[Monthly Income]]&lt;=10333.3333,"Bajo",IF(Tabla134[[#This Row],[Monthly Income]]&gt;18666.6666,"Alto","Medio"))</f>
        <v>Bajo</v>
      </c>
      <c r="AJ298" s="35" t="str">
        <f>IF(Tabla134[[#This Row],[Years Since Last Promotion]]&lt;1,"Este año","Más de un año")</f>
        <v>Este año</v>
      </c>
      <c r="AK298" s="100">
        <f>SUM(Tabla134[[#This Row],[Years At Company]],Tabla134[[#This Row],[Years With Curr Manager]])</f>
        <v>0</v>
      </c>
      <c r="AL298" s="35"/>
    </row>
    <row r="299" spans="1:38">
      <c r="A299" t="s">
        <v>1624</v>
      </c>
      <c r="B299" t="s">
        <v>46</v>
      </c>
      <c r="C299" t="s">
        <v>49</v>
      </c>
      <c r="D299" t="s">
        <v>56</v>
      </c>
      <c r="E299" t="s">
        <v>62</v>
      </c>
      <c r="F299" t="s">
        <v>1536</v>
      </c>
      <c r="G299" t="s">
        <v>1537</v>
      </c>
      <c r="H299" t="s">
        <v>1546</v>
      </c>
      <c r="I299" t="s">
        <v>1549</v>
      </c>
      <c r="J299" s="35">
        <v>3</v>
      </c>
      <c r="K299" s="35">
        <v>35</v>
      </c>
      <c r="L299" s="35">
        <v>0</v>
      </c>
      <c r="M299" s="49">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c r="AH299" s="35">
        <f>IF(Tabla134[[#This Row],[Business Travel]]="Travel_Frequently",2,IF(Tabla134[[#This Row],[Business Travel]]="Travel_Rarely",1,0))</f>
        <v>1</v>
      </c>
      <c r="AI299" s="35" t="str">
        <f>IF(Tabla134[[#This Row],[Monthly Income]]&lt;=10333.3333,"Bajo",IF(Tabla134[[#This Row],[Monthly Income]]&gt;18666.6666,"Alto","Medio"))</f>
        <v>Bajo</v>
      </c>
      <c r="AJ299" s="35" t="str">
        <f>IF(Tabla134[[#This Row],[Years Since Last Promotion]]&lt;1,"Este año","Más de un año")</f>
        <v>Más de un año</v>
      </c>
      <c r="AK299" s="100">
        <f>SUM(Tabla134[[#This Row],[Years At Company]],Tabla134[[#This Row],[Years With Curr Manager]])</f>
        <v>20</v>
      </c>
      <c r="AL299" s="35"/>
    </row>
    <row r="300" spans="1:38">
      <c r="A300" t="s">
        <v>1624</v>
      </c>
      <c r="B300" t="s">
        <v>47</v>
      </c>
      <c r="C300" t="s">
        <v>49</v>
      </c>
      <c r="D300" t="s">
        <v>57</v>
      </c>
      <c r="E300" t="s">
        <v>59</v>
      </c>
      <c r="F300" t="s">
        <v>1536</v>
      </c>
      <c r="G300" t="s">
        <v>1539</v>
      </c>
      <c r="H300" t="s">
        <v>1546</v>
      </c>
      <c r="I300" t="s">
        <v>1549</v>
      </c>
      <c r="J300" s="35">
        <v>2</v>
      </c>
      <c r="K300" s="35">
        <v>36</v>
      </c>
      <c r="L300" s="35">
        <v>0</v>
      </c>
      <c r="M300" s="49">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c r="AH300" s="35">
        <f>IF(Tabla134[[#This Row],[Business Travel]]="Travel_Frequently",2,IF(Tabla134[[#This Row],[Business Travel]]="Travel_Rarely",1,0))</f>
        <v>2</v>
      </c>
      <c r="AI300" s="35" t="str">
        <f>IF(Tabla134[[#This Row],[Monthly Income]]&lt;=10333.3333,"Bajo",IF(Tabla134[[#This Row],[Monthly Income]]&gt;18666.6666,"Alto","Medio"))</f>
        <v>Bajo</v>
      </c>
      <c r="AJ300" s="35" t="str">
        <f>IF(Tabla134[[#This Row],[Years Since Last Promotion]]&lt;1,"Este año","Más de un año")</f>
        <v>Este año</v>
      </c>
      <c r="AK300" s="100">
        <f>SUM(Tabla134[[#This Row],[Years At Company]],Tabla134[[#This Row],[Years With Curr Manager]])</f>
        <v>1</v>
      </c>
      <c r="AL300" s="35"/>
    </row>
    <row r="301" spans="1:38">
      <c r="A301" t="s">
        <v>1624</v>
      </c>
      <c r="B301" t="s">
        <v>46</v>
      </c>
      <c r="C301" t="s">
        <v>50</v>
      </c>
      <c r="D301" t="s">
        <v>57</v>
      </c>
      <c r="E301" t="s">
        <v>61</v>
      </c>
      <c r="F301" t="s">
        <v>1536</v>
      </c>
      <c r="G301" t="s">
        <v>1540</v>
      </c>
      <c r="H301" t="s">
        <v>1547</v>
      </c>
      <c r="I301" t="s">
        <v>1549</v>
      </c>
      <c r="J301" s="35">
        <v>3</v>
      </c>
      <c r="K301" s="35">
        <v>51</v>
      </c>
      <c r="L301" s="35">
        <v>0</v>
      </c>
      <c r="M301" s="49">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c r="AH301" s="35">
        <f>IF(Tabla134[[#This Row],[Business Travel]]="Travel_Frequently",2,IF(Tabla134[[#This Row],[Business Travel]]="Travel_Rarely",1,0))</f>
        <v>1</v>
      </c>
      <c r="AI301" s="35" t="str">
        <f>IF(Tabla134[[#This Row],[Monthly Income]]&lt;=10333.3333,"Bajo",IF(Tabla134[[#This Row],[Monthly Income]]&gt;18666.6666,"Alto","Medio"))</f>
        <v>Bajo</v>
      </c>
      <c r="AJ301" s="35" t="str">
        <f>IF(Tabla134[[#This Row],[Years Since Last Promotion]]&lt;1,"Este año","Más de un año")</f>
        <v>Más de un año</v>
      </c>
      <c r="AK301" s="100">
        <f>SUM(Tabla134[[#This Row],[Years At Company]],Tabla134[[#This Row],[Years With Curr Manager]])</f>
        <v>6</v>
      </c>
      <c r="AL301" s="35"/>
    </row>
    <row r="302" spans="1:38">
      <c r="A302" t="s">
        <v>1624</v>
      </c>
      <c r="B302" t="s">
        <v>46</v>
      </c>
      <c r="C302" t="s">
        <v>49</v>
      </c>
      <c r="D302" t="s">
        <v>56</v>
      </c>
      <c r="E302" t="s">
        <v>59</v>
      </c>
      <c r="F302" t="s">
        <v>1536</v>
      </c>
      <c r="G302" t="s">
        <v>1541</v>
      </c>
      <c r="H302" t="s">
        <v>1545</v>
      </c>
      <c r="I302" t="s">
        <v>1549</v>
      </c>
      <c r="J302" s="35">
        <v>2</v>
      </c>
      <c r="K302" s="35">
        <v>41</v>
      </c>
      <c r="L302" s="35">
        <v>0</v>
      </c>
      <c r="M302" s="49">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c r="AH302" s="35">
        <f>IF(Tabla134[[#This Row],[Business Travel]]="Travel_Frequently",2,IF(Tabla134[[#This Row],[Business Travel]]="Travel_Rarely",1,0))</f>
        <v>1</v>
      </c>
      <c r="AI302" s="35" t="str">
        <f>IF(Tabla134[[#This Row],[Monthly Income]]&lt;=10333.3333,"Bajo",IF(Tabla134[[#This Row],[Monthly Income]]&gt;18666.6666,"Alto","Medio"))</f>
        <v>Medio</v>
      </c>
      <c r="AJ302" s="35" t="str">
        <f>IF(Tabla134[[#This Row],[Years Since Last Promotion]]&lt;1,"Este año","Más de un año")</f>
        <v>Este año</v>
      </c>
      <c r="AK302" s="100">
        <f>SUM(Tabla134[[#This Row],[Years At Company]],Tabla134[[#This Row],[Years With Curr Manager]])</f>
        <v>26</v>
      </c>
      <c r="AL302" s="35"/>
    </row>
    <row r="303" spans="1:38">
      <c r="A303" t="s">
        <v>1624</v>
      </c>
      <c r="B303" t="s">
        <v>46</v>
      </c>
      <c r="C303" t="s">
        <v>53</v>
      </c>
      <c r="D303" t="s">
        <v>56</v>
      </c>
      <c r="E303" t="s">
        <v>61</v>
      </c>
      <c r="F303" t="s">
        <v>1711</v>
      </c>
      <c r="G303" t="s">
        <v>1542</v>
      </c>
      <c r="H303" t="s">
        <v>1545</v>
      </c>
      <c r="I303" t="s">
        <v>1549</v>
      </c>
      <c r="J303" s="35">
        <v>2</v>
      </c>
      <c r="K303" s="35">
        <v>18</v>
      </c>
      <c r="L303" s="35">
        <v>0</v>
      </c>
      <c r="M303" s="49">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c r="AH303" s="35">
        <f>IF(Tabla134[[#This Row],[Business Travel]]="Travel_Frequently",2,IF(Tabla134[[#This Row],[Business Travel]]="Travel_Rarely",1,0))</f>
        <v>1</v>
      </c>
      <c r="AI303" s="35" t="str">
        <f>IF(Tabla134[[#This Row],[Monthly Income]]&lt;=10333.3333,"Bajo",IF(Tabla134[[#This Row],[Monthly Income]]&gt;18666.6666,"Alto","Medio"))</f>
        <v>Bajo</v>
      </c>
      <c r="AJ303" s="35" t="str">
        <f>IF(Tabla134[[#This Row],[Years Since Last Promotion]]&lt;1,"Este año","Más de un año")</f>
        <v>Este año</v>
      </c>
      <c r="AK303" s="100">
        <f>SUM(Tabla134[[#This Row],[Years At Company]],Tabla134[[#This Row],[Years With Curr Manager]])</f>
        <v>0</v>
      </c>
      <c r="AL303" s="35"/>
    </row>
    <row r="304" spans="1:38">
      <c r="A304" t="s">
        <v>1624</v>
      </c>
      <c r="B304" t="s">
        <v>46</v>
      </c>
      <c r="C304" t="s">
        <v>51</v>
      </c>
      <c r="D304" t="s">
        <v>57</v>
      </c>
      <c r="E304" t="s">
        <v>61</v>
      </c>
      <c r="F304" t="s">
        <v>1536</v>
      </c>
      <c r="G304" t="s">
        <v>1544</v>
      </c>
      <c r="H304" t="s">
        <v>1545</v>
      </c>
      <c r="I304" t="s">
        <v>1549</v>
      </c>
      <c r="J304" s="35">
        <v>2</v>
      </c>
      <c r="K304" s="35">
        <v>28</v>
      </c>
      <c r="L304" s="35">
        <v>0</v>
      </c>
      <c r="M304" s="49">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c r="AH304" s="35">
        <f>IF(Tabla134[[#This Row],[Business Travel]]="Travel_Frequently",2,IF(Tabla134[[#This Row],[Business Travel]]="Travel_Rarely",1,0))</f>
        <v>1</v>
      </c>
      <c r="AI304" s="35" t="str">
        <f>IF(Tabla134[[#This Row],[Monthly Income]]&lt;=10333.3333,"Bajo",IF(Tabla134[[#This Row],[Monthly Income]]&gt;18666.6666,"Alto","Medio"))</f>
        <v>Bajo</v>
      </c>
      <c r="AJ304" s="35" t="str">
        <f>IF(Tabla134[[#This Row],[Years Since Last Promotion]]&lt;1,"Este año","Más de un año")</f>
        <v>Este año</v>
      </c>
      <c r="AK304" s="100">
        <f>SUM(Tabla134[[#This Row],[Years At Company]],Tabla134[[#This Row],[Years With Curr Manager]])</f>
        <v>15</v>
      </c>
      <c r="AL304" s="35"/>
    </row>
    <row r="305" spans="1:38">
      <c r="A305" t="s">
        <v>1624</v>
      </c>
      <c r="B305" t="s">
        <v>46</v>
      </c>
      <c r="C305" t="s">
        <v>51</v>
      </c>
      <c r="D305" t="s">
        <v>56</v>
      </c>
      <c r="E305" t="s">
        <v>63</v>
      </c>
      <c r="F305" t="s">
        <v>1536</v>
      </c>
      <c r="G305" t="s">
        <v>1537</v>
      </c>
      <c r="H305" t="s">
        <v>1546</v>
      </c>
      <c r="I305" t="s">
        <v>1549</v>
      </c>
      <c r="J305" s="35">
        <v>3</v>
      </c>
      <c r="K305" s="35">
        <v>31</v>
      </c>
      <c r="L305" s="35">
        <v>0</v>
      </c>
      <c r="M305" s="49">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c r="AH305" s="35">
        <f>IF(Tabla134[[#This Row],[Business Travel]]="Travel_Frequently",2,IF(Tabla134[[#This Row],[Business Travel]]="Travel_Rarely",1,0))</f>
        <v>1</v>
      </c>
      <c r="AI305" s="35" t="str">
        <f>IF(Tabla134[[#This Row],[Monthly Income]]&lt;=10333.3333,"Bajo",IF(Tabla134[[#This Row],[Monthly Income]]&gt;18666.6666,"Alto","Medio"))</f>
        <v>Bajo</v>
      </c>
      <c r="AJ305" s="35" t="str">
        <f>IF(Tabla134[[#This Row],[Years Since Last Promotion]]&lt;1,"Este año","Más de un año")</f>
        <v>Más de un año</v>
      </c>
      <c r="AK305" s="100">
        <f>SUM(Tabla134[[#This Row],[Years At Company]],Tabla134[[#This Row],[Years With Curr Manager]])</f>
        <v>15</v>
      </c>
      <c r="AL305" s="35"/>
    </row>
    <row r="306" spans="1:38">
      <c r="A306" t="s">
        <v>1624</v>
      </c>
      <c r="B306" t="s">
        <v>46</v>
      </c>
      <c r="C306" t="s">
        <v>49</v>
      </c>
      <c r="D306" t="s">
        <v>57</v>
      </c>
      <c r="E306" t="s">
        <v>61</v>
      </c>
      <c r="F306" t="s">
        <v>1536</v>
      </c>
      <c r="G306" t="s">
        <v>1544</v>
      </c>
      <c r="H306" t="s">
        <v>1547</v>
      </c>
      <c r="I306" t="s">
        <v>1549</v>
      </c>
      <c r="J306" s="35">
        <v>5</v>
      </c>
      <c r="K306" s="35">
        <v>39</v>
      </c>
      <c r="L306" s="35">
        <v>0</v>
      </c>
      <c r="M306" s="49">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c r="AH306" s="35">
        <f>IF(Tabla134[[#This Row],[Business Travel]]="Travel_Frequently",2,IF(Tabla134[[#This Row],[Business Travel]]="Travel_Rarely",1,0))</f>
        <v>1</v>
      </c>
      <c r="AI306" s="35" t="str">
        <f>IF(Tabla134[[#This Row],[Monthly Income]]&lt;=10333.3333,"Bajo",IF(Tabla134[[#This Row],[Monthly Income]]&gt;18666.6666,"Alto","Medio"))</f>
        <v>Bajo</v>
      </c>
      <c r="AJ306" s="35" t="str">
        <f>IF(Tabla134[[#This Row],[Years Since Last Promotion]]&lt;1,"Este año","Más de un año")</f>
        <v>Más de un año</v>
      </c>
      <c r="AK306" s="100">
        <f>SUM(Tabla134[[#This Row],[Years At Company]],Tabla134[[#This Row],[Years With Curr Manager]])</f>
        <v>25</v>
      </c>
      <c r="AL306" s="35"/>
    </row>
    <row r="307" spans="1:38">
      <c r="A307" t="s">
        <v>1624</v>
      </c>
      <c r="B307" t="s">
        <v>48</v>
      </c>
      <c r="C307" t="s">
        <v>49</v>
      </c>
      <c r="D307" t="s">
        <v>57</v>
      </c>
      <c r="E307" t="s">
        <v>59</v>
      </c>
      <c r="F307" t="s">
        <v>1711</v>
      </c>
      <c r="G307" t="s">
        <v>1539</v>
      </c>
      <c r="H307" t="s">
        <v>1546</v>
      </c>
      <c r="I307" t="s">
        <v>1549</v>
      </c>
      <c r="J307" s="35">
        <v>3</v>
      </c>
      <c r="K307" s="35">
        <v>36</v>
      </c>
      <c r="L307" s="35">
        <v>0</v>
      </c>
      <c r="M307" s="49">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c r="AH307" s="35">
        <f>IF(Tabla134[[#This Row],[Business Travel]]="Travel_Frequently",2,IF(Tabla134[[#This Row],[Business Travel]]="Travel_Rarely",1,0))</f>
        <v>0</v>
      </c>
      <c r="AI307" s="35" t="str">
        <f>IF(Tabla134[[#This Row],[Monthly Income]]&lt;=10333.3333,"Bajo",IF(Tabla134[[#This Row],[Monthly Income]]&gt;18666.6666,"Alto","Medio"))</f>
        <v>Bajo</v>
      </c>
      <c r="AJ307" s="35" t="str">
        <f>IF(Tabla134[[#This Row],[Years Since Last Promotion]]&lt;1,"Este año","Más de un año")</f>
        <v>Este año</v>
      </c>
      <c r="AK307" s="100">
        <f>SUM(Tabla134[[#This Row],[Years At Company]],Tabla134[[#This Row],[Years With Curr Manager]])</f>
        <v>17</v>
      </c>
      <c r="AL307" s="35"/>
    </row>
    <row r="308" spans="1:38">
      <c r="A308" t="s">
        <v>1624</v>
      </c>
      <c r="B308" t="s">
        <v>46</v>
      </c>
      <c r="C308" t="s">
        <v>51</v>
      </c>
      <c r="D308" t="s">
        <v>56</v>
      </c>
      <c r="E308" t="s">
        <v>59</v>
      </c>
      <c r="F308" t="s">
        <v>1536</v>
      </c>
      <c r="G308" t="s">
        <v>1537</v>
      </c>
      <c r="H308" t="s">
        <v>1546</v>
      </c>
      <c r="I308" t="s">
        <v>1549</v>
      </c>
      <c r="J308" s="35">
        <v>3</v>
      </c>
      <c r="K308" s="35">
        <v>32</v>
      </c>
      <c r="L308" s="35">
        <v>0</v>
      </c>
      <c r="M308" s="49">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c r="AH308" s="35">
        <f>IF(Tabla134[[#This Row],[Business Travel]]="Travel_Frequently",2,IF(Tabla134[[#This Row],[Business Travel]]="Travel_Rarely",1,0))</f>
        <v>1</v>
      </c>
      <c r="AI308" s="35" t="str">
        <f>IF(Tabla134[[#This Row],[Monthly Income]]&lt;=10333.3333,"Bajo",IF(Tabla134[[#This Row],[Monthly Income]]&gt;18666.6666,"Alto","Medio"))</f>
        <v>Bajo</v>
      </c>
      <c r="AJ308" s="35" t="str">
        <f>IF(Tabla134[[#This Row],[Years Since Last Promotion]]&lt;1,"Este año","Más de un año")</f>
        <v>Más de un año</v>
      </c>
      <c r="AK308" s="100">
        <f>SUM(Tabla134[[#This Row],[Years At Company]],Tabla134[[#This Row],[Years With Curr Manager]])</f>
        <v>21</v>
      </c>
      <c r="AL308" s="35"/>
    </row>
    <row r="309" spans="1:38">
      <c r="A309" t="s">
        <v>1624</v>
      </c>
      <c r="B309" t="s">
        <v>46</v>
      </c>
      <c r="C309" t="s">
        <v>49</v>
      </c>
      <c r="D309" t="s">
        <v>57</v>
      </c>
      <c r="E309" t="s">
        <v>59</v>
      </c>
      <c r="F309" t="s">
        <v>1711</v>
      </c>
      <c r="G309" t="s">
        <v>1543</v>
      </c>
      <c r="H309" t="s">
        <v>1546</v>
      </c>
      <c r="I309" t="s">
        <v>1549</v>
      </c>
      <c r="J309" s="35">
        <v>2</v>
      </c>
      <c r="K309" s="35">
        <v>38</v>
      </c>
      <c r="L309" s="35">
        <v>0</v>
      </c>
      <c r="M309" s="49">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c r="AH309" s="35">
        <f>IF(Tabla134[[#This Row],[Business Travel]]="Travel_Frequently",2,IF(Tabla134[[#This Row],[Business Travel]]="Travel_Rarely",1,0))</f>
        <v>1</v>
      </c>
      <c r="AI309" s="35" t="str">
        <f>IF(Tabla134[[#This Row],[Monthly Income]]&lt;=10333.3333,"Bajo",IF(Tabla134[[#This Row],[Monthly Income]]&gt;18666.6666,"Alto","Medio"))</f>
        <v>Medio</v>
      </c>
      <c r="AJ309" s="35" t="str">
        <f>IF(Tabla134[[#This Row],[Years Since Last Promotion]]&lt;1,"Este año","Más de un año")</f>
        <v>Este año</v>
      </c>
      <c r="AK309" s="100">
        <f>SUM(Tabla134[[#This Row],[Years At Company]],Tabla134[[#This Row],[Years With Curr Manager]])</f>
        <v>11</v>
      </c>
      <c r="AL309" s="35"/>
    </row>
    <row r="310" spans="1:38">
      <c r="A310" t="s">
        <v>1624</v>
      </c>
      <c r="B310" t="s">
        <v>48</v>
      </c>
      <c r="C310" t="s">
        <v>52</v>
      </c>
      <c r="D310" t="s">
        <v>57</v>
      </c>
      <c r="E310" t="s">
        <v>59</v>
      </c>
      <c r="F310" t="s">
        <v>1536</v>
      </c>
      <c r="G310" t="s">
        <v>1544</v>
      </c>
      <c r="H310" t="s">
        <v>1547</v>
      </c>
      <c r="I310" t="s">
        <v>1548</v>
      </c>
      <c r="J310" s="35">
        <v>2</v>
      </c>
      <c r="K310" s="35">
        <v>58</v>
      </c>
      <c r="L310" s="35">
        <v>0</v>
      </c>
      <c r="M310" s="49">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c r="AH310" s="35">
        <f>IF(Tabla134[[#This Row],[Business Travel]]="Travel_Frequently",2,IF(Tabla134[[#This Row],[Business Travel]]="Travel_Rarely",1,0))</f>
        <v>0</v>
      </c>
      <c r="AI310" s="35" t="str">
        <f>IF(Tabla134[[#This Row],[Monthly Income]]&lt;=10333.3333,"Bajo",IF(Tabla134[[#This Row],[Monthly Income]]&gt;18666.6666,"Alto","Medio"))</f>
        <v>Bajo</v>
      </c>
      <c r="AJ310" s="35" t="str">
        <f>IF(Tabla134[[#This Row],[Years Since Last Promotion]]&lt;1,"Este año","Más de un año")</f>
        <v>Más de un año</v>
      </c>
      <c r="AK310" s="100">
        <f>SUM(Tabla134[[#This Row],[Years At Company]],Tabla134[[#This Row],[Years With Curr Manager]])</f>
        <v>7</v>
      </c>
      <c r="AL310" s="35"/>
    </row>
    <row r="311" spans="1:38">
      <c r="A311" t="s">
        <v>1624</v>
      </c>
      <c r="B311" t="s">
        <v>46</v>
      </c>
      <c r="C311" t="s">
        <v>51</v>
      </c>
      <c r="D311" t="s">
        <v>57</v>
      </c>
      <c r="E311" t="s">
        <v>63</v>
      </c>
      <c r="F311" t="s">
        <v>1536</v>
      </c>
      <c r="G311" t="s">
        <v>1538</v>
      </c>
      <c r="H311" t="s">
        <v>1546</v>
      </c>
      <c r="I311" t="s">
        <v>1548</v>
      </c>
      <c r="J311" s="35">
        <v>4</v>
      </c>
      <c r="K311" s="35">
        <v>31</v>
      </c>
      <c r="L311" s="35">
        <v>0</v>
      </c>
      <c r="M311" s="49">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c r="AH311" s="35">
        <f>IF(Tabla134[[#This Row],[Business Travel]]="Travel_Frequently",2,IF(Tabla134[[#This Row],[Business Travel]]="Travel_Rarely",1,0))</f>
        <v>1</v>
      </c>
      <c r="AI311" s="35" t="str">
        <f>IF(Tabla134[[#This Row],[Monthly Income]]&lt;=10333.3333,"Bajo",IF(Tabla134[[#This Row],[Monthly Income]]&gt;18666.6666,"Alto","Medio"))</f>
        <v>Bajo</v>
      </c>
      <c r="AJ311" s="35" t="str">
        <f>IF(Tabla134[[#This Row],[Years Since Last Promotion]]&lt;1,"Este año","Más de un año")</f>
        <v>Este año</v>
      </c>
      <c r="AK311" s="100">
        <f>SUM(Tabla134[[#This Row],[Years At Company]],Tabla134[[#This Row],[Years With Curr Manager]])</f>
        <v>8</v>
      </c>
      <c r="AL311" s="35"/>
    </row>
    <row r="312" spans="1:38">
      <c r="A312" t="s">
        <v>1624</v>
      </c>
      <c r="B312" t="s">
        <v>46</v>
      </c>
      <c r="C312" t="s">
        <v>51</v>
      </c>
      <c r="D312" t="s">
        <v>58</v>
      </c>
      <c r="E312" t="s">
        <v>64</v>
      </c>
      <c r="F312" t="s">
        <v>1536</v>
      </c>
      <c r="G312" t="s">
        <v>64</v>
      </c>
      <c r="H312" t="s">
        <v>1546</v>
      </c>
      <c r="I312" t="s">
        <v>1549</v>
      </c>
      <c r="J312" s="35">
        <v>1</v>
      </c>
      <c r="K312" s="35">
        <v>31</v>
      </c>
      <c r="L312" s="35">
        <v>0</v>
      </c>
      <c r="M312" s="49">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c r="AH312" s="35">
        <f>IF(Tabla134[[#This Row],[Business Travel]]="Travel_Frequently",2,IF(Tabla134[[#This Row],[Business Travel]]="Travel_Rarely",1,0))</f>
        <v>1</v>
      </c>
      <c r="AI312" s="35" t="str">
        <f>IF(Tabla134[[#This Row],[Monthly Income]]&lt;=10333.3333,"Bajo",IF(Tabla134[[#This Row],[Monthly Income]]&gt;18666.6666,"Alto","Medio"))</f>
        <v>Bajo</v>
      </c>
      <c r="AJ312" s="35" t="str">
        <f>IF(Tabla134[[#This Row],[Years Since Last Promotion]]&lt;1,"Este año","Más de un año")</f>
        <v>Más de un año</v>
      </c>
      <c r="AK312" s="100">
        <f>SUM(Tabla134[[#This Row],[Years At Company]],Tabla134[[#This Row],[Years With Curr Manager]])</f>
        <v>2</v>
      </c>
      <c r="AL312" s="35"/>
    </row>
    <row r="313" spans="1:38">
      <c r="A313" t="s">
        <v>1624</v>
      </c>
      <c r="B313" t="s">
        <v>47</v>
      </c>
      <c r="C313" t="s">
        <v>50</v>
      </c>
      <c r="D313" t="s">
        <v>57</v>
      </c>
      <c r="E313" t="s">
        <v>59</v>
      </c>
      <c r="F313" t="s">
        <v>1536</v>
      </c>
      <c r="G313" t="s">
        <v>1539</v>
      </c>
      <c r="H313" t="s">
        <v>1547</v>
      </c>
      <c r="I313" t="s">
        <v>1549</v>
      </c>
      <c r="J313" s="35">
        <v>2</v>
      </c>
      <c r="K313" s="35">
        <v>45</v>
      </c>
      <c r="L313" s="35">
        <v>0</v>
      </c>
      <c r="M313" s="49">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c r="AH313" s="35">
        <f>IF(Tabla134[[#This Row],[Business Travel]]="Travel_Frequently",2,IF(Tabla134[[#This Row],[Business Travel]]="Travel_Rarely",1,0))</f>
        <v>2</v>
      </c>
      <c r="AI313" s="35" t="str">
        <f>IF(Tabla134[[#This Row],[Monthly Income]]&lt;=10333.3333,"Bajo",IF(Tabla134[[#This Row],[Monthly Income]]&gt;18666.6666,"Alto","Medio"))</f>
        <v>Bajo</v>
      </c>
      <c r="AJ313" s="35" t="str">
        <f>IF(Tabla134[[#This Row],[Years Since Last Promotion]]&lt;1,"Este año","Más de un año")</f>
        <v>Más de un año</v>
      </c>
      <c r="AK313" s="100">
        <f>SUM(Tabla134[[#This Row],[Years At Company]],Tabla134[[#This Row],[Years With Curr Manager]])</f>
        <v>35</v>
      </c>
      <c r="AL313" s="35"/>
    </row>
    <row r="314" spans="1:38">
      <c r="A314" t="s">
        <v>1624</v>
      </c>
      <c r="B314" t="s">
        <v>46</v>
      </c>
      <c r="C314" t="s">
        <v>51</v>
      </c>
      <c r="D314" t="s">
        <v>57</v>
      </c>
      <c r="E314" t="s">
        <v>59</v>
      </c>
      <c r="F314" t="s">
        <v>1536</v>
      </c>
      <c r="G314" t="s">
        <v>1538</v>
      </c>
      <c r="H314" t="s">
        <v>1547</v>
      </c>
      <c r="I314" t="s">
        <v>1548</v>
      </c>
      <c r="J314" s="35">
        <v>2</v>
      </c>
      <c r="K314" s="35">
        <v>31</v>
      </c>
      <c r="L314" s="35">
        <v>0</v>
      </c>
      <c r="M314" s="49">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c r="AH314" s="35">
        <f>IF(Tabla134[[#This Row],[Business Travel]]="Travel_Frequently",2,IF(Tabla134[[#This Row],[Business Travel]]="Travel_Rarely",1,0))</f>
        <v>1</v>
      </c>
      <c r="AI314" s="35" t="str">
        <f>IF(Tabla134[[#This Row],[Monthly Income]]&lt;=10333.3333,"Bajo",IF(Tabla134[[#This Row],[Monthly Income]]&gt;18666.6666,"Alto","Medio"))</f>
        <v>Bajo</v>
      </c>
      <c r="AJ314" s="35" t="str">
        <f>IF(Tabla134[[#This Row],[Years Since Last Promotion]]&lt;1,"Este año","Más de un año")</f>
        <v>Más de un año</v>
      </c>
      <c r="AK314" s="100">
        <f>SUM(Tabla134[[#This Row],[Years At Company]],Tabla134[[#This Row],[Years With Curr Manager]])</f>
        <v>4</v>
      </c>
      <c r="AL314" s="35"/>
    </row>
    <row r="315" spans="1:38">
      <c r="A315" t="s">
        <v>1624</v>
      </c>
      <c r="B315" t="s">
        <v>47</v>
      </c>
      <c r="C315" t="s">
        <v>51</v>
      </c>
      <c r="D315" t="s">
        <v>57</v>
      </c>
      <c r="E315" t="s">
        <v>59</v>
      </c>
      <c r="F315" t="s">
        <v>1711</v>
      </c>
      <c r="G315" t="s">
        <v>1541</v>
      </c>
      <c r="H315" t="s">
        <v>1546</v>
      </c>
      <c r="I315" t="s">
        <v>1549</v>
      </c>
      <c r="J315" s="35">
        <v>2</v>
      </c>
      <c r="K315" s="35">
        <v>33</v>
      </c>
      <c r="L315" s="35">
        <v>0</v>
      </c>
      <c r="M315" s="49">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c r="AH315" s="35">
        <f>IF(Tabla134[[#This Row],[Business Travel]]="Travel_Frequently",2,IF(Tabla134[[#This Row],[Business Travel]]="Travel_Rarely",1,0))</f>
        <v>2</v>
      </c>
      <c r="AI315" s="35" t="str">
        <f>IF(Tabla134[[#This Row],[Monthly Income]]&lt;=10333.3333,"Bajo",IF(Tabla134[[#This Row],[Monthly Income]]&gt;18666.6666,"Alto","Medio"))</f>
        <v>Medio</v>
      </c>
      <c r="AJ315" s="35" t="str">
        <f>IF(Tabla134[[#This Row],[Years Since Last Promotion]]&lt;1,"Este año","Más de un año")</f>
        <v>Más de un año</v>
      </c>
      <c r="AK315" s="100">
        <f>SUM(Tabla134[[#This Row],[Years At Company]],Tabla134[[#This Row],[Years With Curr Manager]])</f>
        <v>18</v>
      </c>
      <c r="AL315" s="35"/>
    </row>
    <row r="316" spans="1:38">
      <c r="A316" t="s">
        <v>1624</v>
      </c>
      <c r="B316" t="s">
        <v>46</v>
      </c>
      <c r="C316" t="s">
        <v>49</v>
      </c>
      <c r="D316" t="s">
        <v>57</v>
      </c>
      <c r="E316" t="s">
        <v>61</v>
      </c>
      <c r="F316" t="s">
        <v>1536</v>
      </c>
      <c r="G316" t="s">
        <v>1541</v>
      </c>
      <c r="H316" t="s">
        <v>1546</v>
      </c>
      <c r="I316" t="s">
        <v>1548</v>
      </c>
      <c r="J316" s="35">
        <v>3</v>
      </c>
      <c r="K316" s="35">
        <v>39</v>
      </c>
      <c r="L316" s="35">
        <v>0</v>
      </c>
      <c r="M316" s="49">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c r="AH316" s="35">
        <f>IF(Tabla134[[#This Row],[Business Travel]]="Travel_Frequently",2,IF(Tabla134[[#This Row],[Business Travel]]="Travel_Rarely",1,0))</f>
        <v>1</v>
      </c>
      <c r="AI316" s="35" t="str">
        <f>IF(Tabla134[[#This Row],[Monthly Income]]&lt;=10333.3333,"Bajo",IF(Tabla134[[#This Row],[Monthly Income]]&gt;18666.6666,"Alto","Medio"))</f>
        <v>Medio</v>
      </c>
      <c r="AJ316" s="35" t="str">
        <f>IF(Tabla134[[#This Row],[Years Since Last Promotion]]&lt;1,"Este año","Más de un año")</f>
        <v>Más de un año</v>
      </c>
      <c r="AK316" s="100">
        <f>SUM(Tabla134[[#This Row],[Years At Company]],Tabla134[[#This Row],[Years With Curr Manager]])</f>
        <v>31</v>
      </c>
      <c r="AL316" s="35"/>
    </row>
    <row r="317" spans="1:38">
      <c r="A317" t="s">
        <v>1624</v>
      </c>
      <c r="B317" t="s">
        <v>47</v>
      </c>
      <c r="C317" t="s">
        <v>49</v>
      </c>
      <c r="D317" t="s">
        <v>57</v>
      </c>
      <c r="E317" t="s">
        <v>59</v>
      </c>
      <c r="F317" t="s">
        <v>1711</v>
      </c>
      <c r="G317" t="s">
        <v>1539</v>
      </c>
      <c r="H317" t="s">
        <v>1545</v>
      </c>
      <c r="I317" t="s">
        <v>1549</v>
      </c>
      <c r="J317" s="35">
        <v>5</v>
      </c>
      <c r="K317" s="35">
        <v>43</v>
      </c>
      <c r="L317" s="35">
        <v>0</v>
      </c>
      <c r="M317" s="49">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c r="AH317" s="35">
        <f>IF(Tabla134[[#This Row],[Business Travel]]="Travel_Frequently",2,IF(Tabla134[[#This Row],[Business Travel]]="Travel_Rarely",1,0))</f>
        <v>2</v>
      </c>
      <c r="AI317" s="35" t="str">
        <f>IF(Tabla134[[#This Row],[Monthly Income]]&lt;=10333.3333,"Bajo",IF(Tabla134[[#This Row],[Monthly Income]]&gt;18666.6666,"Alto","Medio"))</f>
        <v>Bajo</v>
      </c>
      <c r="AJ317" s="35" t="str">
        <f>IF(Tabla134[[#This Row],[Years Since Last Promotion]]&lt;1,"Este año","Más de un año")</f>
        <v>Más de un año</v>
      </c>
      <c r="AK317" s="100">
        <f>SUM(Tabla134[[#This Row],[Years At Company]],Tabla134[[#This Row],[Years With Curr Manager]])</f>
        <v>15</v>
      </c>
      <c r="AL317" s="35"/>
    </row>
    <row r="318" spans="1:38">
      <c r="A318" t="s">
        <v>1624</v>
      </c>
      <c r="B318" t="s">
        <v>46</v>
      </c>
      <c r="C318" t="s">
        <v>50</v>
      </c>
      <c r="D318" t="s">
        <v>57</v>
      </c>
      <c r="E318" t="s">
        <v>63</v>
      </c>
      <c r="F318" t="s">
        <v>1711</v>
      </c>
      <c r="G318" t="s">
        <v>1544</v>
      </c>
      <c r="H318" t="s">
        <v>1545</v>
      </c>
      <c r="I318" t="s">
        <v>1548</v>
      </c>
      <c r="J318" s="35">
        <v>2</v>
      </c>
      <c r="K318" s="35">
        <v>49</v>
      </c>
      <c r="L318" s="35">
        <v>0</v>
      </c>
      <c r="M318" s="49">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c r="AH318" s="35">
        <f>IF(Tabla134[[#This Row],[Business Travel]]="Travel_Frequently",2,IF(Tabla134[[#This Row],[Business Travel]]="Travel_Rarely",1,0))</f>
        <v>1</v>
      </c>
      <c r="AI318" s="35" t="str">
        <f>IF(Tabla134[[#This Row],[Monthly Income]]&lt;=10333.3333,"Bajo",IF(Tabla134[[#This Row],[Monthly Income]]&gt;18666.6666,"Alto","Medio"))</f>
        <v>Medio</v>
      </c>
      <c r="AJ318" s="35" t="str">
        <f>IF(Tabla134[[#This Row],[Years Since Last Promotion]]&lt;1,"Este año","Más de un año")</f>
        <v>Este año</v>
      </c>
      <c r="AK318" s="100">
        <f>SUM(Tabla134[[#This Row],[Years At Company]],Tabla134[[#This Row],[Years With Curr Manager]])</f>
        <v>14</v>
      </c>
      <c r="AL318" s="35"/>
    </row>
    <row r="319" spans="1:38">
      <c r="A319" t="s">
        <v>44</v>
      </c>
      <c r="B319" t="s">
        <v>46</v>
      </c>
      <c r="C319" t="s">
        <v>50</v>
      </c>
      <c r="D319" t="s">
        <v>57</v>
      </c>
      <c r="E319" t="s">
        <v>61</v>
      </c>
      <c r="F319" t="s">
        <v>1536</v>
      </c>
      <c r="G319" t="s">
        <v>1538</v>
      </c>
      <c r="H319" t="s">
        <v>1546</v>
      </c>
      <c r="I319" t="s">
        <v>1549</v>
      </c>
      <c r="J319" s="35">
        <v>3</v>
      </c>
      <c r="K319" s="35">
        <v>52</v>
      </c>
      <c r="L319" s="35">
        <v>1</v>
      </c>
      <c r="M319" s="49">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c r="AH319" s="35">
        <f>IF(Tabla134[[#This Row],[Business Travel]]="Travel_Frequently",2,IF(Tabla134[[#This Row],[Business Travel]]="Travel_Rarely",1,0))</f>
        <v>1</v>
      </c>
      <c r="AI319" s="35" t="str">
        <f>IF(Tabla134[[#This Row],[Monthly Income]]&lt;=10333.3333,"Bajo",IF(Tabla134[[#This Row],[Monthly Income]]&gt;18666.6666,"Alto","Medio"))</f>
        <v>Bajo</v>
      </c>
      <c r="AJ319" s="35" t="str">
        <f>IF(Tabla134[[#This Row],[Years Since Last Promotion]]&lt;1,"Este año","Más de un año")</f>
        <v>Más de un año</v>
      </c>
      <c r="AK319" s="100">
        <f>SUM(Tabla134[[#This Row],[Years At Company]],Tabla134[[#This Row],[Years With Curr Manager]])</f>
        <v>15</v>
      </c>
      <c r="AL319" s="35"/>
    </row>
    <row r="320" spans="1:38">
      <c r="A320" t="s">
        <v>1624</v>
      </c>
      <c r="B320" t="s">
        <v>46</v>
      </c>
      <c r="C320" t="s">
        <v>51</v>
      </c>
      <c r="D320" t="s">
        <v>57</v>
      </c>
      <c r="E320" t="s">
        <v>59</v>
      </c>
      <c r="F320" t="s">
        <v>1711</v>
      </c>
      <c r="G320" t="s">
        <v>1538</v>
      </c>
      <c r="H320" t="s">
        <v>1545</v>
      </c>
      <c r="I320" t="s">
        <v>1548</v>
      </c>
      <c r="J320" s="35">
        <v>2</v>
      </c>
      <c r="K320" s="35">
        <v>27</v>
      </c>
      <c r="L320" s="35">
        <v>0</v>
      </c>
      <c r="M320" s="49">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c r="AH320" s="35">
        <f>IF(Tabla134[[#This Row],[Business Travel]]="Travel_Frequently",2,IF(Tabla134[[#This Row],[Business Travel]]="Travel_Rarely",1,0))</f>
        <v>1</v>
      </c>
      <c r="AI320" s="35" t="str">
        <f>IF(Tabla134[[#This Row],[Monthly Income]]&lt;=10333.3333,"Bajo",IF(Tabla134[[#This Row],[Monthly Income]]&gt;18666.6666,"Alto","Medio"))</f>
        <v>Bajo</v>
      </c>
      <c r="AJ320" s="35" t="str">
        <f>IF(Tabla134[[#This Row],[Years Since Last Promotion]]&lt;1,"Este año","Más de un año")</f>
        <v>Más de un año</v>
      </c>
      <c r="AK320" s="100">
        <f>SUM(Tabla134[[#This Row],[Years At Company]],Tabla134[[#This Row],[Years With Curr Manager]])</f>
        <v>6</v>
      </c>
      <c r="AL320" s="35"/>
    </row>
    <row r="321" spans="1:38">
      <c r="A321" t="s">
        <v>1624</v>
      </c>
      <c r="B321" t="s">
        <v>46</v>
      </c>
      <c r="C321" t="s">
        <v>51</v>
      </c>
      <c r="D321" t="s">
        <v>56</v>
      </c>
      <c r="E321" t="s">
        <v>63</v>
      </c>
      <c r="F321" t="s">
        <v>1711</v>
      </c>
      <c r="G321" t="s">
        <v>1537</v>
      </c>
      <c r="H321" t="s">
        <v>1546</v>
      </c>
      <c r="I321" t="s">
        <v>1548</v>
      </c>
      <c r="J321" s="35">
        <v>2</v>
      </c>
      <c r="K321" s="35">
        <v>32</v>
      </c>
      <c r="L321" s="35">
        <v>0</v>
      </c>
      <c r="M321" s="49">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c r="AH321" s="35">
        <f>IF(Tabla134[[#This Row],[Business Travel]]="Travel_Frequently",2,IF(Tabla134[[#This Row],[Business Travel]]="Travel_Rarely",1,0))</f>
        <v>1</v>
      </c>
      <c r="AI321" s="35" t="str">
        <f>IF(Tabla134[[#This Row],[Monthly Income]]&lt;=10333.3333,"Bajo",IF(Tabla134[[#This Row],[Monthly Income]]&gt;18666.6666,"Alto","Medio"))</f>
        <v>Bajo</v>
      </c>
      <c r="AJ321" s="35" t="str">
        <f>IF(Tabla134[[#This Row],[Years Since Last Promotion]]&lt;1,"Este año","Más de un año")</f>
        <v>Más de un año</v>
      </c>
      <c r="AK321" s="100">
        <f>SUM(Tabla134[[#This Row],[Years At Company]],Tabla134[[#This Row],[Years With Curr Manager]])</f>
        <v>22</v>
      </c>
      <c r="AL321" s="35"/>
    </row>
    <row r="322" spans="1:38">
      <c r="A322" t="s">
        <v>1624</v>
      </c>
      <c r="B322" t="s">
        <v>46</v>
      </c>
      <c r="C322" t="s">
        <v>51</v>
      </c>
      <c r="D322" t="s">
        <v>56</v>
      </c>
      <c r="E322" t="s">
        <v>59</v>
      </c>
      <c r="F322" t="s">
        <v>1536</v>
      </c>
      <c r="G322" t="s">
        <v>1537</v>
      </c>
      <c r="H322" t="s">
        <v>1545</v>
      </c>
      <c r="I322" t="s">
        <v>1548</v>
      </c>
      <c r="J322" s="35">
        <v>3</v>
      </c>
      <c r="K322" s="35">
        <v>27</v>
      </c>
      <c r="L322" s="35">
        <v>0</v>
      </c>
      <c r="M322" s="49">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c r="AH322" s="35">
        <f>IF(Tabla134[[#This Row],[Business Travel]]="Travel_Frequently",2,IF(Tabla134[[#This Row],[Business Travel]]="Travel_Rarely",1,0))</f>
        <v>1</v>
      </c>
      <c r="AI322" s="35" t="str">
        <f>IF(Tabla134[[#This Row],[Monthly Income]]&lt;=10333.3333,"Bajo",IF(Tabla134[[#This Row],[Monthly Income]]&gt;18666.6666,"Alto","Medio"))</f>
        <v>Bajo</v>
      </c>
      <c r="AJ322" s="35" t="str">
        <f>IF(Tabla134[[#This Row],[Years Since Last Promotion]]&lt;1,"Este año","Más de un año")</f>
        <v>Este año</v>
      </c>
      <c r="AK322" s="100">
        <f>SUM(Tabla134[[#This Row],[Years At Company]],Tabla134[[#This Row],[Years With Curr Manager]])</f>
        <v>9</v>
      </c>
      <c r="AL322" s="35"/>
    </row>
    <row r="323" spans="1:38">
      <c r="A323" t="s">
        <v>1624</v>
      </c>
      <c r="B323" t="s">
        <v>46</v>
      </c>
      <c r="C323" t="s">
        <v>51</v>
      </c>
      <c r="D323" t="s">
        <v>56</v>
      </c>
      <c r="E323" t="s">
        <v>62</v>
      </c>
      <c r="F323" t="s">
        <v>1536</v>
      </c>
      <c r="G323" t="s">
        <v>1537</v>
      </c>
      <c r="H323" t="s">
        <v>1547</v>
      </c>
      <c r="I323" t="s">
        <v>1549</v>
      </c>
      <c r="J323" s="35">
        <v>3</v>
      </c>
      <c r="K323" s="35">
        <v>31</v>
      </c>
      <c r="L323" s="35">
        <v>0</v>
      </c>
      <c r="M323" s="49">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c r="AH323" s="35">
        <f>IF(Tabla134[[#This Row],[Business Travel]]="Travel_Frequently",2,IF(Tabla134[[#This Row],[Business Travel]]="Travel_Rarely",1,0))</f>
        <v>1</v>
      </c>
      <c r="AI323" s="35" t="str">
        <f>IF(Tabla134[[#This Row],[Monthly Income]]&lt;=10333.3333,"Bajo",IF(Tabla134[[#This Row],[Monthly Income]]&gt;18666.6666,"Alto","Medio"))</f>
        <v>Bajo</v>
      </c>
      <c r="AJ323" s="35" t="str">
        <f>IF(Tabla134[[#This Row],[Years Since Last Promotion]]&lt;1,"Este año","Más de un año")</f>
        <v>Más de un año</v>
      </c>
      <c r="AK323" s="100">
        <f>SUM(Tabla134[[#This Row],[Years At Company]],Tabla134[[#This Row],[Years With Curr Manager]])</f>
        <v>14</v>
      </c>
      <c r="AL323" s="35"/>
    </row>
    <row r="324" spans="1:38">
      <c r="A324" t="s">
        <v>1624</v>
      </c>
      <c r="B324" t="s">
        <v>46</v>
      </c>
      <c r="C324" t="s">
        <v>51</v>
      </c>
      <c r="D324" t="s">
        <v>57</v>
      </c>
      <c r="E324" t="s">
        <v>61</v>
      </c>
      <c r="F324" t="s">
        <v>1711</v>
      </c>
      <c r="G324" t="s">
        <v>1538</v>
      </c>
      <c r="H324" t="s">
        <v>1545</v>
      </c>
      <c r="I324" t="s">
        <v>1549</v>
      </c>
      <c r="J324" s="35">
        <v>0</v>
      </c>
      <c r="K324" s="35">
        <v>32</v>
      </c>
      <c r="L324" s="35">
        <v>0</v>
      </c>
      <c r="M324" s="49">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c r="AH324" s="35">
        <f>IF(Tabla134[[#This Row],[Business Travel]]="Travel_Frequently",2,IF(Tabla134[[#This Row],[Business Travel]]="Travel_Rarely",1,0))</f>
        <v>1</v>
      </c>
      <c r="AI324" s="35" t="str">
        <f>IF(Tabla134[[#This Row],[Monthly Income]]&lt;=10333.3333,"Bajo",IF(Tabla134[[#This Row],[Monthly Income]]&gt;18666.6666,"Alto","Medio"))</f>
        <v>Bajo</v>
      </c>
      <c r="AJ324" s="35" t="str">
        <f>IF(Tabla134[[#This Row],[Years Since Last Promotion]]&lt;1,"Este año","Más de un año")</f>
        <v>Este año</v>
      </c>
      <c r="AK324" s="100">
        <f>SUM(Tabla134[[#This Row],[Years At Company]],Tabla134[[#This Row],[Years With Curr Manager]])</f>
        <v>14</v>
      </c>
      <c r="AL324" s="35"/>
    </row>
    <row r="325" spans="1:38">
      <c r="A325" t="s">
        <v>44</v>
      </c>
      <c r="B325" t="s">
        <v>46</v>
      </c>
      <c r="C325" t="s">
        <v>51</v>
      </c>
      <c r="D325" t="s">
        <v>57</v>
      </c>
      <c r="E325" t="s">
        <v>61</v>
      </c>
      <c r="F325" t="s">
        <v>1536</v>
      </c>
      <c r="G325" t="s">
        <v>1538</v>
      </c>
      <c r="H325" t="s">
        <v>1546</v>
      </c>
      <c r="I325" t="s">
        <v>1548</v>
      </c>
      <c r="J325" s="35">
        <v>4</v>
      </c>
      <c r="K325" s="35">
        <v>28</v>
      </c>
      <c r="L325" s="35">
        <v>1</v>
      </c>
      <c r="M325" s="49">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c r="AH325" s="35">
        <f>IF(Tabla134[[#This Row],[Business Travel]]="Travel_Frequently",2,IF(Tabla134[[#This Row],[Business Travel]]="Travel_Rarely",1,0))</f>
        <v>1</v>
      </c>
      <c r="AI325" s="35" t="str">
        <f>IF(Tabla134[[#This Row],[Monthly Income]]&lt;=10333.3333,"Bajo",IF(Tabla134[[#This Row],[Monthly Income]]&gt;18666.6666,"Alto","Medio"))</f>
        <v>Bajo</v>
      </c>
      <c r="AJ325" s="35" t="str">
        <f>IF(Tabla134[[#This Row],[Years Since Last Promotion]]&lt;1,"Este año","Más de un año")</f>
        <v>Más de un año</v>
      </c>
      <c r="AK325" s="100">
        <f>SUM(Tabla134[[#This Row],[Years At Company]],Tabla134[[#This Row],[Years With Curr Manager]])</f>
        <v>5</v>
      </c>
      <c r="AL325" s="35"/>
    </row>
    <row r="326" spans="1:38">
      <c r="A326" t="s">
        <v>1624</v>
      </c>
      <c r="B326" t="s">
        <v>46</v>
      </c>
      <c r="C326" t="s">
        <v>51</v>
      </c>
      <c r="D326" t="s">
        <v>57</v>
      </c>
      <c r="E326" t="s">
        <v>61</v>
      </c>
      <c r="F326" t="s">
        <v>1711</v>
      </c>
      <c r="G326" t="s">
        <v>1538</v>
      </c>
      <c r="H326" t="s">
        <v>1546</v>
      </c>
      <c r="I326" t="s">
        <v>1549</v>
      </c>
      <c r="J326" s="35">
        <v>2</v>
      </c>
      <c r="K326" s="35">
        <v>30</v>
      </c>
      <c r="L326" s="35">
        <v>0</v>
      </c>
      <c r="M326" s="49">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c r="AH326" s="35">
        <f>IF(Tabla134[[#This Row],[Business Travel]]="Travel_Frequently",2,IF(Tabla134[[#This Row],[Business Travel]]="Travel_Rarely",1,0))</f>
        <v>1</v>
      </c>
      <c r="AI326" s="35" t="str">
        <f>IF(Tabla134[[#This Row],[Monthly Income]]&lt;=10333.3333,"Bajo",IF(Tabla134[[#This Row],[Monthly Income]]&gt;18666.6666,"Alto","Medio"))</f>
        <v>Bajo</v>
      </c>
      <c r="AJ326" s="35" t="str">
        <f>IF(Tabla134[[#This Row],[Years Since Last Promotion]]&lt;1,"Este año","Más de un año")</f>
        <v>Más de un año</v>
      </c>
      <c r="AK326" s="100">
        <f>SUM(Tabla134[[#This Row],[Years At Company]],Tabla134[[#This Row],[Years With Curr Manager]])</f>
        <v>19</v>
      </c>
      <c r="AL326" s="35"/>
    </row>
    <row r="327" spans="1:38">
      <c r="A327" t="s">
        <v>1624</v>
      </c>
      <c r="B327" t="s">
        <v>47</v>
      </c>
      <c r="C327" t="s">
        <v>51</v>
      </c>
      <c r="D327" t="s">
        <v>57</v>
      </c>
      <c r="E327" t="s">
        <v>59</v>
      </c>
      <c r="F327" t="s">
        <v>1711</v>
      </c>
      <c r="G327" t="s">
        <v>1540</v>
      </c>
      <c r="H327" t="s">
        <v>1546</v>
      </c>
      <c r="I327" t="s">
        <v>1549</v>
      </c>
      <c r="J327" s="35">
        <v>2</v>
      </c>
      <c r="K327" s="35">
        <v>31</v>
      </c>
      <c r="L327" s="35">
        <v>0</v>
      </c>
      <c r="M327" s="49">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c r="AH327" s="35">
        <f>IF(Tabla134[[#This Row],[Business Travel]]="Travel_Frequently",2,IF(Tabla134[[#This Row],[Business Travel]]="Travel_Rarely",1,0))</f>
        <v>2</v>
      </c>
      <c r="AI327" s="35" t="str">
        <f>IF(Tabla134[[#This Row],[Monthly Income]]&lt;=10333.3333,"Bajo",IF(Tabla134[[#This Row],[Monthly Income]]&gt;18666.6666,"Alto","Medio"))</f>
        <v>Bajo</v>
      </c>
      <c r="AJ327" s="35" t="str">
        <f>IF(Tabla134[[#This Row],[Years Since Last Promotion]]&lt;1,"Este año","Más de un año")</f>
        <v>Más de un año</v>
      </c>
      <c r="AK327" s="100">
        <f>SUM(Tabla134[[#This Row],[Years At Company]],Tabla134[[#This Row],[Years With Curr Manager]])</f>
        <v>19</v>
      </c>
      <c r="AL327" s="35"/>
    </row>
    <row r="328" spans="1:38">
      <c r="A328" t="s">
        <v>1624</v>
      </c>
      <c r="B328" t="s">
        <v>47</v>
      </c>
      <c r="C328" t="s">
        <v>49</v>
      </c>
      <c r="D328" t="s">
        <v>57</v>
      </c>
      <c r="E328" t="s">
        <v>61</v>
      </c>
      <c r="F328" t="s">
        <v>1536</v>
      </c>
      <c r="G328" t="s">
        <v>1541</v>
      </c>
      <c r="H328" t="s">
        <v>1546</v>
      </c>
      <c r="I328" t="s">
        <v>1549</v>
      </c>
      <c r="J328" s="35">
        <v>2</v>
      </c>
      <c r="K328" s="35">
        <v>39</v>
      </c>
      <c r="L328" s="35">
        <v>0</v>
      </c>
      <c r="M328" s="49">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c r="AH328" s="35">
        <f>IF(Tabla134[[#This Row],[Business Travel]]="Travel_Frequently",2,IF(Tabla134[[#This Row],[Business Travel]]="Travel_Rarely",1,0))</f>
        <v>2</v>
      </c>
      <c r="AI328" s="35" t="str">
        <f>IF(Tabla134[[#This Row],[Monthly Income]]&lt;=10333.3333,"Bajo",IF(Tabla134[[#This Row],[Monthly Income]]&gt;18666.6666,"Alto","Medio"))</f>
        <v>Alto</v>
      </c>
      <c r="AJ328" s="35" t="str">
        <f>IF(Tabla134[[#This Row],[Years Since Last Promotion]]&lt;1,"Este año","Más de un año")</f>
        <v>Más de un año</v>
      </c>
      <c r="AK328" s="100">
        <f>SUM(Tabla134[[#This Row],[Years At Company]],Tabla134[[#This Row],[Years With Curr Manager]])</f>
        <v>24</v>
      </c>
      <c r="AL328" s="35"/>
    </row>
    <row r="329" spans="1:38">
      <c r="A329" t="s">
        <v>44</v>
      </c>
      <c r="B329" t="s">
        <v>46</v>
      </c>
      <c r="C329" t="s">
        <v>49</v>
      </c>
      <c r="D329" t="s">
        <v>56</v>
      </c>
      <c r="E329" t="s">
        <v>61</v>
      </c>
      <c r="F329" t="s">
        <v>1711</v>
      </c>
      <c r="G329" t="s">
        <v>1537</v>
      </c>
      <c r="H329" t="s">
        <v>1546</v>
      </c>
      <c r="I329" t="s">
        <v>1548</v>
      </c>
      <c r="J329" s="35">
        <v>3</v>
      </c>
      <c r="K329" s="35">
        <v>39</v>
      </c>
      <c r="L329" s="35">
        <v>1</v>
      </c>
      <c r="M329" s="49">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c r="AH329" s="35">
        <f>IF(Tabla134[[#This Row],[Business Travel]]="Travel_Frequently",2,IF(Tabla134[[#This Row],[Business Travel]]="Travel_Rarely",1,0))</f>
        <v>1</v>
      </c>
      <c r="AI329" s="35" t="str">
        <f>IF(Tabla134[[#This Row],[Monthly Income]]&lt;=10333.3333,"Bajo",IF(Tabla134[[#This Row],[Monthly Income]]&gt;18666.6666,"Alto","Medio"))</f>
        <v>Bajo</v>
      </c>
      <c r="AJ329" s="35" t="str">
        <f>IF(Tabla134[[#This Row],[Years Since Last Promotion]]&lt;1,"Este año","Más de un año")</f>
        <v>Este año</v>
      </c>
      <c r="AK329" s="100">
        <f>SUM(Tabla134[[#This Row],[Years At Company]],Tabla134[[#This Row],[Years With Curr Manager]])</f>
        <v>1</v>
      </c>
      <c r="AL329" s="35"/>
    </row>
    <row r="330" spans="1:38">
      <c r="A330" t="s">
        <v>1624</v>
      </c>
      <c r="B330" t="s">
        <v>47</v>
      </c>
      <c r="C330" t="s">
        <v>51</v>
      </c>
      <c r="D330" t="s">
        <v>56</v>
      </c>
      <c r="E330" t="s">
        <v>62</v>
      </c>
      <c r="F330" t="s">
        <v>1536</v>
      </c>
      <c r="G330" t="s">
        <v>1537</v>
      </c>
      <c r="H330" t="s">
        <v>1545</v>
      </c>
      <c r="I330" t="s">
        <v>1549</v>
      </c>
      <c r="J330" s="35">
        <v>6</v>
      </c>
      <c r="K330" s="35">
        <v>33</v>
      </c>
      <c r="L330" s="35">
        <v>0</v>
      </c>
      <c r="M330" s="49">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c r="AH330" s="35">
        <f>IF(Tabla134[[#This Row],[Business Travel]]="Travel_Frequently",2,IF(Tabla134[[#This Row],[Business Travel]]="Travel_Rarely",1,0))</f>
        <v>2</v>
      </c>
      <c r="AI330" s="35" t="str">
        <f>IF(Tabla134[[#This Row],[Monthly Income]]&lt;=10333.3333,"Bajo",IF(Tabla134[[#This Row],[Monthly Income]]&gt;18666.6666,"Alto","Medio"))</f>
        <v>Bajo</v>
      </c>
      <c r="AJ330" s="35" t="str">
        <f>IF(Tabla134[[#This Row],[Years Since Last Promotion]]&lt;1,"Este año","Más de un año")</f>
        <v>Este año</v>
      </c>
      <c r="AK330" s="100">
        <f>SUM(Tabla134[[#This Row],[Years At Company]],Tabla134[[#This Row],[Years With Curr Manager]])</f>
        <v>8</v>
      </c>
      <c r="AL330" s="35"/>
    </row>
    <row r="331" spans="1:38">
      <c r="A331" t="s">
        <v>1624</v>
      </c>
      <c r="B331" t="s">
        <v>46</v>
      </c>
      <c r="C331" t="s">
        <v>50</v>
      </c>
      <c r="D331" t="s">
        <v>57</v>
      </c>
      <c r="E331" t="s">
        <v>59</v>
      </c>
      <c r="F331" t="s">
        <v>1536</v>
      </c>
      <c r="G331" t="s">
        <v>1543</v>
      </c>
      <c r="H331" t="s">
        <v>1546</v>
      </c>
      <c r="I331" t="s">
        <v>1549</v>
      </c>
      <c r="J331" s="35">
        <v>2</v>
      </c>
      <c r="K331" s="35">
        <v>47</v>
      </c>
      <c r="L331" s="35">
        <v>0</v>
      </c>
      <c r="M331" s="49">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c r="AH331" s="35">
        <f>IF(Tabla134[[#This Row],[Business Travel]]="Travel_Frequently",2,IF(Tabla134[[#This Row],[Business Travel]]="Travel_Rarely",1,0))</f>
        <v>1</v>
      </c>
      <c r="AI331" s="35" t="str">
        <f>IF(Tabla134[[#This Row],[Monthly Income]]&lt;=10333.3333,"Bajo",IF(Tabla134[[#This Row],[Monthly Income]]&gt;18666.6666,"Alto","Medio"))</f>
        <v>Medio</v>
      </c>
      <c r="AJ331" s="35" t="str">
        <f>IF(Tabla134[[#This Row],[Years Since Last Promotion]]&lt;1,"Este año","Más de un año")</f>
        <v>Más de un año</v>
      </c>
      <c r="AK331" s="100">
        <f>SUM(Tabla134[[#This Row],[Years At Company]],Tabla134[[#This Row],[Years With Curr Manager]])</f>
        <v>4</v>
      </c>
      <c r="AL331" s="35"/>
    </row>
    <row r="332" spans="1:38">
      <c r="A332" t="s">
        <v>1624</v>
      </c>
      <c r="B332" t="s">
        <v>47</v>
      </c>
      <c r="C332" t="s">
        <v>49</v>
      </c>
      <c r="D332" t="s">
        <v>57</v>
      </c>
      <c r="E332" t="s">
        <v>59</v>
      </c>
      <c r="F332" t="s">
        <v>1711</v>
      </c>
      <c r="G332" t="s">
        <v>1539</v>
      </c>
      <c r="H332" t="s">
        <v>1547</v>
      </c>
      <c r="I332" t="s">
        <v>1549</v>
      </c>
      <c r="J332" s="35">
        <v>3</v>
      </c>
      <c r="K332" s="35">
        <v>43</v>
      </c>
      <c r="L332" s="35">
        <v>0</v>
      </c>
      <c r="M332" s="49">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c r="AH332" s="35">
        <f>IF(Tabla134[[#This Row],[Business Travel]]="Travel_Frequently",2,IF(Tabla134[[#This Row],[Business Travel]]="Travel_Rarely",1,0))</f>
        <v>2</v>
      </c>
      <c r="AI332" s="35" t="str">
        <f>IF(Tabla134[[#This Row],[Monthly Income]]&lt;=10333.3333,"Bajo",IF(Tabla134[[#This Row],[Monthly Income]]&gt;18666.6666,"Alto","Medio"))</f>
        <v>Bajo</v>
      </c>
      <c r="AJ332" s="35" t="str">
        <f>IF(Tabla134[[#This Row],[Years Since Last Promotion]]&lt;1,"Este año","Más de un año")</f>
        <v>Este año</v>
      </c>
      <c r="AK332" s="100">
        <f>SUM(Tabla134[[#This Row],[Years At Company]],Tabla134[[#This Row],[Years With Curr Manager]])</f>
        <v>9</v>
      </c>
      <c r="AL332" s="35"/>
    </row>
    <row r="333" spans="1:38">
      <c r="A333" t="s">
        <v>1624</v>
      </c>
      <c r="B333" t="s">
        <v>48</v>
      </c>
      <c r="C333" t="s">
        <v>51</v>
      </c>
      <c r="D333" t="s">
        <v>56</v>
      </c>
      <c r="E333" t="s">
        <v>62</v>
      </c>
      <c r="F333" t="s">
        <v>1536</v>
      </c>
      <c r="G333" t="s">
        <v>1537</v>
      </c>
      <c r="H333" t="s">
        <v>1546</v>
      </c>
      <c r="I333" t="s">
        <v>1548</v>
      </c>
      <c r="J333" s="35">
        <v>0</v>
      </c>
      <c r="K333" s="35">
        <v>27</v>
      </c>
      <c r="L333" s="35">
        <v>0</v>
      </c>
      <c r="M333" s="49">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c r="AH333" s="35">
        <f>IF(Tabla134[[#This Row],[Business Travel]]="Travel_Frequently",2,IF(Tabla134[[#This Row],[Business Travel]]="Travel_Rarely",1,0))</f>
        <v>0</v>
      </c>
      <c r="AI333" s="35" t="str">
        <f>IF(Tabla134[[#This Row],[Monthly Income]]&lt;=10333.3333,"Bajo",IF(Tabla134[[#This Row],[Monthly Income]]&gt;18666.6666,"Alto","Medio"))</f>
        <v>Bajo</v>
      </c>
      <c r="AJ333" s="35" t="str">
        <f>IF(Tabla134[[#This Row],[Years Since Last Promotion]]&lt;1,"Este año","Más de un año")</f>
        <v>Más de un año</v>
      </c>
      <c r="AK333" s="100">
        <f>SUM(Tabla134[[#This Row],[Years At Company]],Tabla134[[#This Row],[Years With Curr Manager]])</f>
        <v>9</v>
      </c>
      <c r="AL333" s="35"/>
    </row>
    <row r="334" spans="1:38">
      <c r="A334" t="s">
        <v>1624</v>
      </c>
      <c r="B334" t="s">
        <v>47</v>
      </c>
      <c r="C334" t="s">
        <v>50</v>
      </c>
      <c r="D334" t="s">
        <v>57</v>
      </c>
      <c r="E334" t="s">
        <v>59</v>
      </c>
      <c r="F334" t="s">
        <v>1711</v>
      </c>
      <c r="G334" t="s">
        <v>1538</v>
      </c>
      <c r="H334" t="s">
        <v>1545</v>
      </c>
      <c r="I334" t="s">
        <v>1549</v>
      </c>
      <c r="J334" s="35">
        <v>4</v>
      </c>
      <c r="K334" s="35">
        <v>54</v>
      </c>
      <c r="L334" s="35">
        <v>0</v>
      </c>
      <c r="M334" s="49">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c r="AH334" s="35">
        <f>IF(Tabla134[[#This Row],[Business Travel]]="Travel_Frequently",2,IF(Tabla134[[#This Row],[Business Travel]]="Travel_Rarely",1,0))</f>
        <v>2</v>
      </c>
      <c r="AI334" s="35" t="str">
        <f>IF(Tabla134[[#This Row],[Monthly Income]]&lt;=10333.3333,"Bajo",IF(Tabla134[[#This Row],[Monthly Income]]&gt;18666.6666,"Alto","Medio"))</f>
        <v>Bajo</v>
      </c>
      <c r="AJ334" s="35" t="str">
        <f>IF(Tabla134[[#This Row],[Years Since Last Promotion]]&lt;1,"Este año","Más de un año")</f>
        <v>Este año</v>
      </c>
      <c r="AK334" s="100">
        <f>SUM(Tabla134[[#This Row],[Years At Company]],Tabla134[[#This Row],[Years With Curr Manager]])</f>
        <v>7</v>
      </c>
      <c r="AL334" s="35"/>
    </row>
    <row r="335" spans="1:38">
      <c r="A335" t="s">
        <v>1624</v>
      </c>
      <c r="B335" t="s">
        <v>46</v>
      </c>
      <c r="C335" t="s">
        <v>49</v>
      </c>
      <c r="D335" t="s">
        <v>57</v>
      </c>
      <c r="E335" t="s">
        <v>59</v>
      </c>
      <c r="F335" t="s">
        <v>1711</v>
      </c>
      <c r="G335" t="s">
        <v>1544</v>
      </c>
      <c r="H335" t="s">
        <v>1546</v>
      </c>
      <c r="I335" t="s">
        <v>1549</v>
      </c>
      <c r="J335" s="35">
        <v>1</v>
      </c>
      <c r="K335" s="35">
        <v>43</v>
      </c>
      <c r="L335" s="35">
        <v>0</v>
      </c>
      <c r="M335" s="49">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c r="AH335" s="35">
        <f>IF(Tabla134[[#This Row],[Business Travel]]="Travel_Frequently",2,IF(Tabla134[[#This Row],[Business Travel]]="Travel_Rarely",1,0))</f>
        <v>1</v>
      </c>
      <c r="AI335" s="35" t="str">
        <f>IF(Tabla134[[#This Row],[Monthly Income]]&lt;=10333.3333,"Bajo",IF(Tabla134[[#This Row],[Monthly Income]]&gt;18666.6666,"Alto","Medio"))</f>
        <v>Bajo</v>
      </c>
      <c r="AJ335" s="35" t="str">
        <f>IF(Tabla134[[#This Row],[Years Since Last Promotion]]&lt;1,"Este año","Más de un año")</f>
        <v>Este año</v>
      </c>
      <c r="AK335" s="100">
        <f>SUM(Tabla134[[#This Row],[Years At Company]],Tabla134[[#This Row],[Years With Curr Manager]])</f>
        <v>1</v>
      </c>
      <c r="AL335" s="35"/>
    </row>
    <row r="336" spans="1:38">
      <c r="A336" t="s">
        <v>1624</v>
      </c>
      <c r="B336" t="s">
        <v>46</v>
      </c>
      <c r="C336" t="s">
        <v>50</v>
      </c>
      <c r="D336" t="s">
        <v>57</v>
      </c>
      <c r="E336" t="s">
        <v>60</v>
      </c>
      <c r="F336" t="s">
        <v>1536</v>
      </c>
      <c r="G336" t="s">
        <v>1538</v>
      </c>
      <c r="H336" t="s">
        <v>1546</v>
      </c>
      <c r="I336" t="s">
        <v>1549</v>
      </c>
      <c r="J336" s="35">
        <v>3</v>
      </c>
      <c r="K336" s="35">
        <v>45</v>
      </c>
      <c r="L336" s="35">
        <v>0</v>
      </c>
      <c r="M336" s="49">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c r="AH336" s="35">
        <f>IF(Tabla134[[#This Row],[Business Travel]]="Travel_Frequently",2,IF(Tabla134[[#This Row],[Business Travel]]="Travel_Rarely",1,0))</f>
        <v>1</v>
      </c>
      <c r="AI336" s="35" t="str">
        <f>IF(Tabla134[[#This Row],[Monthly Income]]&lt;=10333.3333,"Bajo",IF(Tabla134[[#This Row],[Monthly Income]]&gt;18666.6666,"Alto","Medio"))</f>
        <v>Bajo</v>
      </c>
      <c r="AJ336" s="35" t="str">
        <f>IF(Tabla134[[#This Row],[Years Since Last Promotion]]&lt;1,"Este año","Más de un año")</f>
        <v>Más de un año</v>
      </c>
      <c r="AK336" s="100">
        <f>SUM(Tabla134[[#This Row],[Years At Company]],Tabla134[[#This Row],[Years With Curr Manager]])</f>
        <v>18</v>
      </c>
      <c r="AL336" s="35"/>
    </row>
    <row r="337" spans="1:38">
      <c r="A337" t="s">
        <v>1624</v>
      </c>
      <c r="B337" t="s">
        <v>46</v>
      </c>
      <c r="C337" t="s">
        <v>49</v>
      </c>
      <c r="D337" t="s">
        <v>56</v>
      </c>
      <c r="E337" t="s">
        <v>61</v>
      </c>
      <c r="F337" t="s">
        <v>1536</v>
      </c>
      <c r="G337" t="s">
        <v>1537</v>
      </c>
      <c r="H337" t="s">
        <v>1546</v>
      </c>
      <c r="I337" t="s">
        <v>1548</v>
      </c>
      <c r="J337" s="35">
        <v>2</v>
      </c>
      <c r="K337" s="35">
        <v>40</v>
      </c>
      <c r="L337" s="35">
        <v>0</v>
      </c>
      <c r="M337" s="49">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c r="AH337" s="35">
        <f>IF(Tabla134[[#This Row],[Business Travel]]="Travel_Frequently",2,IF(Tabla134[[#This Row],[Business Travel]]="Travel_Rarely",1,0))</f>
        <v>1</v>
      </c>
      <c r="AI337" s="35" t="str">
        <f>IF(Tabla134[[#This Row],[Monthly Income]]&lt;=10333.3333,"Bajo",IF(Tabla134[[#This Row],[Monthly Income]]&gt;18666.6666,"Alto","Medio"))</f>
        <v>Bajo</v>
      </c>
      <c r="AJ337" s="35" t="str">
        <f>IF(Tabla134[[#This Row],[Years Since Last Promotion]]&lt;1,"Este año","Más de un año")</f>
        <v>Este año</v>
      </c>
      <c r="AK337" s="100">
        <f>SUM(Tabla134[[#This Row],[Years At Company]],Tabla134[[#This Row],[Years With Curr Manager]])</f>
        <v>6</v>
      </c>
      <c r="AL337" s="35"/>
    </row>
    <row r="338" spans="1:38">
      <c r="A338" t="s">
        <v>44</v>
      </c>
      <c r="B338" t="s">
        <v>46</v>
      </c>
      <c r="C338" t="s">
        <v>51</v>
      </c>
      <c r="D338" t="s">
        <v>57</v>
      </c>
      <c r="E338" t="s">
        <v>60</v>
      </c>
      <c r="F338" t="s">
        <v>1536</v>
      </c>
      <c r="G338" t="s">
        <v>1539</v>
      </c>
      <c r="H338" t="s">
        <v>1546</v>
      </c>
      <c r="I338" t="s">
        <v>1548</v>
      </c>
      <c r="J338" s="35">
        <v>4</v>
      </c>
      <c r="K338" s="35">
        <v>29</v>
      </c>
      <c r="L338" s="35">
        <v>1</v>
      </c>
      <c r="M338" s="49">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c r="AH338" s="35">
        <f>IF(Tabla134[[#This Row],[Business Travel]]="Travel_Frequently",2,IF(Tabla134[[#This Row],[Business Travel]]="Travel_Rarely",1,0))</f>
        <v>1</v>
      </c>
      <c r="AI338" s="35" t="str">
        <f>IF(Tabla134[[#This Row],[Monthly Income]]&lt;=10333.3333,"Bajo",IF(Tabla134[[#This Row],[Monthly Income]]&gt;18666.6666,"Alto","Medio"))</f>
        <v>Bajo</v>
      </c>
      <c r="AJ338" s="35" t="str">
        <f>IF(Tabla134[[#This Row],[Years Since Last Promotion]]&lt;1,"Este año","Más de un año")</f>
        <v>Este año</v>
      </c>
      <c r="AK338" s="100">
        <f>SUM(Tabla134[[#This Row],[Years At Company]],Tabla134[[#This Row],[Years With Curr Manager]])</f>
        <v>14</v>
      </c>
      <c r="AL338" s="35"/>
    </row>
    <row r="339" spans="1:38">
      <c r="A339" t="s">
        <v>1624</v>
      </c>
      <c r="B339" t="s">
        <v>46</v>
      </c>
      <c r="C339" t="s">
        <v>51</v>
      </c>
      <c r="D339" t="s">
        <v>57</v>
      </c>
      <c r="E339" t="s">
        <v>60</v>
      </c>
      <c r="F339" t="s">
        <v>1536</v>
      </c>
      <c r="G339" t="s">
        <v>1539</v>
      </c>
      <c r="H339" t="s">
        <v>1545</v>
      </c>
      <c r="I339" t="s">
        <v>1549</v>
      </c>
      <c r="J339" s="35">
        <v>2</v>
      </c>
      <c r="K339" s="35">
        <v>29</v>
      </c>
      <c r="L339" s="35">
        <v>0</v>
      </c>
      <c r="M339" s="49">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c r="AH339" s="35">
        <f>IF(Tabla134[[#This Row],[Business Travel]]="Travel_Frequently",2,IF(Tabla134[[#This Row],[Business Travel]]="Travel_Rarely",1,0))</f>
        <v>1</v>
      </c>
      <c r="AI339" s="35" t="str">
        <f>IF(Tabla134[[#This Row],[Monthly Income]]&lt;=10333.3333,"Bajo",IF(Tabla134[[#This Row],[Monthly Income]]&gt;18666.6666,"Alto","Medio"))</f>
        <v>Bajo</v>
      </c>
      <c r="AJ339" s="35" t="str">
        <f>IF(Tabla134[[#This Row],[Years Since Last Promotion]]&lt;1,"Este año","Más de un año")</f>
        <v>Más de un año</v>
      </c>
      <c r="AK339" s="100">
        <f>SUM(Tabla134[[#This Row],[Years At Company]],Tabla134[[#This Row],[Years With Curr Manager]])</f>
        <v>5</v>
      </c>
      <c r="AL339" s="35"/>
    </row>
    <row r="340" spans="1:38">
      <c r="A340" t="s">
        <v>1624</v>
      </c>
      <c r="B340" t="s">
        <v>46</v>
      </c>
      <c r="C340" t="s">
        <v>51</v>
      </c>
      <c r="D340" t="s">
        <v>56</v>
      </c>
      <c r="E340" t="s">
        <v>62</v>
      </c>
      <c r="F340" t="s">
        <v>1711</v>
      </c>
      <c r="G340" t="s">
        <v>1537</v>
      </c>
      <c r="H340" t="s">
        <v>1547</v>
      </c>
      <c r="I340" t="s">
        <v>1549</v>
      </c>
      <c r="J340" s="35">
        <v>2</v>
      </c>
      <c r="K340" s="35">
        <v>30</v>
      </c>
      <c r="L340" s="35">
        <v>0</v>
      </c>
      <c r="M340" s="49">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c r="AH340" s="35">
        <f>IF(Tabla134[[#This Row],[Business Travel]]="Travel_Frequently",2,IF(Tabla134[[#This Row],[Business Travel]]="Travel_Rarely",1,0))</f>
        <v>1</v>
      </c>
      <c r="AI340" s="35" t="str">
        <f>IF(Tabla134[[#This Row],[Monthly Income]]&lt;=10333.3333,"Bajo",IF(Tabla134[[#This Row],[Monthly Income]]&gt;18666.6666,"Alto","Medio"))</f>
        <v>Bajo</v>
      </c>
      <c r="AJ340" s="35" t="str">
        <f>IF(Tabla134[[#This Row],[Years Since Last Promotion]]&lt;1,"Este año","Más de un año")</f>
        <v>Más de un año</v>
      </c>
      <c r="AK340" s="100">
        <f>SUM(Tabla134[[#This Row],[Years At Company]],Tabla134[[#This Row],[Years With Curr Manager]])</f>
        <v>12</v>
      </c>
      <c r="AL340" s="35"/>
    </row>
    <row r="341" spans="1:38">
      <c r="A341" t="s">
        <v>1624</v>
      </c>
      <c r="B341" t="s">
        <v>46</v>
      </c>
      <c r="C341" t="s">
        <v>51</v>
      </c>
      <c r="D341" t="s">
        <v>56</v>
      </c>
      <c r="E341" t="s">
        <v>62</v>
      </c>
      <c r="F341" t="s">
        <v>1711</v>
      </c>
      <c r="G341" t="s">
        <v>1537</v>
      </c>
      <c r="H341" t="s">
        <v>1546</v>
      </c>
      <c r="I341" t="s">
        <v>1549</v>
      </c>
      <c r="J341" s="35">
        <v>3</v>
      </c>
      <c r="K341" s="35">
        <v>27</v>
      </c>
      <c r="L341" s="35">
        <v>0</v>
      </c>
      <c r="M341" s="49">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c r="AH341" s="35">
        <f>IF(Tabla134[[#This Row],[Business Travel]]="Travel_Frequently",2,IF(Tabla134[[#This Row],[Business Travel]]="Travel_Rarely",1,0))</f>
        <v>1</v>
      </c>
      <c r="AI341" s="35" t="str">
        <f>IF(Tabla134[[#This Row],[Monthly Income]]&lt;=10333.3333,"Bajo",IF(Tabla134[[#This Row],[Monthly Income]]&gt;18666.6666,"Alto","Medio"))</f>
        <v>Bajo</v>
      </c>
      <c r="AJ341" s="35" t="str">
        <f>IF(Tabla134[[#This Row],[Years Since Last Promotion]]&lt;1,"Este año","Más de un año")</f>
        <v>Este año</v>
      </c>
      <c r="AK341" s="100">
        <f>SUM(Tabla134[[#This Row],[Years At Company]],Tabla134[[#This Row],[Years With Curr Manager]])</f>
        <v>15</v>
      </c>
      <c r="AL341" s="35"/>
    </row>
    <row r="342" spans="1:38">
      <c r="A342" t="s">
        <v>1624</v>
      </c>
      <c r="B342" t="s">
        <v>46</v>
      </c>
      <c r="C342" t="s">
        <v>49</v>
      </c>
      <c r="D342" t="s">
        <v>57</v>
      </c>
      <c r="E342" t="s">
        <v>61</v>
      </c>
      <c r="F342" t="s">
        <v>1536</v>
      </c>
      <c r="G342" t="s">
        <v>1540</v>
      </c>
      <c r="H342" t="s">
        <v>1547</v>
      </c>
      <c r="I342" t="s">
        <v>1549</v>
      </c>
      <c r="J342" s="35">
        <v>2</v>
      </c>
      <c r="K342" s="35">
        <v>37</v>
      </c>
      <c r="L342" s="35">
        <v>0</v>
      </c>
      <c r="M342" s="49">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c r="AH342" s="35">
        <f>IF(Tabla134[[#This Row],[Business Travel]]="Travel_Frequently",2,IF(Tabla134[[#This Row],[Business Travel]]="Travel_Rarely",1,0))</f>
        <v>1</v>
      </c>
      <c r="AI342" s="35" t="str">
        <f>IF(Tabla134[[#This Row],[Monthly Income]]&lt;=10333.3333,"Bajo",IF(Tabla134[[#This Row],[Monthly Income]]&gt;18666.6666,"Alto","Medio"))</f>
        <v>Bajo</v>
      </c>
      <c r="AJ342" s="35" t="str">
        <f>IF(Tabla134[[#This Row],[Years Since Last Promotion]]&lt;1,"Este año","Más de un año")</f>
        <v>Este año</v>
      </c>
      <c r="AK342" s="100">
        <f>SUM(Tabla134[[#This Row],[Years At Company]],Tabla134[[#This Row],[Years With Curr Manager]])</f>
        <v>10</v>
      </c>
      <c r="AL342" s="35"/>
    </row>
    <row r="343" spans="1:38">
      <c r="A343" t="s">
        <v>1624</v>
      </c>
      <c r="B343" t="s">
        <v>46</v>
      </c>
      <c r="C343" t="s">
        <v>49</v>
      </c>
      <c r="D343" t="s">
        <v>57</v>
      </c>
      <c r="E343" t="s">
        <v>59</v>
      </c>
      <c r="F343" t="s">
        <v>1536</v>
      </c>
      <c r="G343" t="s">
        <v>1543</v>
      </c>
      <c r="H343" t="s">
        <v>1547</v>
      </c>
      <c r="I343" t="s">
        <v>1548</v>
      </c>
      <c r="J343" s="35">
        <v>3</v>
      </c>
      <c r="K343" s="35">
        <v>38</v>
      </c>
      <c r="L343" s="35">
        <v>0</v>
      </c>
      <c r="M343" s="49">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c r="AH343" s="35">
        <f>IF(Tabla134[[#This Row],[Business Travel]]="Travel_Frequently",2,IF(Tabla134[[#This Row],[Business Travel]]="Travel_Rarely",1,0))</f>
        <v>1</v>
      </c>
      <c r="AI343" s="35" t="str">
        <f>IF(Tabla134[[#This Row],[Monthly Income]]&lt;=10333.3333,"Bajo",IF(Tabla134[[#This Row],[Monthly Income]]&gt;18666.6666,"Alto","Medio"))</f>
        <v>Medio</v>
      </c>
      <c r="AJ343" s="35" t="str">
        <f>IF(Tabla134[[#This Row],[Years Since Last Promotion]]&lt;1,"Este año","Más de un año")</f>
        <v>Más de un año</v>
      </c>
      <c r="AK343" s="100">
        <f>SUM(Tabla134[[#This Row],[Years At Company]],Tabla134[[#This Row],[Years With Curr Manager]])</f>
        <v>20</v>
      </c>
      <c r="AL343" s="35"/>
    </row>
    <row r="344" spans="1:38">
      <c r="A344" t="s">
        <v>1624</v>
      </c>
      <c r="B344" t="s">
        <v>46</v>
      </c>
      <c r="C344" t="s">
        <v>51</v>
      </c>
      <c r="D344" t="s">
        <v>57</v>
      </c>
      <c r="E344" t="s">
        <v>61</v>
      </c>
      <c r="F344" t="s">
        <v>1711</v>
      </c>
      <c r="G344" t="s">
        <v>1540</v>
      </c>
      <c r="H344" t="s">
        <v>1545</v>
      </c>
      <c r="I344" t="s">
        <v>1548</v>
      </c>
      <c r="J344" s="35">
        <v>2</v>
      </c>
      <c r="K344" s="35">
        <v>31</v>
      </c>
      <c r="L344" s="35">
        <v>0</v>
      </c>
      <c r="M344" s="49">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c r="AH344" s="35">
        <f>IF(Tabla134[[#This Row],[Business Travel]]="Travel_Frequently",2,IF(Tabla134[[#This Row],[Business Travel]]="Travel_Rarely",1,0))</f>
        <v>1</v>
      </c>
      <c r="AI344" s="35" t="str">
        <f>IF(Tabla134[[#This Row],[Monthly Income]]&lt;=10333.3333,"Bajo",IF(Tabla134[[#This Row],[Monthly Income]]&gt;18666.6666,"Alto","Medio"))</f>
        <v>Bajo</v>
      </c>
      <c r="AJ344" s="35" t="str">
        <f>IF(Tabla134[[#This Row],[Years Since Last Promotion]]&lt;1,"Este año","Más de un año")</f>
        <v>Más de un año</v>
      </c>
      <c r="AK344" s="100">
        <f>SUM(Tabla134[[#This Row],[Years At Company]],Tabla134[[#This Row],[Years With Curr Manager]])</f>
        <v>21</v>
      </c>
      <c r="AL344" s="35"/>
    </row>
    <row r="345" spans="1:38">
      <c r="A345" t="s">
        <v>1624</v>
      </c>
      <c r="B345" t="s">
        <v>46</v>
      </c>
      <c r="C345" t="s">
        <v>51</v>
      </c>
      <c r="D345" t="s">
        <v>56</v>
      </c>
      <c r="E345" t="s">
        <v>62</v>
      </c>
      <c r="F345" t="s">
        <v>1711</v>
      </c>
      <c r="G345" t="s">
        <v>1537</v>
      </c>
      <c r="H345" t="s">
        <v>1547</v>
      </c>
      <c r="I345" t="s">
        <v>1548</v>
      </c>
      <c r="J345" s="35">
        <v>2</v>
      </c>
      <c r="K345" s="35">
        <v>29</v>
      </c>
      <c r="L345" s="35">
        <v>0</v>
      </c>
      <c r="M345" s="49">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c r="AH345" s="35">
        <f>IF(Tabla134[[#This Row],[Business Travel]]="Travel_Frequently",2,IF(Tabla134[[#This Row],[Business Travel]]="Travel_Rarely",1,0))</f>
        <v>1</v>
      </c>
      <c r="AI345" s="35" t="str">
        <f>IF(Tabla134[[#This Row],[Monthly Income]]&lt;=10333.3333,"Bajo",IF(Tabla134[[#This Row],[Monthly Income]]&gt;18666.6666,"Alto","Medio"))</f>
        <v>Bajo</v>
      </c>
      <c r="AJ345" s="35" t="str">
        <f>IF(Tabla134[[#This Row],[Years Since Last Promotion]]&lt;1,"Este año","Más de un año")</f>
        <v>Más de un año</v>
      </c>
      <c r="AK345" s="100">
        <f>SUM(Tabla134[[#This Row],[Years At Company]],Tabla134[[#This Row],[Years With Curr Manager]])</f>
        <v>14</v>
      </c>
      <c r="AL345" s="35"/>
    </row>
    <row r="346" spans="1:38">
      <c r="A346" t="s">
        <v>1624</v>
      </c>
      <c r="B346" t="s">
        <v>46</v>
      </c>
      <c r="C346" t="s">
        <v>49</v>
      </c>
      <c r="D346" t="s">
        <v>57</v>
      </c>
      <c r="E346" t="s">
        <v>63</v>
      </c>
      <c r="F346" t="s">
        <v>1536</v>
      </c>
      <c r="G346" t="s">
        <v>1540</v>
      </c>
      <c r="H346" t="s">
        <v>1545</v>
      </c>
      <c r="I346" t="s">
        <v>1549</v>
      </c>
      <c r="J346" s="35">
        <v>5</v>
      </c>
      <c r="K346" s="35">
        <v>35</v>
      </c>
      <c r="L346" s="35">
        <v>0</v>
      </c>
      <c r="M346" s="49">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c r="AH346" s="35">
        <f>IF(Tabla134[[#This Row],[Business Travel]]="Travel_Frequently",2,IF(Tabla134[[#This Row],[Business Travel]]="Travel_Rarely",1,0))</f>
        <v>1</v>
      </c>
      <c r="AI346" s="35" t="str">
        <f>IF(Tabla134[[#This Row],[Monthly Income]]&lt;=10333.3333,"Bajo",IF(Tabla134[[#This Row],[Monthly Income]]&gt;18666.6666,"Alto","Medio"))</f>
        <v>Bajo</v>
      </c>
      <c r="AJ346" s="35" t="str">
        <f>IF(Tabla134[[#This Row],[Years Since Last Promotion]]&lt;1,"Este año","Más de un año")</f>
        <v>Este año</v>
      </c>
      <c r="AK346" s="100">
        <f>SUM(Tabla134[[#This Row],[Years At Company]],Tabla134[[#This Row],[Years With Curr Manager]])</f>
        <v>29</v>
      </c>
      <c r="AL346" s="35"/>
    </row>
    <row r="347" spans="1:38">
      <c r="A347" t="s">
        <v>1624</v>
      </c>
      <c r="B347" t="s">
        <v>46</v>
      </c>
      <c r="C347" t="s">
        <v>53</v>
      </c>
      <c r="D347" t="s">
        <v>57</v>
      </c>
      <c r="E347" t="s">
        <v>59</v>
      </c>
      <c r="F347" t="s">
        <v>1536</v>
      </c>
      <c r="G347" t="s">
        <v>1538</v>
      </c>
      <c r="H347" t="s">
        <v>1547</v>
      </c>
      <c r="I347" t="s">
        <v>1549</v>
      </c>
      <c r="J347" s="35">
        <v>2</v>
      </c>
      <c r="K347" s="35">
        <v>23</v>
      </c>
      <c r="L347" s="35">
        <v>0</v>
      </c>
      <c r="M347" s="49">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c r="AH347" s="35">
        <f>IF(Tabla134[[#This Row],[Business Travel]]="Travel_Frequently",2,IF(Tabla134[[#This Row],[Business Travel]]="Travel_Rarely",1,0))</f>
        <v>1</v>
      </c>
      <c r="AI347" s="35" t="str">
        <f>IF(Tabla134[[#This Row],[Monthly Income]]&lt;=10333.3333,"Bajo",IF(Tabla134[[#This Row],[Monthly Income]]&gt;18666.6666,"Alto","Medio"))</f>
        <v>Bajo</v>
      </c>
      <c r="AJ347" s="35" t="str">
        <f>IF(Tabla134[[#This Row],[Years Since Last Promotion]]&lt;1,"Este año","Más de un año")</f>
        <v>Este año</v>
      </c>
      <c r="AK347" s="100">
        <f>SUM(Tabla134[[#This Row],[Years At Company]],Tabla134[[#This Row],[Years With Curr Manager]])</f>
        <v>6</v>
      </c>
      <c r="AL347" s="35"/>
    </row>
    <row r="348" spans="1:38">
      <c r="A348" t="s">
        <v>1624</v>
      </c>
      <c r="B348" t="s">
        <v>46</v>
      </c>
      <c r="C348" t="s">
        <v>49</v>
      </c>
      <c r="D348" t="s">
        <v>57</v>
      </c>
      <c r="E348" t="s">
        <v>61</v>
      </c>
      <c r="F348" t="s">
        <v>1536</v>
      </c>
      <c r="G348" t="s">
        <v>1540</v>
      </c>
      <c r="H348" t="s">
        <v>1545</v>
      </c>
      <c r="I348" t="s">
        <v>1548</v>
      </c>
      <c r="J348" s="35">
        <v>3</v>
      </c>
      <c r="K348" s="35">
        <v>41</v>
      </c>
      <c r="L348" s="35">
        <v>0</v>
      </c>
      <c r="M348" s="49">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c r="AH348" s="35">
        <f>IF(Tabla134[[#This Row],[Business Travel]]="Travel_Frequently",2,IF(Tabla134[[#This Row],[Business Travel]]="Travel_Rarely",1,0))</f>
        <v>1</v>
      </c>
      <c r="AI348" s="35" t="str">
        <f>IF(Tabla134[[#This Row],[Monthly Income]]&lt;=10333.3333,"Bajo",IF(Tabla134[[#This Row],[Monthly Income]]&gt;18666.6666,"Alto","Medio"))</f>
        <v>Bajo</v>
      </c>
      <c r="AJ348" s="35" t="str">
        <f>IF(Tabla134[[#This Row],[Years Since Last Promotion]]&lt;1,"Este año","Más de un año")</f>
        <v>Más de un año</v>
      </c>
      <c r="AK348" s="100">
        <f>SUM(Tabla134[[#This Row],[Years At Company]],Tabla134[[#This Row],[Years With Curr Manager]])</f>
        <v>7</v>
      </c>
      <c r="AL348" s="35"/>
    </row>
    <row r="349" spans="1:38">
      <c r="A349" t="s">
        <v>1624</v>
      </c>
      <c r="B349" t="s">
        <v>47</v>
      </c>
      <c r="C349" t="s">
        <v>50</v>
      </c>
      <c r="D349" t="s">
        <v>56</v>
      </c>
      <c r="E349" t="s">
        <v>61</v>
      </c>
      <c r="F349" t="s">
        <v>1536</v>
      </c>
      <c r="G349" t="s">
        <v>1542</v>
      </c>
      <c r="H349" t="s">
        <v>1545</v>
      </c>
      <c r="I349" t="s">
        <v>1549</v>
      </c>
      <c r="J349" s="35">
        <v>3</v>
      </c>
      <c r="K349" s="35">
        <v>47</v>
      </c>
      <c r="L349" s="35">
        <v>0</v>
      </c>
      <c r="M349" s="49">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c r="AH349" s="35">
        <f>IF(Tabla134[[#This Row],[Business Travel]]="Travel_Frequently",2,IF(Tabla134[[#This Row],[Business Travel]]="Travel_Rarely",1,0))</f>
        <v>2</v>
      </c>
      <c r="AI349" s="35" t="str">
        <f>IF(Tabla134[[#This Row],[Monthly Income]]&lt;=10333.3333,"Bajo",IF(Tabla134[[#This Row],[Monthly Income]]&gt;18666.6666,"Alto","Medio"))</f>
        <v>Bajo</v>
      </c>
      <c r="AJ349" s="35" t="str">
        <f>IF(Tabla134[[#This Row],[Years Since Last Promotion]]&lt;1,"Este año","Más de un año")</f>
        <v>Este año</v>
      </c>
      <c r="AK349" s="100">
        <f>SUM(Tabla134[[#This Row],[Years At Company]],Tabla134[[#This Row],[Years With Curr Manager]])</f>
        <v>0</v>
      </c>
      <c r="AL349" s="35"/>
    </row>
    <row r="350" spans="1:38">
      <c r="A350" t="s">
        <v>1624</v>
      </c>
      <c r="B350" t="s">
        <v>46</v>
      </c>
      <c r="C350" t="s">
        <v>49</v>
      </c>
      <c r="D350" t="s">
        <v>57</v>
      </c>
      <c r="E350" t="s">
        <v>59</v>
      </c>
      <c r="F350" t="s">
        <v>1711</v>
      </c>
      <c r="G350" t="s">
        <v>1543</v>
      </c>
      <c r="H350" t="s">
        <v>1545</v>
      </c>
      <c r="I350" t="s">
        <v>1549</v>
      </c>
      <c r="J350" s="35">
        <v>2</v>
      </c>
      <c r="K350" s="35">
        <v>42</v>
      </c>
      <c r="L350" s="35">
        <v>0</v>
      </c>
      <c r="M350" s="49">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c r="AH350" s="35">
        <f>IF(Tabla134[[#This Row],[Business Travel]]="Travel_Frequently",2,IF(Tabla134[[#This Row],[Business Travel]]="Travel_Rarely",1,0))</f>
        <v>1</v>
      </c>
      <c r="AI350" s="35" t="str">
        <f>IF(Tabla134[[#This Row],[Monthly Income]]&lt;=10333.3333,"Bajo",IF(Tabla134[[#This Row],[Monthly Income]]&gt;18666.6666,"Alto","Medio"))</f>
        <v>Medio</v>
      </c>
      <c r="AJ350" s="35" t="str">
        <f>IF(Tabla134[[#This Row],[Years Since Last Promotion]]&lt;1,"Este año","Más de un año")</f>
        <v>Este año</v>
      </c>
      <c r="AK350" s="100">
        <f>SUM(Tabla134[[#This Row],[Years At Company]],Tabla134[[#This Row],[Years With Curr Manager]])</f>
        <v>1</v>
      </c>
      <c r="AL350" s="35"/>
    </row>
    <row r="351" spans="1:38">
      <c r="A351" t="s">
        <v>1624</v>
      </c>
      <c r="B351" t="s">
        <v>48</v>
      </c>
      <c r="C351" t="s">
        <v>51</v>
      </c>
      <c r="D351" t="s">
        <v>56</v>
      </c>
      <c r="E351" t="s">
        <v>59</v>
      </c>
      <c r="F351" t="s">
        <v>1536</v>
      </c>
      <c r="G351" t="s">
        <v>1537</v>
      </c>
      <c r="H351" t="s">
        <v>1546</v>
      </c>
      <c r="I351" t="s">
        <v>1549</v>
      </c>
      <c r="J351" s="35">
        <v>3</v>
      </c>
      <c r="K351" s="35">
        <v>29</v>
      </c>
      <c r="L351" s="35">
        <v>0</v>
      </c>
      <c r="M351" s="49">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c r="AH351" s="35">
        <f>IF(Tabla134[[#This Row],[Business Travel]]="Travel_Frequently",2,IF(Tabla134[[#This Row],[Business Travel]]="Travel_Rarely",1,0))</f>
        <v>0</v>
      </c>
      <c r="AI351" s="35" t="str">
        <f>IF(Tabla134[[#This Row],[Monthly Income]]&lt;=10333.3333,"Bajo",IF(Tabla134[[#This Row],[Monthly Income]]&gt;18666.6666,"Alto","Medio"))</f>
        <v>Bajo</v>
      </c>
      <c r="AJ351" s="35" t="str">
        <f>IF(Tabla134[[#This Row],[Years Since Last Promotion]]&lt;1,"Este año","Más de un año")</f>
        <v>Este año</v>
      </c>
      <c r="AK351" s="100">
        <f>SUM(Tabla134[[#This Row],[Years At Company]],Tabla134[[#This Row],[Years With Curr Manager]])</f>
        <v>6</v>
      </c>
      <c r="AL351" s="35"/>
    </row>
    <row r="352" spans="1:38">
      <c r="A352" t="s">
        <v>1624</v>
      </c>
      <c r="B352" t="s">
        <v>46</v>
      </c>
      <c r="C352" t="s">
        <v>49</v>
      </c>
      <c r="D352" t="s">
        <v>58</v>
      </c>
      <c r="E352" t="s">
        <v>63</v>
      </c>
      <c r="F352" t="s">
        <v>1536</v>
      </c>
      <c r="G352" t="s">
        <v>64</v>
      </c>
      <c r="H352" t="s">
        <v>1547</v>
      </c>
      <c r="I352" t="s">
        <v>1548</v>
      </c>
      <c r="J352" s="35">
        <v>5</v>
      </c>
      <c r="K352" s="35">
        <v>42</v>
      </c>
      <c r="L352" s="35">
        <v>0</v>
      </c>
      <c r="M352" s="49">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c r="AH352" s="35">
        <f>IF(Tabla134[[#This Row],[Business Travel]]="Travel_Frequently",2,IF(Tabla134[[#This Row],[Business Travel]]="Travel_Rarely",1,0))</f>
        <v>1</v>
      </c>
      <c r="AI352" s="35" t="str">
        <f>IF(Tabla134[[#This Row],[Monthly Income]]&lt;=10333.3333,"Bajo",IF(Tabla134[[#This Row],[Monthly Income]]&gt;18666.6666,"Alto","Medio"))</f>
        <v>Bajo</v>
      </c>
      <c r="AJ352" s="35" t="str">
        <f>IF(Tabla134[[#This Row],[Years Since Last Promotion]]&lt;1,"Este año","Más de un año")</f>
        <v>Más de un año</v>
      </c>
      <c r="AK352" s="100">
        <f>SUM(Tabla134[[#This Row],[Years At Company]],Tabla134[[#This Row],[Years With Curr Manager]])</f>
        <v>3</v>
      </c>
      <c r="AL352" s="35"/>
    </row>
    <row r="353" spans="1:38">
      <c r="A353" t="s">
        <v>1624</v>
      </c>
      <c r="B353" t="s">
        <v>46</v>
      </c>
      <c r="C353" t="s">
        <v>51</v>
      </c>
      <c r="D353" t="s">
        <v>57</v>
      </c>
      <c r="E353" t="s">
        <v>61</v>
      </c>
      <c r="F353" t="s">
        <v>1711</v>
      </c>
      <c r="G353" t="s">
        <v>1539</v>
      </c>
      <c r="H353" t="s">
        <v>1546</v>
      </c>
      <c r="I353" t="s">
        <v>1549</v>
      </c>
      <c r="J353" s="35">
        <v>4</v>
      </c>
      <c r="K353" s="35">
        <v>32</v>
      </c>
      <c r="L353" s="35">
        <v>0</v>
      </c>
      <c r="M353" s="49">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c r="AH353" s="35">
        <f>IF(Tabla134[[#This Row],[Business Travel]]="Travel_Frequently",2,IF(Tabla134[[#This Row],[Business Travel]]="Travel_Rarely",1,0))</f>
        <v>1</v>
      </c>
      <c r="AI353" s="35" t="str">
        <f>IF(Tabla134[[#This Row],[Monthly Income]]&lt;=10333.3333,"Bajo",IF(Tabla134[[#This Row],[Monthly Income]]&gt;18666.6666,"Alto","Medio"))</f>
        <v>Bajo</v>
      </c>
      <c r="AJ353" s="35" t="str">
        <f>IF(Tabla134[[#This Row],[Years Since Last Promotion]]&lt;1,"Este año","Más de un año")</f>
        <v>Este año</v>
      </c>
      <c r="AK353" s="100">
        <f>SUM(Tabla134[[#This Row],[Years At Company]],Tabla134[[#This Row],[Years With Curr Manager]])</f>
        <v>15</v>
      </c>
      <c r="AL353" s="35"/>
    </row>
    <row r="354" spans="1:38">
      <c r="A354" t="s">
        <v>1624</v>
      </c>
      <c r="B354" t="s">
        <v>46</v>
      </c>
      <c r="C354" t="s">
        <v>50</v>
      </c>
      <c r="D354" t="s">
        <v>56</v>
      </c>
      <c r="E354" t="s">
        <v>61</v>
      </c>
      <c r="F354" t="s">
        <v>1711</v>
      </c>
      <c r="G354" t="s">
        <v>1541</v>
      </c>
      <c r="H354" t="s">
        <v>1546</v>
      </c>
      <c r="I354" t="s">
        <v>1549</v>
      </c>
      <c r="J354" s="35">
        <v>3</v>
      </c>
      <c r="K354" s="35">
        <v>48</v>
      </c>
      <c r="L354" s="35">
        <v>0</v>
      </c>
      <c r="M354" s="49">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c r="AH354" s="35">
        <f>IF(Tabla134[[#This Row],[Business Travel]]="Travel_Frequently",2,IF(Tabla134[[#This Row],[Business Travel]]="Travel_Rarely",1,0))</f>
        <v>1</v>
      </c>
      <c r="AI354" s="35" t="str">
        <f>IF(Tabla134[[#This Row],[Monthly Income]]&lt;=10333.3333,"Bajo",IF(Tabla134[[#This Row],[Monthly Income]]&gt;18666.6666,"Alto","Medio"))</f>
        <v>Medio</v>
      </c>
      <c r="AJ354" s="35" t="str">
        <f>IF(Tabla134[[#This Row],[Years Since Last Promotion]]&lt;1,"Este año","Más de un año")</f>
        <v>Este año</v>
      </c>
      <c r="AK354" s="100">
        <f>SUM(Tabla134[[#This Row],[Years At Company]],Tabla134[[#This Row],[Years With Curr Manager]])</f>
        <v>0</v>
      </c>
      <c r="AL354" s="35"/>
    </row>
    <row r="355" spans="1:38">
      <c r="A355" t="s">
        <v>1624</v>
      </c>
      <c r="B355" t="s">
        <v>46</v>
      </c>
      <c r="C355" t="s">
        <v>49</v>
      </c>
      <c r="D355" t="s">
        <v>57</v>
      </c>
      <c r="E355" t="s">
        <v>61</v>
      </c>
      <c r="F355" t="s">
        <v>1536</v>
      </c>
      <c r="G355" t="s">
        <v>1538</v>
      </c>
      <c r="H355" t="s">
        <v>1547</v>
      </c>
      <c r="I355" t="s">
        <v>1548</v>
      </c>
      <c r="J355" s="35">
        <v>2</v>
      </c>
      <c r="K355" s="35">
        <v>37</v>
      </c>
      <c r="L355" s="35">
        <v>0</v>
      </c>
      <c r="M355" s="49">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c r="AH355" s="35">
        <f>IF(Tabla134[[#This Row],[Business Travel]]="Travel_Frequently",2,IF(Tabla134[[#This Row],[Business Travel]]="Travel_Rarely",1,0))</f>
        <v>1</v>
      </c>
      <c r="AI355" s="35" t="str">
        <f>IF(Tabla134[[#This Row],[Monthly Income]]&lt;=10333.3333,"Bajo",IF(Tabla134[[#This Row],[Monthly Income]]&gt;18666.6666,"Alto","Medio"))</f>
        <v>Bajo</v>
      </c>
      <c r="AJ355" s="35" t="str">
        <f>IF(Tabla134[[#This Row],[Years Since Last Promotion]]&lt;1,"Este año","Más de un año")</f>
        <v>Más de un año</v>
      </c>
      <c r="AK355" s="100">
        <f>SUM(Tabla134[[#This Row],[Years At Company]],Tabla134[[#This Row],[Years With Curr Manager]])</f>
        <v>14</v>
      </c>
      <c r="AL355" s="35"/>
    </row>
    <row r="356" spans="1:38">
      <c r="A356" t="s">
        <v>1624</v>
      </c>
      <c r="B356" t="s">
        <v>48</v>
      </c>
      <c r="C356" t="s">
        <v>51</v>
      </c>
      <c r="D356" t="s">
        <v>56</v>
      </c>
      <c r="E356" t="s">
        <v>63</v>
      </c>
      <c r="F356" t="s">
        <v>1711</v>
      </c>
      <c r="G356" t="s">
        <v>1537</v>
      </c>
      <c r="H356" t="s">
        <v>1546</v>
      </c>
      <c r="I356" t="s">
        <v>1548</v>
      </c>
      <c r="J356" s="35">
        <v>2</v>
      </c>
      <c r="K356" s="35">
        <v>30</v>
      </c>
      <c r="L356" s="35">
        <v>0</v>
      </c>
      <c r="M356" s="49">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c r="AH356" s="35">
        <f>IF(Tabla134[[#This Row],[Business Travel]]="Travel_Frequently",2,IF(Tabla134[[#This Row],[Business Travel]]="Travel_Rarely",1,0))</f>
        <v>0</v>
      </c>
      <c r="AI356" s="35" t="str">
        <f>IF(Tabla134[[#This Row],[Monthly Income]]&lt;=10333.3333,"Bajo",IF(Tabla134[[#This Row],[Monthly Income]]&gt;18666.6666,"Alto","Medio"))</f>
        <v>Bajo</v>
      </c>
      <c r="AJ356" s="35" t="str">
        <f>IF(Tabla134[[#This Row],[Years Since Last Promotion]]&lt;1,"Este año","Más de un año")</f>
        <v>Más de un año</v>
      </c>
      <c r="AK356" s="100">
        <f>SUM(Tabla134[[#This Row],[Years At Company]],Tabla134[[#This Row],[Years With Curr Manager]])</f>
        <v>4</v>
      </c>
      <c r="AL356" s="35"/>
    </row>
    <row r="357" spans="1:38">
      <c r="A357" t="s">
        <v>1624</v>
      </c>
      <c r="B357" t="s">
        <v>46</v>
      </c>
      <c r="C357" t="s">
        <v>51</v>
      </c>
      <c r="D357" t="s">
        <v>56</v>
      </c>
      <c r="E357" t="s">
        <v>59</v>
      </c>
      <c r="F357" t="s">
        <v>1536</v>
      </c>
      <c r="G357" t="s">
        <v>1537</v>
      </c>
      <c r="H357" t="s">
        <v>1546</v>
      </c>
      <c r="I357" t="s">
        <v>1549</v>
      </c>
      <c r="J357" s="35">
        <v>3</v>
      </c>
      <c r="K357" s="35">
        <v>26</v>
      </c>
      <c r="L357" s="35">
        <v>0</v>
      </c>
      <c r="M357" s="49">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c r="AH357" s="35">
        <f>IF(Tabla134[[#This Row],[Business Travel]]="Travel_Frequently",2,IF(Tabla134[[#This Row],[Business Travel]]="Travel_Rarely",1,0))</f>
        <v>1</v>
      </c>
      <c r="AI357" s="35" t="str">
        <f>IF(Tabla134[[#This Row],[Monthly Income]]&lt;=10333.3333,"Bajo",IF(Tabla134[[#This Row],[Monthly Income]]&gt;18666.6666,"Alto","Medio"))</f>
        <v>Bajo</v>
      </c>
      <c r="AJ357" s="35" t="str">
        <f>IF(Tabla134[[#This Row],[Years Since Last Promotion]]&lt;1,"Este año","Más de un año")</f>
        <v>Más de un año</v>
      </c>
      <c r="AK357" s="100">
        <f>SUM(Tabla134[[#This Row],[Years At Company]],Tabla134[[#This Row],[Years With Curr Manager]])</f>
        <v>15</v>
      </c>
      <c r="AL357" s="35"/>
    </row>
    <row r="358" spans="1:38">
      <c r="A358" t="s">
        <v>1624</v>
      </c>
      <c r="B358" t="s">
        <v>46</v>
      </c>
      <c r="C358" t="s">
        <v>49</v>
      </c>
      <c r="D358" t="s">
        <v>57</v>
      </c>
      <c r="E358" t="s">
        <v>60</v>
      </c>
      <c r="F358" t="s">
        <v>1536</v>
      </c>
      <c r="G358" t="s">
        <v>1544</v>
      </c>
      <c r="H358" t="s">
        <v>1545</v>
      </c>
      <c r="I358" t="s">
        <v>1549</v>
      </c>
      <c r="J358" s="35">
        <v>6</v>
      </c>
      <c r="K358" s="35">
        <v>42</v>
      </c>
      <c r="L358" s="35">
        <v>0</v>
      </c>
      <c r="M358" s="49">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c r="AH358" s="35">
        <f>IF(Tabla134[[#This Row],[Business Travel]]="Travel_Frequently",2,IF(Tabla134[[#This Row],[Business Travel]]="Travel_Rarely",1,0))</f>
        <v>1</v>
      </c>
      <c r="AI358" s="35" t="str">
        <f>IF(Tabla134[[#This Row],[Monthly Income]]&lt;=10333.3333,"Bajo",IF(Tabla134[[#This Row],[Monthly Income]]&gt;18666.6666,"Alto","Medio"))</f>
        <v>Bajo</v>
      </c>
      <c r="AJ358" s="35" t="str">
        <f>IF(Tabla134[[#This Row],[Years Since Last Promotion]]&lt;1,"Este año","Más de un año")</f>
        <v>Este año</v>
      </c>
      <c r="AK358" s="100">
        <f>SUM(Tabla134[[#This Row],[Years At Company]],Tabla134[[#This Row],[Years With Curr Manager]])</f>
        <v>1</v>
      </c>
      <c r="AL358" s="35"/>
    </row>
    <row r="359" spans="1:38">
      <c r="A359" t="s">
        <v>44</v>
      </c>
      <c r="B359" t="s">
        <v>47</v>
      </c>
      <c r="C359" t="s">
        <v>53</v>
      </c>
      <c r="D359" t="s">
        <v>56</v>
      </c>
      <c r="E359" t="s">
        <v>63</v>
      </c>
      <c r="F359" t="s">
        <v>1711</v>
      </c>
      <c r="G359" t="s">
        <v>1542</v>
      </c>
      <c r="H359" t="s">
        <v>1545</v>
      </c>
      <c r="I359" t="s">
        <v>1548</v>
      </c>
      <c r="J359" s="35">
        <v>3</v>
      </c>
      <c r="K359" s="35">
        <v>21</v>
      </c>
      <c r="L359" s="35">
        <v>1</v>
      </c>
      <c r="M359" s="49">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c r="AH359" s="35">
        <f>IF(Tabla134[[#This Row],[Business Travel]]="Travel_Frequently",2,IF(Tabla134[[#This Row],[Business Travel]]="Travel_Rarely",1,0))</f>
        <v>2</v>
      </c>
      <c r="AI359" s="35" t="str">
        <f>IF(Tabla134[[#This Row],[Monthly Income]]&lt;=10333.3333,"Bajo",IF(Tabla134[[#This Row],[Monthly Income]]&gt;18666.6666,"Alto","Medio"))</f>
        <v>Bajo</v>
      </c>
      <c r="AJ359" s="35" t="str">
        <f>IF(Tabla134[[#This Row],[Years Since Last Promotion]]&lt;1,"Este año","Más de un año")</f>
        <v>Más de un año</v>
      </c>
      <c r="AK359" s="100">
        <f>SUM(Tabla134[[#This Row],[Years At Company]],Tabla134[[#This Row],[Years With Curr Manager]])</f>
        <v>5</v>
      </c>
      <c r="AL359" s="35"/>
    </row>
    <row r="360" spans="1:38">
      <c r="A360" t="s">
        <v>1624</v>
      </c>
      <c r="B360" t="s">
        <v>48</v>
      </c>
      <c r="C360" t="s">
        <v>49</v>
      </c>
      <c r="D360" t="s">
        <v>56</v>
      </c>
      <c r="E360" t="s">
        <v>61</v>
      </c>
      <c r="F360" t="s">
        <v>1711</v>
      </c>
      <c r="G360" t="s">
        <v>1537</v>
      </c>
      <c r="H360" t="s">
        <v>1545</v>
      </c>
      <c r="I360" t="s">
        <v>1549</v>
      </c>
      <c r="J360" s="35">
        <v>6</v>
      </c>
      <c r="K360" s="35">
        <v>36</v>
      </c>
      <c r="L360" s="35">
        <v>0</v>
      </c>
      <c r="M360" s="49">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c r="AH360" s="35">
        <f>IF(Tabla134[[#This Row],[Business Travel]]="Travel_Frequently",2,IF(Tabla134[[#This Row],[Business Travel]]="Travel_Rarely",1,0))</f>
        <v>0</v>
      </c>
      <c r="AI360" s="35" t="str">
        <f>IF(Tabla134[[#This Row],[Monthly Income]]&lt;=10333.3333,"Bajo",IF(Tabla134[[#This Row],[Monthly Income]]&gt;18666.6666,"Alto","Medio"))</f>
        <v>Bajo</v>
      </c>
      <c r="AJ360" s="35" t="str">
        <f>IF(Tabla134[[#This Row],[Years Since Last Promotion]]&lt;1,"Este año","Más de un año")</f>
        <v>Este año</v>
      </c>
      <c r="AK360" s="100">
        <f>SUM(Tabla134[[#This Row],[Years At Company]],Tabla134[[#This Row],[Years With Curr Manager]])</f>
        <v>1</v>
      </c>
      <c r="AL360" s="35"/>
    </row>
    <row r="361" spans="1:38">
      <c r="A361" t="s">
        <v>1624</v>
      </c>
      <c r="B361" t="s">
        <v>47</v>
      </c>
      <c r="C361" t="s">
        <v>49</v>
      </c>
      <c r="D361" t="s">
        <v>56</v>
      </c>
      <c r="E361" t="s">
        <v>61</v>
      </c>
      <c r="F361" t="s">
        <v>1536</v>
      </c>
      <c r="G361" t="s">
        <v>1537</v>
      </c>
      <c r="H361" t="s">
        <v>1546</v>
      </c>
      <c r="I361" t="s">
        <v>1549</v>
      </c>
      <c r="J361" s="35">
        <v>2</v>
      </c>
      <c r="K361" s="35">
        <v>36</v>
      </c>
      <c r="L361" s="35">
        <v>0</v>
      </c>
      <c r="M361" s="49">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c r="AH361" s="35">
        <f>IF(Tabla134[[#This Row],[Business Travel]]="Travel_Frequently",2,IF(Tabla134[[#This Row],[Business Travel]]="Travel_Rarely",1,0))</f>
        <v>2</v>
      </c>
      <c r="AI361" s="35" t="str">
        <f>IF(Tabla134[[#This Row],[Monthly Income]]&lt;=10333.3333,"Bajo",IF(Tabla134[[#This Row],[Monthly Income]]&gt;18666.6666,"Alto","Medio"))</f>
        <v>Bajo</v>
      </c>
      <c r="AJ361" s="35" t="str">
        <f>IF(Tabla134[[#This Row],[Years Since Last Promotion]]&lt;1,"Este año","Más de un año")</f>
        <v>Más de un año</v>
      </c>
      <c r="AK361" s="100">
        <f>SUM(Tabla134[[#This Row],[Years At Company]],Tabla134[[#This Row],[Years With Curr Manager]])</f>
        <v>25</v>
      </c>
      <c r="AL361" s="35"/>
    </row>
    <row r="362" spans="1:38">
      <c r="A362" t="s">
        <v>1624</v>
      </c>
      <c r="B362" t="s">
        <v>46</v>
      </c>
      <c r="C362" t="s">
        <v>52</v>
      </c>
      <c r="D362" t="s">
        <v>57</v>
      </c>
      <c r="E362" t="s">
        <v>61</v>
      </c>
      <c r="F362" t="s">
        <v>1536</v>
      </c>
      <c r="G362" t="s">
        <v>1544</v>
      </c>
      <c r="H362" t="s">
        <v>1546</v>
      </c>
      <c r="I362" t="s">
        <v>1549</v>
      </c>
      <c r="J362" s="35">
        <v>2</v>
      </c>
      <c r="K362" s="35">
        <v>57</v>
      </c>
      <c r="L362" s="35">
        <v>0</v>
      </c>
      <c r="M362" s="49">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c r="AH362" s="35">
        <f>IF(Tabla134[[#This Row],[Business Travel]]="Travel_Frequently",2,IF(Tabla134[[#This Row],[Business Travel]]="Travel_Rarely",1,0))</f>
        <v>1</v>
      </c>
      <c r="AI362" s="35" t="str">
        <f>IF(Tabla134[[#This Row],[Monthly Income]]&lt;=10333.3333,"Bajo",IF(Tabla134[[#This Row],[Monthly Income]]&gt;18666.6666,"Alto","Medio"))</f>
        <v>Bajo</v>
      </c>
      <c r="AJ362" s="35" t="str">
        <f>IF(Tabla134[[#This Row],[Years Since Last Promotion]]&lt;1,"Este año","Más de un año")</f>
        <v>Más de un año</v>
      </c>
      <c r="AK362" s="100">
        <f>SUM(Tabla134[[#This Row],[Years At Company]],Tabla134[[#This Row],[Years With Curr Manager]])</f>
        <v>5</v>
      </c>
      <c r="AL362" s="35"/>
    </row>
    <row r="363" spans="1:38">
      <c r="A363" t="s">
        <v>1624</v>
      </c>
      <c r="B363" t="s">
        <v>46</v>
      </c>
      <c r="C363" t="s">
        <v>49</v>
      </c>
      <c r="D363" t="s">
        <v>57</v>
      </c>
      <c r="E363" t="s">
        <v>59</v>
      </c>
      <c r="F363" t="s">
        <v>1711</v>
      </c>
      <c r="G363" t="s">
        <v>1539</v>
      </c>
      <c r="H363" t="s">
        <v>1546</v>
      </c>
      <c r="I363" t="s">
        <v>1548</v>
      </c>
      <c r="J363" s="35">
        <v>3</v>
      </c>
      <c r="K363" s="35">
        <v>40</v>
      </c>
      <c r="L363" s="35">
        <v>0</v>
      </c>
      <c r="M363" s="49">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c r="AH363" s="35">
        <f>IF(Tabla134[[#This Row],[Business Travel]]="Travel_Frequently",2,IF(Tabla134[[#This Row],[Business Travel]]="Travel_Rarely",1,0))</f>
        <v>1</v>
      </c>
      <c r="AI363" s="35" t="str">
        <f>IF(Tabla134[[#This Row],[Monthly Income]]&lt;=10333.3333,"Bajo",IF(Tabla134[[#This Row],[Monthly Income]]&gt;18666.6666,"Alto","Medio"))</f>
        <v>Bajo</v>
      </c>
      <c r="AJ363" s="35" t="str">
        <f>IF(Tabla134[[#This Row],[Years Since Last Promotion]]&lt;1,"Este año","Más de un año")</f>
        <v>Más de un año</v>
      </c>
      <c r="AK363" s="100">
        <f>SUM(Tabla134[[#This Row],[Years At Company]],Tabla134[[#This Row],[Years With Curr Manager]])</f>
        <v>14</v>
      </c>
      <c r="AL363" s="35"/>
    </row>
    <row r="364" spans="1:38">
      <c r="A364" t="s">
        <v>1624</v>
      </c>
      <c r="B364" t="s">
        <v>48</v>
      </c>
      <c r="C364" t="s">
        <v>53</v>
      </c>
      <c r="D364" t="s">
        <v>56</v>
      </c>
      <c r="E364" t="s">
        <v>61</v>
      </c>
      <c r="F364" t="s">
        <v>1536</v>
      </c>
      <c r="G364" t="s">
        <v>1542</v>
      </c>
      <c r="H364" t="s">
        <v>1545</v>
      </c>
      <c r="I364" t="s">
        <v>1549</v>
      </c>
      <c r="J364" s="35">
        <v>3</v>
      </c>
      <c r="K364" s="35">
        <v>21</v>
      </c>
      <c r="L364" s="35">
        <v>0</v>
      </c>
      <c r="M364" s="49">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c r="AH364" s="35">
        <f>IF(Tabla134[[#This Row],[Business Travel]]="Travel_Frequently",2,IF(Tabla134[[#This Row],[Business Travel]]="Travel_Rarely",1,0))</f>
        <v>0</v>
      </c>
      <c r="AI364" s="35" t="str">
        <f>IF(Tabla134[[#This Row],[Monthly Income]]&lt;=10333.3333,"Bajo",IF(Tabla134[[#This Row],[Monthly Income]]&gt;18666.6666,"Alto","Medio"))</f>
        <v>Bajo</v>
      </c>
      <c r="AJ364" s="35" t="str">
        <f>IF(Tabla134[[#This Row],[Years Since Last Promotion]]&lt;1,"Este año","Más de un año")</f>
        <v>Más de un año</v>
      </c>
      <c r="AK364" s="100">
        <f>SUM(Tabla134[[#This Row],[Years At Company]],Tabla134[[#This Row],[Years With Curr Manager]])</f>
        <v>5</v>
      </c>
      <c r="AL364" s="35"/>
    </row>
    <row r="365" spans="1:38">
      <c r="A365" t="s">
        <v>44</v>
      </c>
      <c r="B365" t="s">
        <v>46</v>
      </c>
      <c r="C365" t="s">
        <v>51</v>
      </c>
      <c r="D365" t="s">
        <v>56</v>
      </c>
      <c r="E365" t="s">
        <v>62</v>
      </c>
      <c r="F365" t="s">
        <v>1711</v>
      </c>
      <c r="G365" t="s">
        <v>1542</v>
      </c>
      <c r="H365" t="s">
        <v>1545</v>
      </c>
      <c r="I365" t="s">
        <v>1548</v>
      </c>
      <c r="J365" s="35">
        <v>2</v>
      </c>
      <c r="K365" s="35">
        <v>33</v>
      </c>
      <c r="L365" s="35">
        <v>1</v>
      </c>
      <c r="M365" s="49">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c r="AH365" s="35">
        <f>IF(Tabla134[[#This Row],[Business Travel]]="Travel_Frequently",2,IF(Tabla134[[#This Row],[Business Travel]]="Travel_Rarely",1,0))</f>
        <v>1</v>
      </c>
      <c r="AI365" s="35" t="str">
        <f>IF(Tabla134[[#This Row],[Monthly Income]]&lt;=10333.3333,"Bajo",IF(Tabla134[[#This Row],[Monthly Income]]&gt;18666.6666,"Alto","Medio"))</f>
        <v>Bajo</v>
      </c>
      <c r="AJ365" s="35" t="str">
        <f>IF(Tabla134[[#This Row],[Years Since Last Promotion]]&lt;1,"Este año","Más de un año")</f>
        <v>Este año</v>
      </c>
      <c r="AK365" s="100">
        <f>SUM(Tabla134[[#This Row],[Years At Company]],Tabla134[[#This Row],[Years With Curr Manager]])</f>
        <v>1</v>
      </c>
      <c r="AL365" s="35"/>
    </row>
    <row r="366" spans="1:38">
      <c r="A366" t="s">
        <v>1624</v>
      </c>
      <c r="B366" t="s">
        <v>46</v>
      </c>
      <c r="C366" t="s">
        <v>49</v>
      </c>
      <c r="D366" t="s">
        <v>57</v>
      </c>
      <c r="E366" t="s">
        <v>61</v>
      </c>
      <c r="F366" t="s">
        <v>1711</v>
      </c>
      <c r="G366" t="s">
        <v>1539</v>
      </c>
      <c r="H366" t="s">
        <v>1546</v>
      </c>
      <c r="I366" t="s">
        <v>1549</v>
      </c>
      <c r="J366" s="35">
        <v>3</v>
      </c>
      <c r="K366" s="35">
        <v>37</v>
      </c>
      <c r="L366" s="35">
        <v>0</v>
      </c>
      <c r="M366" s="49">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c r="AH366" s="35">
        <f>IF(Tabla134[[#This Row],[Business Travel]]="Travel_Frequently",2,IF(Tabla134[[#This Row],[Business Travel]]="Travel_Rarely",1,0))</f>
        <v>1</v>
      </c>
      <c r="AI366" s="35" t="str">
        <f>IF(Tabla134[[#This Row],[Monthly Income]]&lt;=10333.3333,"Bajo",IF(Tabla134[[#This Row],[Monthly Income]]&gt;18666.6666,"Alto","Medio"))</f>
        <v>Bajo</v>
      </c>
      <c r="AJ366" s="35" t="str">
        <f>IF(Tabla134[[#This Row],[Years Since Last Promotion]]&lt;1,"Este año","Más de un año")</f>
        <v>Este año</v>
      </c>
      <c r="AK366" s="100">
        <f>SUM(Tabla134[[#This Row],[Years At Company]],Tabla134[[#This Row],[Years With Curr Manager]])</f>
        <v>8</v>
      </c>
      <c r="AL366" s="35"/>
    </row>
    <row r="367" spans="1:38">
      <c r="A367" t="s">
        <v>1624</v>
      </c>
      <c r="B367" t="s">
        <v>48</v>
      </c>
      <c r="C367" t="s">
        <v>50</v>
      </c>
      <c r="D367" t="s">
        <v>57</v>
      </c>
      <c r="E367" t="s">
        <v>61</v>
      </c>
      <c r="F367" t="s">
        <v>1711</v>
      </c>
      <c r="G367" t="s">
        <v>1540</v>
      </c>
      <c r="H367" t="s">
        <v>1546</v>
      </c>
      <c r="I367" t="s">
        <v>1549</v>
      </c>
      <c r="J367" s="35">
        <v>2</v>
      </c>
      <c r="K367" s="35">
        <v>46</v>
      </c>
      <c r="L367" s="35">
        <v>0</v>
      </c>
      <c r="M367" s="49">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c r="AH367" s="35">
        <f>IF(Tabla134[[#This Row],[Business Travel]]="Travel_Frequently",2,IF(Tabla134[[#This Row],[Business Travel]]="Travel_Rarely",1,0))</f>
        <v>0</v>
      </c>
      <c r="AI367" s="35" t="str">
        <f>IF(Tabla134[[#This Row],[Monthly Income]]&lt;=10333.3333,"Bajo",IF(Tabla134[[#This Row],[Monthly Income]]&gt;18666.6666,"Alto","Medio"))</f>
        <v>Bajo</v>
      </c>
      <c r="AJ367" s="35" t="str">
        <f>IF(Tabla134[[#This Row],[Years Since Last Promotion]]&lt;1,"Este año","Más de un año")</f>
        <v>Este año</v>
      </c>
      <c r="AK367" s="100">
        <f>SUM(Tabla134[[#This Row],[Years At Company]],Tabla134[[#This Row],[Years With Curr Manager]])</f>
        <v>1</v>
      </c>
      <c r="AL367" s="35"/>
    </row>
    <row r="368" spans="1:38">
      <c r="A368" t="s">
        <v>44</v>
      </c>
      <c r="B368" t="s">
        <v>47</v>
      </c>
      <c r="C368" t="s">
        <v>49</v>
      </c>
      <c r="D368" t="s">
        <v>56</v>
      </c>
      <c r="E368" t="s">
        <v>62</v>
      </c>
      <c r="F368" t="s">
        <v>1536</v>
      </c>
      <c r="G368" t="s">
        <v>1537</v>
      </c>
      <c r="H368" t="s">
        <v>1545</v>
      </c>
      <c r="I368" t="s">
        <v>1549</v>
      </c>
      <c r="J368" s="35">
        <v>5</v>
      </c>
      <c r="K368" s="35">
        <v>41</v>
      </c>
      <c r="L368" s="35">
        <v>1</v>
      </c>
      <c r="M368" s="49">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c r="AH368" s="35">
        <f>IF(Tabla134[[#This Row],[Business Travel]]="Travel_Frequently",2,IF(Tabla134[[#This Row],[Business Travel]]="Travel_Rarely",1,0))</f>
        <v>2</v>
      </c>
      <c r="AI368" s="35" t="str">
        <f>IF(Tabla134[[#This Row],[Monthly Income]]&lt;=10333.3333,"Bajo",IF(Tabla134[[#This Row],[Monthly Income]]&gt;18666.6666,"Alto","Medio"))</f>
        <v>Bajo</v>
      </c>
      <c r="AJ368" s="35" t="str">
        <f>IF(Tabla134[[#This Row],[Years Since Last Promotion]]&lt;1,"Este año","Más de un año")</f>
        <v>Más de un año</v>
      </c>
      <c r="AK368" s="100">
        <f>SUM(Tabla134[[#This Row],[Years At Company]],Tabla134[[#This Row],[Years With Curr Manager]])</f>
        <v>15</v>
      </c>
      <c r="AL368" s="35"/>
    </row>
    <row r="369" spans="1:38">
      <c r="A369" t="s">
        <v>1624</v>
      </c>
      <c r="B369" t="s">
        <v>46</v>
      </c>
      <c r="C369" t="s">
        <v>50</v>
      </c>
      <c r="D369" t="s">
        <v>57</v>
      </c>
      <c r="E369" t="s">
        <v>63</v>
      </c>
      <c r="F369" t="s">
        <v>1536</v>
      </c>
      <c r="G369" t="s">
        <v>1544</v>
      </c>
      <c r="H369" t="s">
        <v>1545</v>
      </c>
      <c r="I369" t="s">
        <v>1549</v>
      </c>
      <c r="J369" s="35">
        <v>2</v>
      </c>
      <c r="K369" s="35">
        <v>50</v>
      </c>
      <c r="L369" s="35">
        <v>0</v>
      </c>
      <c r="M369" s="49">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c r="AH369" s="35">
        <f>IF(Tabla134[[#This Row],[Business Travel]]="Travel_Frequently",2,IF(Tabla134[[#This Row],[Business Travel]]="Travel_Rarely",1,0))</f>
        <v>1</v>
      </c>
      <c r="AI369" s="35" t="str">
        <f>IF(Tabla134[[#This Row],[Monthly Income]]&lt;=10333.3333,"Bajo",IF(Tabla134[[#This Row],[Monthly Income]]&gt;18666.6666,"Alto","Medio"))</f>
        <v>Medio</v>
      </c>
      <c r="AJ369" s="35" t="str">
        <f>IF(Tabla134[[#This Row],[Years Since Last Promotion]]&lt;1,"Este año","Más de un año")</f>
        <v>Más de un año</v>
      </c>
      <c r="AK369" s="100">
        <f>SUM(Tabla134[[#This Row],[Years At Company]],Tabla134[[#This Row],[Years With Curr Manager]])</f>
        <v>7</v>
      </c>
      <c r="AL369" s="35"/>
    </row>
    <row r="370" spans="1:38">
      <c r="A370" t="s">
        <v>44</v>
      </c>
      <c r="B370" t="s">
        <v>46</v>
      </c>
      <c r="C370" t="s">
        <v>49</v>
      </c>
      <c r="D370" t="s">
        <v>56</v>
      </c>
      <c r="E370" t="s">
        <v>62</v>
      </c>
      <c r="F370" t="s">
        <v>1536</v>
      </c>
      <c r="G370" t="s">
        <v>1537</v>
      </c>
      <c r="H370" t="s">
        <v>1546</v>
      </c>
      <c r="I370" t="s">
        <v>1548</v>
      </c>
      <c r="J370" s="35">
        <v>6</v>
      </c>
      <c r="K370" s="35">
        <v>40</v>
      </c>
      <c r="L370" s="35">
        <v>1</v>
      </c>
      <c r="M370" s="49">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c r="AH370" s="35">
        <f>IF(Tabla134[[#This Row],[Business Travel]]="Travel_Frequently",2,IF(Tabla134[[#This Row],[Business Travel]]="Travel_Rarely",1,0))</f>
        <v>1</v>
      </c>
      <c r="AI370" s="35" t="str">
        <f>IF(Tabla134[[#This Row],[Monthly Income]]&lt;=10333.3333,"Bajo",IF(Tabla134[[#This Row],[Monthly Income]]&gt;18666.6666,"Alto","Medio"))</f>
        <v>Bajo</v>
      </c>
      <c r="AJ370" s="35" t="str">
        <f>IF(Tabla134[[#This Row],[Years Since Last Promotion]]&lt;1,"Este año","Más de un año")</f>
        <v>Más de un año</v>
      </c>
      <c r="AK370" s="100">
        <f>SUM(Tabla134[[#This Row],[Years At Company]],Tabla134[[#This Row],[Years With Curr Manager]])</f>
        <v>6</v>
      </c>
      <c r="AL370" s="35"/>
    </row>
    <row r="371" spans="1:38">
      <c r="A371" t="s">
        <v>1624</v>
      </c>
      <c r="B371" t="s">
        <v>46</v>
      </c>
      <c r="C371" t="s">
        <v>51</v>
      </c>
      <c r="D371" t="s">
        <v>57</v>
      </c>
      <c r="E371" t="s">
        <v>59</v>
      </c>
      <c r="F371" t="s">
        <v>1536</v>
      </c>
      <c r="G371" t="s">
        <v>1538</v>
      </c>
      <c r="H371" t="s">
        <v>1545</v>
      </c>
      <c r="I371" t="s">
        <v>1548</v>
      </c>
      <c r="J371" s="35">
        <v>5</v>
      </c>
      <c r="K371" s="35">
        <v>31</v>
      </c>
      <c r="L371" s="35">
        <v>0</v>
      </c>
      <c r="M371" s="49">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c r="AH371" s="35">
        <f>IF(Tabla134[[#This Row],[Business Travel]]="Travel_Frequently",2,IF(Tabla134[[#This Row],[Business Travel]]="Travel_Rarely",1,0))</f>
        <v>1</v>
      </c>
      <c r="AI371" s="35" t="str">
        <f>IF(Tabla134[[#This Row],[Monthly Income]]&lt;=10333.3333,"Bajo",IF(Tabla134[[#This Row],[Monthly Income]]&gt;18666.6666,"Alto","Medio"))</f>
        <v>Bajo</v>
      </c>
      <c r="AJ371" s="35" t="str">
        <f>IF(Tabla134[[#This Row],[Years Since Last Promotion]]&lt;1,"Este año","Más de un año")</f>
        <v>Más de un año</v>
      </c>
      <c r="AK371" s="100">
        <f>SUM(Tabla134[[#This Row],[Years At Company]],Tabla134[[#This Row],[Years With Curr Manager]])</f>
        <v>4</v>
      </c>
      <c r="AL371" s="35"/>
    </row>
    <row r="372" spans="1:38">
      <c r="A372" t="s">
        <v>44</v>
      </c>
      <c r="B372" t="s">
        <v>46</v>
      </c>
      <c r="C372" t="s">
        <v>53</v>
      </c>
      <c r="D372" t="s">
        <v>56</v>
      </c>
      <c r="E372" t="s">
        <v>59</v>
      </c>
      <c r="F372" t="s">
        <v>1711</v>
      </c>
      <c r="G372" t="s">
        <v>1542</v>
      </c>
      <c r="H372" t="s">
        <v>1545</v>
      </c>
      <c r="I372" t="s">
        <v>1549</v>
      </c>
      <c r="J372" s="35">
        <v>0</v>
      </c>
      <c r="K372" s="35">
        <v>21</v>
      </c>
      <c r="L372" s="35">
        <v>1</v>
      </c>
      <c r="M372" s="49">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c r="AH372" s="35">
        <f>IF(Tabla134[[#This Row],[Business Travel]]="Travel_Frequently",2,IF(Tabla134[[#This Row],[Business Travel]]="Travel_Rarely",1,0))</f>
        <v>1</v>
      </c>
      <c r="AI372" s="35" t="str">
        <f>IF(Tabla134[[#This Row],[Monthly Income]]&lt;=10333.3333,"Bajo",IF(Tabla134[[#This Row],[Monthly Income]]&gt;18666.6666,"Alto","Medio"))</f>
        <v>Bajo</v>
      </c>
      <c r="AJ372" s="35" t="str">
        <f>IF(Tabla134[[#This Row],[Years Since Last Promotion]]&lt;1,"Este año","Más de un año")</f>
        <v>Este año</v>
      </c>
      <c r="AK372" s="100">
        <f>SUM(Tabla134[[#This Row],[Years At Company]],Tabla134[[#This Row],[Years With Curr Manager]])</f>
        <v>1</v>
      </c>
      <c r="AL372" s="35"/>
    </row>
    <row r="373" spans="1:38">
      <c r="A373" t="s">
        <v>1624</v>
      </c>
      <c r="B373" t="s">
        <v>46</v>
      </c>
      <c r="C373" t="s">
        <v>51</v>
      </c>
      <c r="D373" t="s">
        <v>57</v>
      </c>
      <c r="E373" t="s">
        <v>59</v>
      </c>
      <c r="F373" t="s">
        <v>1536</v>
      </c>
      <c r="G373" t="s">
        <v>1538</v>
      </c>
      <c r="H373" t="s">
        <v>1545</v>
      </c>
      <c r="I373" t="s">
        <v>1549</v>
      </c>
      <c r="J373" s="35">
        <v>4</v>
      </c>
      <c r="K373" s="35">
        <v>29</v>
      </c>
      <c r="L373" s="35">
        <v>0</v>
      </c>
      <c r="M373" s="49">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c r="AH373" s="35">
        <f>IF(Tabla134[[#This Row],[Business Travel]]="Travel_Frequently",2,IF(Tabla134[[#This Row],[Business Travel]]="Travel_Rarely",1,0))</f>
        <v>1</v>
      </c>
      <c r="AI373" s="35" t="str">
        <f>IF(Tabla134[[#This Row],[Monthly Income]]&lt;=10333.3333,"Bajo",IF(Tabla134[[#This Row],[Monthly Income]]&gt;18666.6666,"Alto","Medio"))</f>
        <v>Bajo</v>
      </c>
      <c r="AJ373" s="35" t="str">
        <f>IF(Tabla134[[#This Row],[Years Since Last Promotion]]&lt;1,"Este año","Más de un año")</f>
        <v>Más de un año</v>
      </c>
      <c r="AK373" s="100">
        <f>SUM(Tabla134[[#This Row],[Years At Company]],Tabla134[[#This Row],[Years With Curr Manager]])</f>
        <v>5</v>
      </c>
      <c r="AL373" s="35"/>
    </row>
    <row r="374" spans="1:38">
      <c r="A374" t="s">
        <v>1624</v>
      </c>
      <c r="B374" t="s">
        <v>46</v>
      </c>
      <c r="C374" t="s">
        <v>49</v>
      </c>
      <c r="D374" t="s">
        <v>57</v>
      </c>
      <c r="E374" t="s">
        <v>59</v>
      </c>
      <c r="F374" t="s">
        <v>1536</v>
      </c>
      <c r="G374" t="s">
        <v>1544</v>
      </c>
      <c r="H374" t="s">
        <v>1545</v>
      </c>
      <c r="I374" t="s">
        <v>1549</v>
      </c>
      <c r="J374" s="35">
        <v>5</v>
      </c>
      <c r="K374" s="35">
        <v>35</v>
      </c>
      <c r="L374" s="35">
        <v>0</v>
      </c>
      <c r="M374" s="49">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c r="AH374" s="35">
        <f>IF(Tabla134[[#This Row],[Business Travel]]="Travel_Frequently",2,IF(Tabla134[[#This Row],[Business Travel]]="Travel_Rarely",1,0))</f>
        <v>1</v>
      </c>
      <c r="AI374" s="35" t="str">
        <f>IF(Tabla134[[#This Row],[Monthly Income]]&lt;=10333.3333,"Bajo",IF(Tabla134[[#This Row],[Monthly Income]]&gt;18666.6666,"Alto","Medio"))</f>
        <v>Bajo</v>
      </c>
      <c r="AJ374" s="35" t="str">
        <f>IF(Tabla134[[#This Row],[Years Since Last Promotion]]&lt;1,"Este año","Más de un año")</f>
        <v>Este año</v>
      </c>
      <c r="AK374" s="100">
        <f>SUM(Tabla134[[#This Row],[Years At Company]],Tabla134[[#This Row],[Years With Curr Manager]])</f>
        <v>1</v>
      </c>
      <c r="AL374" s="35"/>
    </row>
    <row r="375" spans="1:38">
      <c r="A375" t="s">
        <v>1624</v>
      </c>
      <c r="B375" t="s">
        <v>46</v>
      </c>
      <c r="C375" t="s">
        <v>51</v>
      </c>
      <c r="D375" t="s">
        <v>57</v>
      </c>
      <c r="E375" t="s">
        <v>61</v>
      </c>
      <c r="F375" t="s">
        <v>1536</v>
      </c>
      <c r="G375" t="s">
        <v>1539</v>
      </c>
      <c r="H375" t="s">
        <v>1547</v>
      </c>
      <c r="I375" t="s">
        <v>1549</v>
      </c>
      <c r="J375" s="35">
        <v>2</v>
      </c>
      <c r="K375" s="35">
        <v>27</v>
      </c>
      <c r="L375" s="35">
        <v>0</v>
      </c>
      <c r="M375" s="49">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c r="AH375" s="35">
        <f>IF(Tabla134[[#This Row],[Business Travel]]="Travel_Frequently",2,IF(Tabla134[[#This Row],[Business Travel]]="Travel_Rarely",1,0))</f>
        <v>1</v>
      </c>
      <c r="AI375" s="35" t="str">
        <f>IF(Tabla134[[#This Row],[Monthly Income]]&lt;=10333.3333,"Bajo",IF(Tabla134[[#This Row],[Monthly Income]]&gt;18666.6666,"Alto","Medio"))</f>
        <v>Bajo</v>
      </c>
      <c r="AJ375" s="35" t="str">
        <f>IF(Tabla134[[#This Row],[Years Since Last Promotion]]&lt;1,"Este año","Más de un año")</f>
        <v>Este año</v>
      </c>
      <c r="AK375" s="100">
        <f>SUM(Tabla134[[#This Row],[Years At Company]],Tabla134[[#This Row],[Years With Curr Manager]])</f>
        <v>9</v>
      </c>
      <c r="AL375" s="35"/>
    </row>
    <row r="376" spans="1:38">
      <c r="A376" t="s">
        <v>1624</v>
      </c>
      <c r="B376" t="s">
        <v>46</v>
      </c>
      <c r="C376" t="s">
        <v>51</v>
      </c>
      <c r="D376" t="s">
        <v>56</v>
      </c>
      <c r="E376" t="s">
        <v>59</v>
      </c>
      <c r="F376" t="s">
        <v>1536</v>
      </c>
      <c r="G376" t="s">
        <v>1537</v>
      </c>
      <c r="H376" t="s">
        <v>1545</v>
      </c>
      <c r="I376" t="s">
        <v>1549</v>
      </c>
      <c r="J376" s="35">
        <v>1</v>
      </c>
      <c r="K376" s="35">
        <v>28</v>
      </c>
      <c r="L376" s="35">
        <v>0</v>
      </c>
      <c r="M376" s="49">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c r="AH376" s="35">
        <f>IF(Tabla134[[#This Row],[Business Travel]]="Travel_Frequently",2,IF(Tabla134[[#This Row],[Business Travel]]="Travel_Rarely",1,0))</f>
        <v>1</v>
      </c>
      <c r="AI376" s="35" t="str">
        <f>IF(Tabla134[[#This Row],[Monthly Income]]&lt;=10333.3333,"Bajo",IF(Tabla134[[#This Row],[Monthly Income]]&gt;18666.6666,"Alto","Medio"))</f>
        <v>Bajo</v>
      </c>
      <c r="AJ376" s="35" t="str">
        <f>IF(Tabla134[[#This Row],[Years Since Last Promotion]]&lt;1,"Este año","Más de un año")</f>
        <v>Este año</v>
      </c>
      <c r="AK376" s="100">
        <f>SUM(Tabla134[[#This Row],[Years At Company]],Tabla134[[#This Row],[Years With Curr Manager]])</f>
        <v>14</v>
      </c>
      <c r="AL376" s="35"/>
    </row>
    <row r="377" spans="1:38">
      <c r="A377" t="s">
        <v>1624</v>
      </c>
      <c r="B377" t="s">
        <v>46</v>
      </c>
      <c r="C377" t="s">
        <v>50</v>
      </c>
      <c r="D377" t="s">
        <v>57</v>
      </c>
      <c r="E377" t="s">
        <v>60</v>
      </c>
      <c r="F377" t="s">
        <v>1536</v>
      </c>
      <c r="G377" t="s">
        <v>1544</v>
      </c>
      <c r="H377" t="s">
        <v>1545</v>
      </c>
      <c r="I377" t="s">
        <v>1549</v>
      </c>
      <c r="J377" s="35">
        <v>2</v>
      </c>
      <c r="K377" s="35">
        <v>49</v>
      </c>
      <c r="L377" s="35">
        <v>0</v>
      </c>
      <c r="M377" s="49">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c r="AH377" s="35">
        <f>IF(Tabla134[[#This Row],[Business Travel]]="Travel_Frequently",2,IF(Tabla134[[#This Row],[Business Travel]]="Travel_Rarely",1,0))</f>
        <v>1</v>
      </c>
      <c r="AI377" s="35" t="str">
        <f>IF(Tabla134[[#This Row],[Monthly Income]]&lt;=10333.3333,"Bajo",IF(Tabla134[[#This Row],[Monthly Income]]&gt;18666.6666,"Alto","Medio"))</f>
        <v>Medio</v>
      </c>
      <c r="AJ377" s="35" t="str">
        <f>IF(Tabla134[[#This Row],[Years Since Last Promotion]]&lt;1,"Este año","Más de un año")</f>
        <v>Este año</v>
      </c>
      <c r="AK377" s="100">
        <f>SUM(Tabla134[[#This Row],[Years At Company]],Tabla134[[#This Row],[Years With Curr Manager]])</f>
        <v>5</v>
      </c>
      <c r="AL377" s="35"/>
    </row>
    <row r="378" spans="1:38">
      <c r="A378" t="s">
        <v>1624</v>
      </c>
      <c r="B378" t="s">
        <v>46</v>
      </c>
      <c r="C378" t="s">
        <v>50</v>
      </c>
      <c r="D378" t="s">
        <v>56</v>
      </c>
      <c r="E378" t="s">
        <v>59</v>
      </c>
      <c r="F378" t="s">
        <v>1711</v>
      </c>
      <c r="G378" t="s">
        <v>1537</v>
      </c>
      <c r="H378" t="s">
        <v>1546</v>
      </c>
      <c r="I378" t="s">
        <v>1549</v>
      </c>
      <c r="J378" s="35">
        <v>2</v>
      </c>
      <c r="K378" s="35">
        <v>51</v>
      </c>
      <c r="L378" s="35">
        <v>0</v>
      </c>
      <c r="M378" s="49">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c r="AH378" s="35">
        <f>IF(Tabla134[[#This Row],[Business Travel]]="Travel_Frequently",2,IF(Tabla134[[#This Row],[Business Travel]]="Travel_Rarely",1,0))</f>
        <v>1</v>
      </c>
      <c r="AI378" s="35" t="str">
        <f>IF(Tabla134[[#This Row],[Monthly Income]]&lt;=10333.3333,"Bajo",IF(Tabla134[[#This Row],[Monthly Income]]&gt;18666.6666,"Alto","Medio"))</f>
        <v>Bajo</v>
      </c>
      <c r="AJ378" s="35" t="str">
        <f>IF(Tabla134[[#This Row],[Years Since Last Promotion]]&lt;1,"Este año","Más de un año")</f>
        <v>Este año</v>
      </c>
      <c r="AK378" s="100">
        <f>SUM(Tabla134[[#This Row],[Years At Company]],Tabla134[[#This Row],[Years With Curr Manager]])</f>
        <v>14</v>
      </c>
      <c r="AL378" s="35"/>
    </row>
    <row r="379" spans="1:38">
      <c r="A379" t="s">
        <v>1624</v>
      </c>
      <c r="B379" t="s">
        <v>46</v>
      </c>
      <c r="C379" t="s">
        <v>49</v>
      </c>
      <c r="D379" t="s">
        <v>57</v>
      </c>
      <c r="E379" t="s">
        <v>59</v>
      </c>
      <c r="F379" t="s">
        <v>1711</v>
      </c>
      <c r="G379" t="s">
        <v>1538</v>
      </c>
      <c r="H379" t="s">
        <v>1546</v>
      </c>
      <c r="I379" t="s">
        <v>1549</v>
      </c>
      <c r="J379" s="35">
        <v>3</v>
      </c>
      <c r="K379" s="35">
        <v>36</v>
      </c>
      <c r="L379" s="35">
        <v>0</v>
      </c>
      <c r="M379" s="49">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c r="AH379" s="35">
        <f>IF(Tabla134[[#This Row],[Business Travel]]="Travel_Frequently",2,IF(Tabla134[[#This Row],[Business Travel]]="Travel_Rarely",1,0))</f>
        <v>1</v>
      </c>
      <c r="AI379" s="35" t="str">
        <f>IF(Tabla134[[#This Row],[Monthly Income]]&lt;=10333.3333,"Bajo",IF(Tabla134[[#This Row],[Monthly Income]]&gt;18666.6666,"Alto","Medio"))</f>
        <v>Bajo</v>
      </c>
      <c r="AJ379" s="35" t="str">
        <f>IF(Tabla134[[#This Row],[Years Since Last Promotion]]&lt;1,"Este año","Más de un año")</f>
        <v>Más de un año</v>
      </c>
      <c r="AK379" s="100">
        <f>SUM(Tabla134[[#This Row],[Years At Company]],Tabla134[[#This Row],[Years With Curr Manager]])</f>
        <v>4</v>
      </c>
      <c r="AL379" s="35"/>
    </row>
    <row r="380" spans="1:38">
      <c r="A380" t="s">
        <v>44</v>
      </c>
      <c r="B380" t="s">
        <v>48</v>
      </c>
      <c r="C380" t="s">
        <v>51</v>
      </c>
      <c r="D380" t="s">
        <v>56</v>
      </c>
      <c r="E380" t="s">
        <v>62</v>
      </c>
      <c r="F380" t="s">
        <v>1536</v>
      </c>
      <c r="G380" t="s">
        <v>1537</v>
      </c>
      <c r="H380" t="s">
        <v>1545</v>
      </c>
      <c r="I380" t="s">
        <v>1548</v>
      </c>
      <c r="J380" s="35">
        <v>3</v>
      </c>
      <c r="K380" s="35">
        <v>34</v>
      </c>
      <c r="L380" s="35">
        <v>1</v>
      </c>
      <c r="M380" s="49">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c r="AH380" s="35">
        <f>IF(Tabla134[[#This Row],[Business Travel]]="Travel_Frequently",2,IF(Tabla134[[#This Row],[Business Travel]]="Travel_Rarely",1,0))</f>
        <v>0</v>
      </c>
      <c r="AI380" s="35" t="str">
        <f>IF(Tabla134[[#This Row],[Monthly Income]]&lt;=10333.3333,"Bajo",IF(Tabla134[[#This Row],[Monthly Income]]&gt;18666.6666,"Alto","Medio"))</f>
        <v>Bajo</v>
      </c>
      <c r="AJ380" s="35" t="str">
        <f>IF(Tabla134[[#This Row],[Years Since Last Promotion]]&lt;1,"Este año","Más de un año")</f>
        <v>Este año</v>
      </c>
      <c r="AK380" s="100">
        <f>SUM(Tabla134[[#This Row],[Years At Company]],Tabla134[[#This Row],[Years With Curr Manager]])</f>
        <v>9</v>
      </c>
      <c r="AL380" s="35"/>
    </row>
    <row r="381" spans="1:38">
      <c r="A381" t="s">
        <v>1624</v>
      </c>
      <c r="B381" t="s">
        <v>46</v>
      </c>
      <c r="C381" t="s">
        <v>52</v>
      </c>
      <c r="D381" t="s">
        <v>57</v>
      </c>
      <c r="E381" t="s">
        <v>59</v>
      </c>
      <c r="F381" t="s">
        <v>1711</v>
      </c>
      <c r="G381" t="s">
        <v>1541</v>
      </c>
      <c r="H381" t="s">
        <v>1545</v>
      </c>
      <c r="I381" t="s">
        <v>1548</v>
      </c>
      <c r="J381" s="35">
        <v>2</v>
      </c>
      <c r="K381" s="35">
        <v>55</v>
      </c>
      <c r="L381" s="35">
        <v>0</v>
      </c>
      <c r="M381" s="49">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c r="AH381" s="35">
        <f>IF(Tabla134[[#This Row],[Business Travel]]="Travel_Frequently",2,IF(Tabla134[[#This Row],[Business Travel]]="Travel_Rarely",1,0))</f>
        <v>1</v>
      </c>
      <c r="AI381" s="35" t="str">
        <f>IF(Tabla134[[#This Row],[Monthly Income]]&lt;=10333.3333,"Bajo",IF(Tabla134[[#This Row],[Monthly Income]]&gt;18666.6666,"Alto","Medio"))</f>
        <v>Medio</v>
      </c>
      <c r="AJ381" s="35" t="str">
        <f>IF(Tabla134[[#This Row],[Years Since Last Promotion]]&lt;1,"Este año","Más de un año")</f>
        <v>Más de un año</v>
      </c>
      <c r="AK381" s="100">
        <f>SUM(Tabla134[[#This Row],[Years At Company]],Tabla134[[#This Row],[Years With Curr Manager]])</f>
        <v>7</v>
      </c>
      <c r="AL381" s="35"/>
    </row>
    <row r="382" spans="1:38">
      <c r="A382" t="s">
        <v>1624</v>
      </c>
      <c r="B382" t="s">
        <v>46</v>
      </c>
      <c r="C382" t="s">
        <v>53</v>
      </c>
      <c r="D382" t="s">
        <v>56</v>
      </c>
      <c r="E382" t="s">
        <v>62</v>
      </c>
      <c r="F382" t="s">
        <v>1711</v>
      </c>
      <c r="G382" t="s">
        <v>1537</v>
      </c>
      <c r="H382" t="s">
        <v>1547</v>
      </c>
      <c r="I382" t="s">
        <v>1548</v>
      </c>
      <c r="J382" s="35">
        <v>2</v>
      </c>
      <c r="K382" s="35">
        <v>24</v>
      </c>
      <c r="L382" s="35">
        <v>0</v>
      </c>
      <c r="M382" s="49">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c r="AH382" s="35">
        <f>IF(Tabla134[[#This Row],[Business Travel]]="Travel_Frequently",2,IF(Tabla134[[#This Row],[Business Travel]]="Travel_Rarely",1,0))</f>
        <v>1</v>
      </c>
      <c r="AI382" s="35" t="str">
        <f>IF(Tabla134[[#This Row],[Monthly Income]]&lt;=10333.3333,"Bajo",IF(Tabla134[[#This Row],[Monthly Income]]&gt;18666.6666,"Alto","Medio"))</f>
        <v>Bajo</v>
      </c>
      <c r="AJ382" s="35" t="str">
        <f>IF(Tabla134[[#This Row],[Years Since Last Promotion]]&lt;1,"Este año","Más de un año")</f>
        <v>Este año</v>
      </c>
      <c r="AK382" s="100">
        <f>SUM(Tabla134[[#This Row],[Years At Company]],Tabla134[[#This Row],[Years With Curr Manager]])</f>
        <v>8</v>
      </c>
      <c r="AL382" s="35"/>
    </row>
    <row r="383" spans="1:38">
      <c r="A383" t="s">
        <v>1624</v>
      </c>
      <c r="B383" t="s">
        <v>46</v>
      </c>
      <c r="C383" t="s">
        <v>51</v>
      </c>
      <c r="D383" t="s">
        <v>56</v>
      </c>
      <c r="E383" t="s">
        <v>63</v>
      </c>
      <c r="F383" t="s">
        <v>1536</v>
      </c>
      <c r="G383" t="s">
        <v>1542</v>
      </c>
      <c r="H383" t="s">
        <v>1546</v>
      </c>
      <c r="I383" t="s">
        <v>1549</v>
      </c>
      <c r="J383" s="35">
        <v>3</v>
      </c>
      <c r="K383" s="35">
        <v>30</v>
      </c>
      <c r="L383" s="35">
        <v>0</v>
      </c>
      <c r="M383" s="49">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c r="AH383" s="35">
        <f>IF(Tabla134[[#This Row],[Business Travel]]="Travel_Frequently",2,IF(Tabla134[[#This Row],[Business Travel]]="Travel_Rarely",1,0))</f>
        <v>1</v>
      </c>
      <c r="AI383" s="35" t="str">
        <f>IF(Tabla134[[#This Row],[Monthly Income]]&lt;=10333.3333,"Bajo",IF(Tabla134[[#This Row],[Monthly Income]]&gt;18666.6666,"Alto","Medio"))</f>
        <v>Bajo</v>
      </c>
      <c r="AJ383" s="35" t="str">
        <f>IF(Tabla134[[#This Row],[Years Since Last Promotion]]&lt;1,"Este año","Más de un año")</f>
        <v>Este año</v>
      </c>
      <c r="AK383" s="100">
        <f>SUM(Tabla134[[#This Row],[Years At Company]],Tabla134[[#This Row],[Years With Curr Manager]])</f>
        <v>1</v>
      </c>
      <c r="AL383" s="35"/>
    </row>
    <row r="384" spans="1:38">
      <c r="A384" t="s">
        <v>44</v>
      </c>
      <c r="B384" t="s">
        <v>47</v>
      </c>
      <c r="C384" t="s">
        <v>51</v>
      </c>
      <c r="D384" t="s">
        <v>57</v>
      </c>
      <c r="E384" t="s">
        <v>63</v>
      </c>
      <c r="F384" t="s">
        <v>1536</v>
      </c>
      <c r="G384" t="s">
        <v>1538</v>
      </c>
      <c r="H384" t="s">
        <v>1545</v>
      </c>
      <c r="I384" t="s">
        <v>1549</v>
      </c>
      <c r="J384" s="35">
        <v>2</v>
      </c>
      <c r="K384" s="35">
        <v>26</v>
      </c>
      <c r="L384" s="35">
        <v>1</v>
      </c>
      <c r="M384" s="49">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c r="AH384" s="35">
        <f>IF(Tabla134[[#This Row],[Business Travel]]="Travel_Frequently",2,IF(Tabla134[[#This Row],[Business Travel]]="Travel_Rarely",1,0))</f>
        <v>2</v>
      </c>
      <c r="AI384" s="35" t="str">
        <f>IF(Tabla134[[#This Row],[Monthly Income]]&lt;=10333.3333,"Bajo",IF(Tabla134[[#This Row],[Monthly Income]]&gt;18666.6666,"Alto","Medio"))</f>
        <v>Bajo</v>
      </c>
      <c r="AJ384" s="35" t="str">
        <f>IF(Tabla134[[#This Row],[Years Since Last Promotion]]&lt;1,"Este año","Más de un año")</f>
        <v>Este año</v>
      </c>
      <c r="AK384" s="100">
        <f>SUM(Tabla134[[#This Row],[Years At Company]],Tabla134[[#This Row],[Years With Curr Manager]])</f>
        <v>10</v>
      </c>
      <c r="AL384" s="35"/>
    </row>
    <row r="385" spans="1:38">
      <c r="A385" t="s">
        <v>1624</v>
      </c>
      <c r="B385" t="s">
        <v>46</v>
      </c>
      <c r="C385" t="s">
        <v>53</v>
      </c>
      <c r="D385" t="s">
        <v>57</v>
      </c>
      <c r="E385" t="s">
        <v>61</v>
      </c>
      <c r="F385" t="s">
        <v>1711</v>
      </c>
      <c r="G385" t="s">
        <v>1538</v>
      </c>
      <c r="H385" t="s">
        <v>1546</v>
      </c>
      <c r="I385" t="s">
        <v>1549</v>
      </c>
      <c r="J385" s="35">
        <v>1</v>
      </c>
      <c r="K385" s="35">
        <v>22</v>
      </c>
      <c r="L385" s="35">
        <v>0</v>
      </c>
      <c r="M385" s="49">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c r="AH385" s="35">
        <f>IF(Tabla134[[#This Row],[Business Travel]]="Travel_Frequently",2,IF(Tabla134[[#This Row],[Business Travel]]="Travel_Rarely",1,0))</f>
        <v>1</v>
      </c>
      <c r="AI385" s="35" t="str">
        <f>IF(Tabla134[[#This Row],[Monthly Income]]&lt;=10333.3333,"Bajo",IF(Tabla134[[#This Row],[Monthly Income]]&gt;18666.6666,"Alto","Medio"))</f>
        <v>Bajo</v>
      </c>
      <c r="AJ385" s="35" t="str">
        <f>IF(Tabla134[[#This Row],[Years Since Last Promotion]]&lt;1,"Este año","Más de un año")</f>
        <v>Más de un año</v>
      </c>
      <c r="AK385" s="100">
        <f>SUM(Tabla134[[#This Row],[Years At Company]],Tabla134[[#This Row],[Years With Curr Manager]])</f>
        <v>4</v>
      </c>
      <c r="AL385" s="35"/>
    </row>
    <row r="386" spans="1:38">
      <c r="A386" t="s">
        <v>1624</v>
      </c>
      <c r="B386" t="s">
        <v>46</v>
      </c>
      <c r="C386" t="s">
        <v>49</v>
      </c>
      <c r="D386" t="s">
        <v>56</v>
      </c>
      <c r="E386" t="s">
        <v>61</v>
      </c>
      <c r="F386" t="s">
        <v>1536</v>
      </c>
      <c r="G386" t="s">
        <v>1537</v>
      </c>
      <c r="H386" t="s">
        <v>1546</v>
      </c>
      <c r="I386" t="s">
        <v>1549</v>
      </c>
      <c r="J386" s="35">
        <v>2</v>
      </c>
      <c r="K386" s="35">
        <v>36</v>
      </c>
      <c r="L386" s="35">
        <v>0</v>
      </c>
      <c r="M386" s="49">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c r="AH386" s="35">
        <f>IF(Tabla134[[#This Row],[Business Travel]]="Travel_Frequently",2,IF(Tabla134[[#This Row],[Business Travel]]="Travel_Rarely",1,0))</f>
        <v>1</v>
      </c>
      <c r="AI386" s="35" t="str">
        <f>IF(Tabla134[[#This Row],[Monthly Income]]&lt;=10333.3333,"Bajo",IF(Tabla134[[#This Row],[Monthly Income]]&gt;18666.6666,"Alto","Medio"))</f>
        <v>Bajo</v>
      </c>
      <c r="AJ386" s="35" t="str">
        <f>IF(Tabla134[[#This Row],[Years Since Last Promotion]]&lt;1,"Este año","Más de un año")</f>
        <v>Más de un año</v>
      </c>
      <c r="AK386" s="100">
        <f>SUM(Tabla134[[#This Row],[Years At Company]],Tabla134[[#This Row],[Years With Curr Manager]])</f>
        <v>10</v>
      </c>
      <c r="AL386" s="35"/>
    </row>
    <row r="387" spans="1:38">
      <c r="A387" t="s">
        <v>44</v>
      </c>
      <c r="B387" t="s">
        <v>47</v>
      </c>
      <c r="C387" t="s">
        <v>51</v>
      </c>
      <c r="D387" t="s">
        <v>57</v>
      </c>
      <c r="E387" t="s">
        <v>63</v>
      </c>
      <c r="F387" t="s">
        <v>1536</v>
      </c>
      <c r="G387" t="s">
        <v>1538</v>
      </c>
      <c r="H387" t="s">
        <v>1545</v>
      </c>
      <c r="I387" t="s">
        <v>1548</v>
      </c>
      <c r="J387" s="35">
        <v>4</v>
      </c>
      <c r="K387" s="35">
        <v>30</v>
      </c>
      <c r="L387" s="35">
        <v>1</v>
      </c>
      <c r="M387" s="49">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c r="AH387" s="35">
        <f>IF(Tabla134[[#This Row],[Business Travel]]="Travel_Frequently",2,IF(Tabla134[[#This Row],[Business Travel]]="Travel_Rarely",1,0))</f>
        <v>2</v>
      </c>
      <c r="AI387" s="35" t="str">
        <f>IF(Tabla134[[#This Row],[Monthly Income]]&lt;=10333.3333,"Bajo",IF(Tabla134[[#This Row],[Monthly Income]]&gt;18666.6666,"Alto","Medio"))</f>
        <v>Bajo</v>
      </c>
      <c r="AJ387" s="35" t="str">
        <f>IF(Tabla134[[#This Row],[Years Since Last Promotion]]&lt;1,"Este año","Más de un año")</f>
        <v>Este año</v>
      </c>
      <c r="AK387" s="100">
        <f>SUM(Tabla134[[#This Row],[Years At Company]],Tabla134[[#This Row],[Years With Curr Manager]])</f>
        <v>1</v>
      </c>
      <c r="AL387" s="35"/>
    </row>
    <row r="388" spans="1:38">
      <c r="A388" t="s">
        <v>1624</v>
      </c>
      <c r="B388" t="s">
        <v>46</v>
      </c>
      <c r="C388" t="s">
        <v>49</v>
      </c>
      <c r="D388" t="s">
        <v>57</v>
      </c>
      <c r="E388" t="s">
        <v>59</v>
      </c>
      <c r="F388" t="s">
        <v>1711</v>
      </c>
      <c r="G388" t="s">
        <v>1539</v>
      </c>
      <c r="H388" t="s">
        <v>1547</v>
      </c>
      <c r="I388" t="s">
        <v>1549</v>
      </c>
      <c r="J388" s="35">
        <v>2</v>
      </c>
      <c r="K388" s="35">
        <v>37</v>
      </c>
      <c r="L388" s="35">
        <v>0</v>
      </c>
      <c r="M388" s="49">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c r="AH388" s="35">
        <f>IF(Tabla134[[#This Row],[Business Travel]]="Travel_Frequently",2,IF(Tabla134[[#This Row],[Business Travel]]="Travel_Rarely",1,0))</f>
        <v>1</v>
      </c>
      <c r="AI388" s="35" t="str">
        <f>IF(Tabla134[[#This Row],[Monthly Income]]&lt;=10333.3333,"Bajo",IF(Tabla134[[#This Row],[Monthly Income]]&gt;18666.6666,"Alto","Medio"))</f>
        <v>Bajo</v>
      </c>
      <c r="AJ388" s="35" t="str">
        <f>IF(Tabla134[[#This Row],[Years Since Last Promotion]]&lt;1,"Este año","Más de un año")</f>
        <v>Más de un año</v>
      </c>
      <c r="AK388" s="100">
        <f>SUM(Tabla134[[#This Row],[Years At Company]],Tabla134[[#This Row],[Years With Curr Manager]])</f>
        <v>35</v>
      </c>
      <c r="AL388" s="35"/>
    </row>
    <row r="389" spans="1:38">
      <c r="A389" t="s">
        <v>1624</v>
      </c>
      <c r="B389" t="s">
        <v>46</v>
      </c>
      <c r="C389" t="s">
        <v>49</v>
      </c>
      <c r="D389" t="s">
        <v>56</v>
      </c>
      <c r="E389" t="s">
        <v>62</v>
      </c>
      <c r="F389" t="s">
        <v>1711</v>
      </c>
      <c r="G389" t="s">
        <v>1537</v>
      </c>
      <c r="H389" t="s">
        <v>1547</v>
      </c>
      <c r="I389" t="s">
        <v>1549</v>
      </c>
      <c r="J389" s="35">
        <v>5</v>
      </c>
      <c r="K389" s="35">
        <v>40</v>
      </c>
      <c r="L389" s="35">
        <v>0</v>
      </c>
      <c r="M389" s="49">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c r="AH389" s="35">
        <f>IF(Tabla134[[#This Row],[Business Travel]]="Travel_Frequently",2,IF(Tabla134[[#This Row],[Business Travel]]="Travel_Rarely",1,0))</f>
        <v>1</v>
      </c>
      <c r="AI389" s="35" t="str">
        <f>IF(Tabla134[[#This Row],[Monthly Income]]&lt;=10333.3333,"Bajo",IF(Tabla134[[#This Row],[Monthly Income]]&gt;18666.6666,"Alto","Medio"))</f>
        <v>Bajo</v>
      </c>
      <c r="AJ389" s="35" t="str">
        <f>IF(Tabla134[[#This Row],[Years Since Last Promotion]]&lt;1,"Este año","Más de un año")</f>
        <v>Más de un año</v>
      </c>
      <c r="AK389" s="100">
        <f>SUM(Tabla134[[#This Row],[Years At Company]],Tabla134[[#This Row],[Years With Curr Manager]])</f>
        <v>8</v>
      </c>
      <c r="AL389" s="35"/>
    </row>
    <row r="390" spans="1:38">
      <c r="A390" t="s">
        <v>1624</v>
      </c>
      <c r="B390" t="s">
        <v>46</v>
      </c>
      <c r="C390" t="s">
        <v>49</v>
      </c>
      <c r="D390" t="s">
        <v>57</v>
      </c>
      <c r="E390" t="s">
        <v>59</v>
      </c>
      <c r="F390" t="s">
        <v>1711</v>
      </c>
      <c r="G390" t="s">
        <v>1539</v>
      </c>
      <c r="H390" t="s">
        <v>1547</v>
      </c>
      <c r="I390" t="s">
        <v>1549</v>
      </c>
      <c r="J390" s="35">
        <v>5</v>
      </c>
      <c r="K390" s="35">
        <v>42</v>
      </c>
      <c r="L390" s="35">
        <v>0</v>
      </c>
      <c r="M390" s="49">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c r="AH390" s="35">
        <f>IF(Tabla134[[#This Row],[Business Travel]]="Travel_Frequently",2,IF(Tabla134[[#This Row],[Business Travel]]="Travel_Rarely",1,0))</f>
        <v>1</v>
      </c>
      <c r="AI390" s="35" t="str">
        <f>IF(Tabla134[[#This Row],[Monthly Income]]&lt;=10333.3333,"Bajo",IF(Tabla134[[#This Row],[Monthly Income]]&gt;18666.6666,"Alto","Medio"))</f>
        <v>Bajo</v>
      </c>
      <c r="AJ390" s="35" t="str">
        <f>IF(Tabla134[[#This Row],[Years Since Last Promotion]]&lt;1,"Este año","Más de un año")</f>
        <v>Más de un año</v>
      </c>
      <c r="AK390" s="100">
        <f>SUM(Tabla134[[#This Row],[Years At Company]],Tabla134[[#This Row],[Years With Curr Manager]])</f>
        <v>7</v>
      </c>
      <c r="AL390" s="35"/>
    </row>
    <row r="391" spans="1:38">
      <c r="A391" t="s">
        <v>1624</v>
      </c>
      <c r="B391" t="s">
        <v>46</v>
      </c>
      <c r="C391" t="s">
        <v>49</v>
      </c>
      <c r="D391" t="s">
        <v>57</v>
      </c>
      <c r="E391" t="s">
        <v>59</v>
      </c>
      <c r="F391" t="s">
        <v>1536</v>
      </c>
      <c r="G391" t="s">
        <v>1540</v>
      </c>
      <c r="H391" t="s">
        <v>1545</v>
      </c>
      <c r="I391" t="s">
        <v>1548</v>
      </c>
      <c r="J391" s="35">
        <v>2</v>
      </c>
      <c r="K391" s="35">
        <v>37</v>
      </c>
      <c r="L391" s="35">
        <v>0</v>
      </c>
      <c r="M391" s="49">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c r="AH391" s="35">
        <f>IF(Tabla134[[#This Row],[Business Travel]]="Travel_Frequently",2,IF(Tabla134[[#This Row],[Business Travel]]="Travel_Rarely",1,0))</f>
        <v>1</v>
      </c>
      <c r="AI391" s="35" t="str">
        <f>IF(Tabla134[[#This Row],[Monthly Income]]&lt;=10333.3333,"Bajo",IF(Tabla134[[#This Row],[Monthly Income]]&gt;18666.6666,"Alto","Medio"))</f>
        <v>Bajo</v>
      </c>
      <c r="AJ391" s="35" t="str">
        <f>IF(Tabla134[[#This Row],[Years Since Last Promotion]]&lt;1,"Este año","Más de un año")</f>
        <v>Este año</v>
      </c>
      <c r="AK391" s="100">
        <f>SUM(Tabla134[[#This Row],[Years At Company]],Tabla134[[#This Row],[Years With Curr Manager]])</f>
        <v>2</v>
      </c>
      <c r="AL391" s="35"/>
    </row>
    <row r="392" spans="1:38">
      <c r="A392" t="s">
        <v>1624</v>
      </c>
      <c r="B392" t="s">
        <v>46</v>
      </c>
      <c r="C392" t="s">
        <v>49</v>
      </c>
      <c r="D392" t="s">
        <v>57</v>
      </c>
      <c r="E392" t="s">
        <v>59</v>
      </c>
      <c r="F392" t="s">
        <v>1536</v>
      </c>
      <c r="G392" t="s">
        <v>1543</v>
      </c>
      <c r="H392" t="s">
        <v>1547</v>
      </c>
      <c r="I392" t="s">
        <v>1549</v>
      </c>
      <c r="J392" s="35">
        <v>3</v>
      </c>
      <c r="K392" s="35">
        <v>43</v>
      </c>
      <c r="L392" s="35">
        <v>0</v>
      </c>
      <c r="M392" s="49">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c r="AH392" s="35">
        <f>IF(Tabla134[[#This Row],[Business Travel]]="Travel_Frequently",2,IF(Tabla134[[#This Row],[Business Travel]]="Travel_Rarely",1,0))</f>
        <v>1</v>
      </c>
      <c r="AI392" s="35" t="str">
        <f>IF(Tabla134[[#This Row],[Monthly Income]]&lt;=10333.3333,"Bajo",IF(Tabla134[[#This Row],[Monthly Income]]&gt;18666.6666,"Alto","Medio"))</f>
        <v>Medio</v>
      </c>
      <c r="AJ392" s="35" t="str">
        <f>IF(Tabla134[[#This Row],[Years Since Last Promotion]]&lt;1,"Este año","Más de un año")</f>
        <v>Más de un año</v>
      </c>
      <c r="AK392" s="100">
        <f>SUM(Tabla134[[#This Row],[Years At Company]],Tabla134[[#This Row],[Years With Curr Manager]])</f>
        <v>34</v>
      </c>
      <c r="AL392" s="35"/>
    </row>
    <row r="393" spans="1:38">
      <c r="A393" t="s">
        <v>1624</v>
      </c>
      <c r="B393" t="s">
        <v>46</v>
      </c>
      <c r="C393" t="s">
        <v>49</v>
      </c>
      <c r="D393" t="s">
        <v>57</v>
      </c>
      <c r="E393" t="s">
        <v>61</v>
      </c>
      <c r="F393" t="s">
        <v>1711</v>
      </c>
      <c r="G393" t="s">
        <v>1539</v>
      </c>
      <c r="H393" t="s">
        <v>1546</v>
      </c>
      <c r="I393" t="s">
        <v>1549</v>
      </c>
      <c r="J393" s="35">
        <v>3</v>
      </c>
      <c r="K393" s="35">
        <v>40</v>
      </c>
      <c r="L393" s="35">
        <v>0</v>
      </c>
      <c r="M393" s="49">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c r="AH393" s="35">
        <f>IF(Tabla134[[#This Row],[Business Travel]]="Travel_Frequently",2,IF(Tabla134[[#This Row],[Business Travel]]="Travel_Rarely",1,0))</f>
        <v>1</v>
      </c>
      <c r="AI393" s="35" t="str">
        <f>IF(Tabla134[[#This Row],[Monthly Income]]&lt;=10333.3333,"Bajo",IF(Tabla134[[#This Row],[Monthly Income]]&gt;18666.6666,"Alto","Medio"))</f>
        <v>Bajo</v>
      </c>
      <c r="AJ393" s="35" t="str">
        <f>IF(Tabla134[[#This Row],[Years Since Last Promotion]]&lt;1,"Este año","Más de un año")</f>
        <v>Este año</v>
      </c>
      <c r="AK393" s="100">
        <f>SUM(Tabla134[[#This Row],[Years At Company]],Tabla134[[#This Row],[Years With Curr Manager]])</f>
        <v>1</v>
      </c>
      <c r="AL393" s="35"/>
    </row>
    <row r="394" spans="1:38">
      <c r="A394" t="s">
        <v>1624</v>
      </c>
      <c r="B394" t="s">
        <v>46</v>
      </c>
      <c r="C394" t="s">
        <v>50</v>
      </c>
      <c r="D394" t="s">
        <v>57</v>
      </c>
      <c r="E394" t="s">
        <v>61</v>
      </c>
      <c r="F394" t="s">
        <v>1536</v>
      </c>
      <c r="G394" t="s">
        <v>1543</v>
      </c>
      <c r="H394" t="s">
        <v>1546</v>
      </c>
      <c r="I394" t="s">
        <v>1549</v>
      </c>
      <c r="J394" s="35">
        <v>4</v>
      </c>
      <c r="K394" s="35">
        <v>54</v>
      </c>
      <c r="L394" s="35">
        <v>0</v>
      </c>
      <c r="M394" s="49">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c r="AH394" s="35">
        <f>IF(Tabla134[[#This Row],[Business Travel]]="Travel_Frequently",2,IF(Tabla134[[#This Row],[Business Travel]]="Travel_Rarely",1,0))</f>
        <v>1</v>
      </c>
      <c r="AI394" s="35" t="str">
        <f>IF(Tabla134[[#This Row],[Monthly Income]]&lt;=10333.3333,"Bajo",IF(Tabla134[[#This Row],[Monthly Income]]&gt;18666.6666,"Alto","Medio"))</f>
        <v>Alto</v>
      </c>
      <c r="AJ394" s="35" t="str">
        <f>IF(Tabla134[[#This Row],[Years Since Last Promotion]]&lt;1,"Este año","Más de un año")</f>
        <v>Más de un año</v>
      </c>
      <c r="AK394" s="100">
        <f>SUM(Tabla134[[#This Row],[Years At Company]],Tabla134[[#This Row],[Years With Curr Manager]])</f>
        <v>6</v>
      </c>
      <c r="AL394" s="35"/>
    </row>
    <row r="395" spans="1:38">
      <c r="A395" t="s">
        <v>1624</v>
      </c>
      <c r="B395" t="s">
        <v>48</v>
      </c>
      <c r="C395" t="s">
        <v>51</v>
      </c>
      <c r="D395" t="s">
        <v>56</v>
      </c>
      <c r="E395" t="s">
        <v>62</v>
      </c>
      <c r="F395" t="s">
        <v>1711</v>
      </c>
      <c r="G395" t="s">
        <v>1537</v>
      </c>
      <c r="H395" t="s">
        <v>1546</v>
      </c>
      <c r="I395" t="s">
        <v>1549</v>
      </c>
      <c r="J395" s="35">
        <v>3</v>
      </c>
      <c r="K395" s="35">
        <v>34</v>
      </c>
      <c r="L395" s="35">
        <v>0</v>
      </c>
      <c r="M395" s="49">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c r="AH395" s="35">
        <f>IF(Tabla134[[#This Row],[Business Travel]]="Travel_Frequently",2,IF(Tabla134[[#This Row],[Business Travel]]="Travel_Rarely",1,0))</f>
        <v>0</v>
      </c>
      <c r="AI395" s="35" t="str">
        <f>IF(Tabla134[[#This Row],[Monthly Income]]&lt;=10333.3333,"Bajo",IF(Tabla134[[#This Row],[Monthly Income]]&gt;18666.6666,"Alto","Medio"))</f>
        <v>Bajo</v>
      </c>
      <c r="AJ395" s="35" t="str">
        <f>IF(Tabla134[[#This Row],[Years Since Last Promotion]]&lt;1,"Este año","Más de un año")</f>
        <v>Más de un año</v>
      </c>
      <c r="AK395" s="100">
        <f>SUM(Tabla134[[#This Row],[Years At Company]],Tabla134[[#This Row],[Years With Curr Manager]])</f>
        <v>5</v>
      </c>
      <c r="AL395" s="35"/>
    </row>
    <row r="396" spans="1:38">
      <c r="A396" t="s">
        <v>1624</v>
      </c>
      <c r="B396" t="s">
        <v>46</v>
      </c>
      <c r="C396" t="s">
        <v>51</v>
      </c>
      <c r="D396" t="s">
        <v>57</v>
      </c>
      <c r="E396" t="s">
        <v>61</v>
      </c>
      <c r="F396" t="s">
        <v>1711</v>
      </c>
      <c r="G396" t="s">
        <v>1540</v>
      </c>
      <c r="H396" t="s">
        <v>1546</v>
      </c>
      <c r="I396" t="s">
        <v>1549</v>
      </c>
      <c r="J396" s="35">
        <v>5</v>
      </c>
      <c r="K396" s="35">
        <v>31</v>
      </c>
      <c r="L396" s="35">
        <v>0</v>
      </c>
      <c r="M396" s="49">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c r="AH396" s="35">
        <f>IF(Tabla134[[#This Row],[Business Travel]]="Travel_Frequently",2,IF(Tabla134[[#This Row],[Business Travel]]="Travel_Rarely",1,0))</f>
        <v>1</v>
      </c>
      <c r="AI396" s="35" t="str">
        <f>IF(Tabla134[[#This Row],[Monthly Income]]&lt;=10333.3333,"Bajo",IF(Tabla134[[#This Row],[Monthly Income]]&gt;18666.6666,"Alto","Medio"))</f>
        <v>Bajo</v>
      </c>
      <c r="AJ396" s="35" t="str">
        <f>IF(Tabla134[[#This Row],[Years Since Last Promotion]]&lt;1,"Este año","Más de un año")</f>
        <v>Más de un año</v>
      </c>
      <c r="AK396" s="100">
        <f>SUM(Tabla134[[#This Row],[Years At Company]],Tabla134[[#This Row],[Years With Curr Manager]])</f>
        <v>25</v>
      </c>
      <c r="AL396" s="35"/>
    </row>
    <row r="397" spans="1:38">
      <c r="A397" t="s">
        <v>1624</v>
      </c>
      <c r="B397" t="s">
        <v>47</v>
      </c>
      <c r="C397" t="s">
        <v>49</v>
      </c>
      <c r="D397" t="s">
        <v>57</v>
      </c>
      <c r="E397" t="s">
        <v>61</v>
      </c>
      <c r="F397" t="s">
        <v>1536</v>
      </c>
      <c r="G397" t="s">
        <v>1539</v>
      </c>
      <c r="H397" t="s">
        <v>1546</v>
      </c>
      <c r="I397" t="s">
        <v>1549</v>
      </c>
      <c r="J397" s="35">
        <v>1</v>
      </c>
      <c r="K397" s="35">
        <v>43</v>
      </c>
      <c r="L397" s="35">
        <v>0</v>
      </c>
      <c r="M397" s="49">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c r="AH397" s="35">
        <f>IF(Tabla134[[#This Row],[Business Travel]]="Travel_Frequently",2,IF(Tabla134[[#This Row],[Business Travel]]="Travel_Rarely",1,0))</f>
        <v>2</v>
      </c>
      <c r="AI397" s="35" t="str">
        <f>IF(Tabla134[[#This Row],[Monthly Income]]&lt;=10333.3333,"Bajo",IF(Tabla134[[#This Row],[Monthly Income]]&gt;18666.6666,"Alto","Medio"))</f>
        <v>Bajo</v>
      </c>
      <c r="AJ397" s="35" t="str">
        <f>IF(Tabla134[[#This Row],[Years Since Last Promotion]]&lt;1,"Este año","Más de un año")</f>
        <v>Más de un año</v>
      </c>
      <c r="AK397" s="100">
        <f>SUM(Tabla134[[#This Row],[Years At Company]],Tabla134[[#This Row],[Years With Curr Manager]])</f>
        <v>5</v>
      </c>
      <c r="AL397" s="35"/>
    </row>
    <row r="398" spans="1:38">
      <c r="A398" t="s">
        <v>1624</v>
      </c>
      <c r="B398" t="s">
        <v>46</v>
      </c>
      <c r="C398" t="s">
        <v>49</v>
      </c>
      <c r="D398" t="s">
        <v>57</v>
      </c>
      <c r="E398" t="s">
        <v>60</v>
      </c>
      <c r="F398" t="s">
        <v>1711</v>
      </c>
      <c r="G398" t="s">
        <v>1544</v>
      </c>
      <c r="H398" t="s">
        <v>1547</v>
      </c>
      <c r="I398" t="s">
        <v>1548</v>
      </c>
      <c r="J398" s="35">
        <v>3</v>
      </c>
      <c r="K398" s="35">
        <v>43</v>
      </c>
      <c r="L398" s="35">
        <v>0</v>
      </c>
      <c r="M398" s="49">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c r="AH398" s="35">
        <f>IF(Tabla134[[#This Row],[Business Travel]]="Travel_Frequently",2,IF(Tabla134[[#This Row],[Business Travel]]="Travel_Rarely",1,0))</f>
        <v>1</v>
      </c>
      <c r="AI398" s="35" t="str">
        <f>IF(Tabla134[[#This Row],[Monthly Income]]&lt;=10333.3333,"Bajo",IF(Tabla134[[#This Row],[Monthly Income]]&gt;18666.6666,"Alto","Medio"))</f>
        <v>Bajo</v>
      </c>
      <c r="AJ398" s="35" t="str">
        <f>IF(Tabla134[[#This Row],[Years Since Last Promotion]]&lt;1,"Este año","Más de un año")</f>
        <v>Este año</v>
      </c>
      <c r="AK398" s="100">
        <f>SUM(Tabla134[[#This Row],[Years At Company]],Tabla134[[#This Row],[Years With Curr Manager]])</f>
        <v>7</v>
      </c>
      <c r="AL398" s="35"/>
    </row>
    <row r="399" spans="1:38">
      <c r="A399" t="s">
        <v>1624</v>
      </c>
      <c r="B399" t="s">
        <v>46</v>
      </c>
      <c r="C399" t="s">
        <v>51</v>
      </c>
      <c r="D399" t="s">
        <v>56</v>
      </c>
      <c r="E399" t="s">
        <v>59</v>
      </c>
      <c r="F399" t="s">
        <v>1711</v>
      </c>
      <c r="G399" t="s">
        <v>1537</v>
      </c>
      <c r="H399" t="s">
        <v>1545</v>
      </c>
      <c r="I399" t="s">
        <v>1548</v>
      </c>
      <c r="J399" s="35">
        <v>3</v>
      </c>
      <c r="K399" s="35">
        <v>25</v>
      </c>
      <c r="L399" s="35">
        <v>0</v>
      </c>
      <c r="M399" s="49">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c r="AH399" s="35">
        <f>IF(Tabla134[[#This Row],[Business Travel]]="Travel_Frequently",2,IF(Tabla134[[#This Row],[Business Travel]]="Travel_Rarely",1,0))</f>
        <v>1</v>
      </c>
      <c r="AI399" s="35" t="str">
        <f>IF(Tabla134[[#This Row],[Monthly Income]]&lt;=10333.3333,"Bajo",IF(Tabla134[[#This Row],[Monthly Income]]&gt;18666.6666,"Alto","Medio"))</f>
        <v>Bajo</v>
      </c>
      <c r="AJ399" s="35" t="str">
        <f>IF(Tabla134[[#This Row],[Years Since Last Promotion]]&lt;1,"Este año","Más de un año")</f>
        <v>Más de un año</v>
      </c>
      <c r="AK399" s="100">
        <f>SUM(Tabla134[[#This Row],[Years At Company]],Tabla134[[#This Row],[Years With Curr Manager]])</f>
        <v>8</v>
      </c>
      <c r="AL399" s="35"/>
    </row>
    <row r="400" spans="1:38">
      <c r="A400" t="s">
        <v>1624</v>
      </c>
      <c r="B400" t="s">
        <v>48</v>
      </c>
      <c r="C400" t="s">
        <v>49</v>
      </c>
      <c r="D400" t="s">
        <v>57</v>
      </c>
      <c r="E400" t="s">
        <v>61</v>
      </c>
      <c r="F400" t="s">
        <v>1711</v>
      </c>
      <c r="G400" t="s">
        <v>1538</v>
      </c>
      <c r="H400" t="s">
        <v>1546</v>
      </c>
      <c r="I400" t="s">
        <v>1548</v>
      </c>
      <c r="J400" s="35">
        <v>2</v>
      </c>
      <c r="K400" s="35">
        <v>37</v>
      </c>
      <c r="L400" s="35">
        <v>0</v>
      </c>
      <c r="M400" s="49">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c r="AH400" s="35">
        <f>IF(Tabla134[[#This Row],[Business Travel]]="Travel_Frequently",2,IF(Tabla134[[#This Row],[Business Travel]]="Travel_Rarely",1,0))</f>
        <v>0</v>
      </c>
      <c r="AI400" s="35" t="str">
        <f>IF(Tabla134[[#This Row],[Monthly Income]]&lt;=10333.3333,"Bajo",IF(Tabla134[[#This Row],[Monthly Income]]&gt;18666.6666,"Alto","Medio"))</f>
        <v>Bajo</v>
      </c>
      <c r="AJ400" s="35" t="str">
        <f>IF(Tabla134[[#This Row],[Years Since Last Promotion]]&lt;1,"Este año","Más de un año")</f>
        <v>Más de un año</v>
      </c>
      <c r="AK400" s="100">
        <f>SUM(Tabla134[[#This Row],[Years At Company]],Tabla134[[#This Row],[Years With Curr Manager]])</f>
        <v>20</v>
      </c>
      <c r="AL400" s="35"/>
    </row>
    <row r="401" spans="1:38">
      <c r="A401" t="s">
        <v>1624</v>
      </c>
      <c r="B401" t="s">
        <v>46</v>
      </c>
      <c r="C401" t="s">
        <v>51</v>
      </c>
      <c r="D401" t="s">
        <v>57</v>
      </c>
      <c r="E401" t="s">
        <v>59</v>
      </c>
      <c r="F401" t="s">
        <v>1536</v>
      </c>
      <c r="G401" t="s">
        <v>1539</v>
      </c>
      <c r="H401" t="s">
        <v>1546</v>
      </c>
      <c r="I401" t="s">
        <v>1549</v>
      </c>
      <c r="J401" s="35">
        <v>3</v>
      </c>
      <c r="K401" s="35">
        <v>31</v>
      </c>
      <c r="L401" s="35">
        <v>0</v>
      </c>
      <c r="M401" s="49">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c r="AH401" s="35">
        <f>IF(Tabla134[[#This Row],[Business Travel]]="Travel_Frequently",2,IF(Tabla134[[#This Row],[Business Travel]]="Travel_Rarely",1,0))</f>
        <v>1</v>
      </c>
      <c r="AI401" s="35" t="str">
        <f>IF(Tabla134[[#This Row],[Monthly Income]]&lt;=10333.3333,"Bajo",IF(Tabla134[[#This Row],[Monthly Income]]&gt;18666.6666,"Alto","Medio"))</f>
        <v>Bajo</v>
      </c>
      <c r="AJ401" s="35" t="str">
        <f>IF(Tabla134[[#This Row],[Years Since Last Promotion]]&lt;1,"Este año","Más de un año")</f>
        <v>Más de un año</v>
      </c>
      <c r="AK401" s="100">
        <f>SUM(Tabla134[[#This Row],[Years At Company]],Tabla134[[#This Row],[Years With Curr Manager]])</f>
        <v>6</v>
      </c>
      <c r="AL401" s="35"/>
    </row>
    <row r="402" spans="1:38">
      <c r="A402" t="s">
        <v>1624</v>
      </c>
      <c r="B402" t="s">
        <v>47</v>
      </c>
      <c r="C402" t="s">
        <v>49</v>
      </c>
      <c r="D402" t="s">
        <v>57</v>
      </c>
      <c r="E402" t="s">
        <v>59</v>
      </c>
      <c r="F402" t="s">
        <v>1536</v>
      </c>
      <c r="G402" t="s">
        <v>1541</v>
      </c>
      <c r="H402" t="s">
        <v>1547</v>
      </c>
      <c r="I402" t="s">
        <v>1548</v>
      </c>
      <c r="J402" s="35">
        <v>3</v>
      </c>
      <c r="K402" s="35">
        <v>39</v>
      </c>
      <c r="L402" s="35">
        <v>0</v>
      </c>
      <c r="M402" s="49">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c r="AH402" s="35">
        <f>IF(Tabla134[[#This Row],[Business Travel]]="Travel_Frequently",2,IF(Tabla134[[#This Row],[Business Travel]]="Travel_Rarely",1,0))</f>
        <v>2</v>
      </c>
      <c r="AI402" s="35" t="str">
        <f>IF(Tabla134[[#This Row],[Monthly Income]]&lt;=10333.3333,"Bajo",IF(Tabla134[[#This Row],[Monthly Income]]&gt;18666.6666,"Alto","Medio"))</f>
        <v>Alto</v>
      </c>
      <c r="AJ402" s="35" t="str">
        <f>IF(Tabla134[[#This Row],[Years Since Last Promotion]]&lt;1,"Este año","Más de un año")</f>
        <v>Más de un año</v>
      </c>
      <c r="AK402" s="100">
        <f>SUM(Tabla134[[#This Row],[Years At Company]],Tabla134[[#This Row],[Years With Curr Manager]])</f>
        <v>27</v>
      </c>
      <c r="AL402" s="35"/>
    </row>
    <row r="403" spans="1:38">
      <c r="A403" t="s">
        <v>1624</v>
      </c>
      <c r="B403" t="s">
        <v>47</v>
      </c>
      <c r="C403" t="s">
        <v>52</v>
      </c>
      <c r="D403" t="s">
        <v>56</v>
      </c>
      <c r="E403" t="s">
        <v>59</v>
      </c>
      <c r="F403" t="s">
        <v>1711</v>
      </c>
      <c r="G403" t="s">
        <v>1537</v>
      </c>
      <c r="H403" t="s">
        <v>1546</v>
      </c>
      <c r="I403" t="s">
        <v>1549</v>
      </c>
      <c r="J403" s="35">
        <v>0</v>
      </c>
      <c r="K403" s="35">
        <v>56</v>
      </c>
      <c r="L403" s="35">
        <v>0</v>
      </c>
      <c r="M403" s="49">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c r="AH403" s="35">
        <f>IF(Tabla134[[#This Row],[Business Travel]]="Travel_Frequently",2,IF(Tabla134[[#This Row],[Business Travel]]="Travel_Rarely",1,0))</f>
        <v>2</v>
      </c>
      <c r="AI403" s="35" t="str">
        <f>IF(Tabla134[[#This Row],[Monthly Income]]&lt;=10333.3333,"Bajo",IF(Tabla134[[#This Row],[Monthly Income]]&gt;18666.6666,"Alto","Medio"))</f>
        <v>Medio</v>
      </c>
      <c r="AJ403" s="35" t="str">
        <f>IF(Tabla134[[#This Row],[Years Since Last Promotion]]&lt;1,"Este año","Más de un año")</f>
        <v>Más de un año</v>
      </c>
      <c r="AK403" s="100">
        <f>SUM(Tabla134[[#This Row],[Years At Company]],Tabla134[[#This Row],[Years With Curr Manager]])</f>
        <v>14</v>
      </c>
      <c r="AL403" s="35"/>
    </row>
    <row r="404" spans="1:38">
      <c r="A404" t="s">
        <v>1624</v>
      </c>
      <c r="B404" t="s">
        <v>46</v>
      </c>
      <c r="C404" t="s">
        <v>51</v>
      </c>
      <c r="D404" t="s">
        <v>56</v>
      </c>
      <c r="E404" t="s">
        <v>63</v>
      </c>
      <c r="F404" t="s">
        <v>1711</v>
      </c>
      <c r="G404" t="s">
        <v>1537</v>
      </c>
      <c r="H404" t="s">
        <v>1545</v>
      </c>
      <c r="I404" t="s">
        <v>1549</v>
      </c>
      <c r="J404" s="35">
        <v>6</v>
      </c>
      <c r="K404" s="35">
        <v>30</v>
      </c>
      <c r="L404" s="35">
        <v>0</v>
      </c>
      <c r="M404" s="49">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c r="AH404" s="35">
        <f>IF(Tabla134[[#This Row],[Business Travel]]="Travel_Frequently",2,IF(Tabla134[[#This Row],[Business Travel]]="Travel_Rarely",1,0))</f>
        <v>1</v>
      </c>
      <c r="AI404" s="35" t="str">
        <f>IF(Tabla134[[#This Row],[Monthly Income]]&lt;=10333.3333,"Bajo",IF(Tabla134[[#This Row],[Monthly Income]]&gt;18666.6666,"Alto","Medio"))</f>
        <v>Bajo</v>
      </c>
      <c r="AJ404" s="35" t="str">
        <f>IF(Tabla134[[#This Row],[Years Since Last Promotion]]&lt;1,"Este año","Más de un año")</f>
        <v>Más de un año</v>
      </c>
      <c r="AK404" s="100">
        <f>SUM(Tabla134[[#This Row],[Years At Company]],Tabla134[[#This Row],[Years With Curr Manager]])</f>
        <v>9</v>
      </c>
      <c r="AL404" s="35"/>
    </row>
    <row r="405" spans="1:38">
      <c r="A405" t="s">
        <v>1624</v>
      </c>
      <c r="B405" t="s">
        <v>46</v>
      </c>
      <c r="C405" t="s">
        <v>49</v>
      </c>
      <c r="D405" t="s">
        <v>56</v>
      </c>
      <c r="E405" t="s">
        <v>62</v>
      </c>
      <c r="F405" t="s">
        <v>1536</v>
      </c>
      <c r="G405" t="s">
        <v>1537</v>
      </c>
      <c r="H405" t="s">
        <v>1546</v>
      </c>
      <c r="I405" t="s">
        <v>1549</v>
      </c>
      <c r="J405" s="35">
        <v>2</v>
      </c>
      <c r="K405" s="35">
        <v>41</v>
      </c>
      <c r="L405" s="35">
        <v>0</v>
      </c>
      <c r="M405" s="49">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c r="AH405" s="35">
        <f>IF(Tabla134[[#This Row],[Business Travel]]="Travel_Frequently",2,IF(Tabla134[[#This Row],[Business Travel]]="Travel_Rarely",1,0))</f>
        <v>1</v>
      </c>
      <c r="AI405" s="35" t="str">
        <f>IF(Tabla134[[#This Row],[Monthly Income]]&lt;=10333.3333,"Bajo",IF(Tabla134[[#This Row],[Monthly Income]]&gt;18666.6666,"Alto","Medio"))</f>
        <v>Bajo</v>
      </c>
      <c r="AJ405" s="35" t="str">
        <f>IF(Tabla134[[#This Row],[Years Since Last Promotion]]&lt;1,"Este año","Más de un año")</f>
        <v>Este año</v>
      </c>
      <c r="AK405" s="100">
        <f>SUM(Tabla134[[#This Row],[Years At Company]],Tabla134[[#This Row],[Years With Curr Manager]])</f>
        <v>17</v>
      </c>
      <c r="AL405" s="35"/>
    </row>
    <row r="406" spans="1:38">
      <c r="A406" t="s">
        <v>1624</v>
      </c>
      <c r="B406" t="s">
        <v>46</v>
      </c>
      <c r="C406" t="s">
        <v>51</v>
      </c>
      <c r="D406" t="s">
        <v>57</v>
      </c>
      <c r="E406" t="s">
        <v>61</v>
      </c>
      <c r="F406" t="s">
        <v>1536</v>
      </c>
      <c r="G406" t="s">
        <v>1539</v>
      </c>
      <c r="H406" t="s">
        <v>1547</v>
      </c>
      <c r="I406" t="s">
        <v>1549</v>
      </c>
      <c r="J406" s="35">
        <v>2</v>
      </c>
      <c r="K406" s="35">
        <v>28</v>
      </c>
      <c r="L406" s="35">
        <v>0</v>
      </c>
      <c r="M406" s="49">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c r="AH406" s="35">
        <f>IF(Tabla134[[#This Row],[Business Travel]]="Travel_Frequently",2,IF(Tabla134[[#This Row],[Business Travel]]="Travel_Rarely",1,0))</f>
        <v>1</v>
      </c>
      <c r="AI406" s="35" t="str">
        <f>IF(Tabla134[[#This Row],[Monthly Income]]&lt;=10333.3333,"Bajo",IF(Tabla134[[#This Row],[Monthly Income]]&gt;18666.6666,"Alto","Medio"))</f>
        <v>Bajo</v>
      </c>
      <c r="AJ406" s="35" t="str">
        <f>IF(Tabla134[[#This Row],[Years Since Last Promotion]]&lt;1,"Este año","Más de un año")</f>
        <v>Más de un año</v>
      </c>
      <c r="AK406" s="100">
        <f>SUM(Tabla134[[#This Row],[Years At Company]],Tabla134[[#This Row],[Years With Curr Manager]])</f>
        <v>18</v>
      </c>
      <c r="AL406" s="35"/>
    </row>
    <row r="407" spans="1:38">
      <c r="A407" t="s">
        <v>44</v>
      </c>
      <c r="B407" t="s">
        <v>46</v>
      </c>
      <c r="C407" t="s">
        <v>51</v>
      </c>
      <c r="D407" t="s">
        <v>57</v>
      </c>
      <c r="E407" t="s">
        <v>61</v>
      </c>
      <c r="F407" t="s">
        <v>1536</v>
      </c>
      <c r="G407" t="s">
        <v>1539</v>
      </c>
      <c r="H407" t="s">
        <v>1546</v>
      </c>
      <c r="I407" t="s">
        <v>1549</v>
      </c>
      <c r="J407" s="35">
        <v>5</v>
      </c>
      <c r="K407" s="35">
        <v>25</v>
      </c>
      <c r="L407" s="35">
        <v>1</v>
      </c>
      <c r="M407" s="49">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c r="AH407" s="35">
        <f>IF(Tabla134[[#This Row],[Business Travel]]="Travel_Frequently",2,IF(Tabla134[[#This Row],[Business Travel]]="Travel_Rarely",1,0))</f>
        <v>1</v>
      </c>
      <c r="AI407" s="35" t="str">
        <f>IF(Tabla134[[#This Row],[Monthly Income]]&lt;=10333.3333,"Bajo",IF(Tabla134[[#This Row],[Monthly Income]]&gt;18666.6666,"Alto","Medio"))</f>
        <v>Bajo</v>
      </c>
      <c r="AJ407" s="35" t="str">
        <f>IF(Tabla134[[#This Row],[Years Since Last Promotion]]&lt;1,"Este año","Más de un año")</f>
        <v>Este año</v>
      </c>
      <c r="AK407" s="100">
        <f>SUM(Tabla134[[#This Row],[Years At Company]],Tabla134[[#This Row],[Years With Curr Manager]])</f>
        <v>4</v>
      </c>
      <c r="AL407" s="35"/>
    </row>
    <row r="408" spans="1:38">
      <c r="A408" t="s">
        <v>1624</v>
      </c>
      <c r="B408" t="s">
        <v>46</v>
      </c>
      <c r="C408" t="s">
        <v>50</v>
      </c>
      <c r="D408" t="s">
        <v>57</v>
      </c>
      <c r="E408" t="s">
        <v>61</v>
      </c>
      <c r="F408" t="s">
        <v>1536</v>
      </c>
      <c r="G408" t="s">
        <v>1540</v>
      </c>
      <c r="H408" t="s">
        <v>1546</v>
      </c>
      <c r="I408" t="s">
        <v>1548</v>
      </c>
      <c r="J408" s="35">
        <v>4</v>
      </c>
      <c r="K408" s="35">
        <v>52</v>
      </c>
      <c r="L408" s="35">
        <v>0</v>
      </c>
      <c r="M408" s="49">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c r="AH408" s="35">
        <f>IF(Tabla134[[#This Row],[Business Travel]]="Travel_Frequently",2,IF(Tabla134[[#This Row],[Business Travel]]="Travel_Rarely",1,0))</f>
        <v>1</v>
      </c>
      <c r="AI408" s="35" t="str">
        <f>IF(Tabla134[[#This Row],[Monthly Income]]&lt;=10333.3333,"Bajo",IF(Tabla134[[#This Row],[Monthly Income]]&gt;18666.6666,"Alto","Medio"))</f>
        <v>Bajo</v>
      </c>
      <c r="AJ408" s="35" t="str">
        <f>IF(Tabla134[[#This Row],[Years Since Last Promotion]]&lt;1,"Este año","Más de un año")</f>
        <v>Este año</v>
      </c>
      <c r="AK408" s="100">
        <f>SUM(Tabla134[[#This Row],[Years At Company]],Tabla134[[#This Row],[Years With Curr Manager]])</f>
        <v>9</v>
      </c>
      <c r="AL408" s="35"/>
    </row>
    <row r="409" spans="1:38">
      <c r="A409" t="s">
        <v>1624</v>
      </c>
      <c r="B409" t="s">
        <v>46</v>
      </c>
      <c r="C409" t="s">
        <v>50</v>
      </c>
      <c r="D409" t="s">
        <v>57</v>
      </c>
      <c r="E409" t="s">
        <v>59</v>
      </c>
      <c r="F409" t="s">
        <v>1536</v>
      </c>
      <c r="G409" t="s">
        <v>1538</v>
      </c>
      <c r="H409" t="s">
        <v>1546</v>
      </c>
      <c r="I409" t="s">
        <v>1549</v>
      </c>
      <c r="J409" s="35">
        <v>3</v>
      </c>
      <c r="K409" s="35">
        <v>45</v>
      </c>
      <c r="L409" s="35">
        <v>0</v>
      </c>
      <c r="M409" s="49">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c r="AH409" s="35">
        <f>IF(Tabla134[[#This Row],[Business Travel]]="Travel_Frequently",2,IF(Tabla134[[#This Row],[Business Travel]]="Travel_Rarely",1,0))</f>
        <v>1</v>
      </c>
      <c r="AI409" s="35" t="str">
        <f>IF(Tabla134[[#This Row],[Monthly Income]]&lt;=10333.3333,"Bajo",IF(Tabla134[[#This Row],[Monthly Income]]&gt;18666.6666,"Alto","Medio"))</f>
        <v>Bajo</v>
      </c>
      <c r="AJ409" s="35" t="str">
        <f>IF(Tabla134[[#This Row],[Years Since Last Promotion]]&lt;1,"Este año","Más de un año")</f>
        <v>Este año</v>
      </c>
      <c r="AK409" s="100">
        <f>SUM(Tabla134[[#This Row],[Years At Company]],Tabla134[[#This Row],[Years With Curr Manager]])</f>
        <v>4</v>
      </c>
      <c r="AL409" s="35"/>
    </row>
    <row r="410" spans="1:38">
      <c r="A410" t="s">
        <v>1624</v>
      </c>
      <c r="B410" t="s">
        <v>46</v>
      </c>
      <c r="C410" t="s">
        <v>50</v>
      </c>
      <c r="D410" t="s">
        <v>57</v>
      </c>
      <c r="E410" t="s">
        <v>59</v>
      </c>
      <c r="F410" t="s">
        <v>1711</v>
      </c>
      <c r="G410" t="s">
        <v>1541</v>
      </c>
      <c r="H410" t="s">
        <v>1546</v>
      </c>
      <c r="I410" t="s">
        <v>1549</v>
      </c>
      <c r="J410" s="35">
        <v>2</v>
      </c>
      <c r="K410" s="35">
        <v>52</v>
      </c>
      <c r="L410" s="35">
        <v>0</v>
      </c>
      <c r="M410" s="49">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c r="AH410" s="35">
        <f>IF(Tabla134[[#This Row],[Business Travel]]="Travel_Frequently",2,IF(Tabla134[[#This Row],[Business Travel]]="Travel_Rarely",1,0))</f>
        <v>1</v>
      </c>
      <c r="AI410" s="35" t="str">
        <f>IF(Tabla134[[#This Row],[Monthly Income]]&lt;=10333.3333,"Bajo",IF(Tabla134[[#This Row],[Monthly Income]]&gt;18666.6666,"Alto","Medio"))</f>
        <v>Medio</v>
      </c>
      <c r="AJ410" s="35" t="str">
        <f>IF(Tabla134[[#This Row],[Years Since Last Promotion]]&lt;1,"Este año","Más de un año")</f>
        <v>Más de un año</v>
      </c>
      <c r="AK410" s="100">
        <f>SUM(Tabla134[[#This Row],[Years At Company]],Tabla134[[#This Row],[Years With Curr Manager]])</f>
        <v>9</v>
      </c>
      <c r="AL410" s="35"/>
    </row>
    <row r="411" spans="1:38">
      <c r="A411" t="s">
        <v>1624</v>
      </c>
      <c r="B411" t="s">
        <v>47</v>
      </c>
      <c r="C411" t="s">
        <v>49</v>
      </c>
      <c r="D411" t="s">
        <v>57</v>
      </c>
      <c r="E411" t="s">
        <v>59</v>
      </c>
      <c r="F411" t="s">
        <v>1711</v>
      </c>
      <c r="G411" t="s">
        <v>1538</v>
      </c>
      <c r="H411" t="s">
        <v>1547</v>
      </c>
      <c r="I411" t="s">
        <v>1549</v>
      </c>
      <c r="J411" s="35">
        <v>3</v>
      </c>
      <c r="K411" s="35">
        <v>42</v>
      </c>
      <c r="L411" s="35">
        <v>0</v>
      </c>
      <c r="M411" s="49">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c r="AH411" s="35">
        <f>IF(Tabla134[[#This Row],[Business Travel]]="Travel_Frequently",2,IF(Tabla134[[#This Row],[Business Travel]]="Travel_Rarely",1,0))</f>
        <v>2</v>
      </c>
      <c r="AI411" s="35" t="str">
        <f>IF(Tabla134[[#This Row],[Monthly Income]]&lt;=10333.3333,"Bajo",IF(Tabla134[[#This Row],[Monthly Income]]&gt;18666.6666,"Alto","Medio"))</f>
        <v>Bajo</v>
      </c>
      <c r="AJ411" s="35" t="str">
        <f>IF(Tabla134[[#This Row],[Years Since Last Promotion]]&lt;1,"Este año","Más de un año")</f>
        <v>Este año</v>
      </c>
      <c r="AK411" s="100">
        <f>SUM(Tabla134[[#This Row],[Years At Company]],Tabla134[[#This Row],[Years With Curr Manager]])</f>
        <v>7</v>
      </c>
      <c r="AL411" s="35"/>
    </row>
    <row r="412" spans="1:38">
      <c r="A412" t="s">
        <v>1624</v>
      </c>
      <c r="B412" t="s">
        <v>46</v>
      </c>
      <c r="C412" t="s">
        <v>51</v>
      </c>
      <c r="D412" t="s">
        <v>57</v>
      </c>
      <c r="E412" t="s">
        <v>59</v>
      </c>
      <c r="F412" t="s">
        <v>1711</v>
      </c>
      <c r="G412" t="s">
        <v>1540</v>
      </c>
      <c r="H412" t="s">
        <v>1545</v>
      </c>
      <c r="I412" t="s">
        <v>1549</v>
      </c>
      <c r="J412" s="35">
        <v>2</v>
      </c>
      <c r="K412" s="35">
        <v>30</v>
      </c>
      <c r="L412" s="35">
        <v>0</v>
      </c>
      <c r="M412" s="49">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c r="AH412" s="35">
        <f>IF(Tabla134[[#This Row],[Business Travel]]="Travel_Frequently",2,IF(Tabla134[[#This Row],[Business Travel]]="Travel_Rarely",1,0))</f>
        <v>1</v>
      </c>
      <c r="AI412" s="35" t="str">
        <f>IF(Tabla134[[#This Row],[Monthly Income]]&lt;=10333.3333,"Bajo",IF(Tabla134[[#This Row],[Monthly Income]]&gt;18666.6666,"Alto","Medio"))</f>
        <v>Bajo</v>
      </c>
      <c r="AJ412" s="35" t="str">
        <f>IF(Tabla134[[#This Row],[Years Since Last Promotion]]&lt;1,"Este año","Más de un año")</f>
        <v>Este año</v>
      </c>
      <c r="AK412" s="100">
        <f>SUM(Tabla134[[#This Row],[Years At Company]],Tabla134[[#This Row],[Years With Curr Manager]])</f>
        <v>7</v>
      </c>
      <c r="AL412" s="35"/>
    </row>
    <row r="413" spans="1:38">
      <c r="A413" t="s">
        <v>1624</v>
      </c>
      <c r="B413" t="s">
        <v>46</v>
      </c>
      <c r="C413" t="s">
        <v>52</v>
      </c>
      <c r="D413" t="s">
        <v>57</v>
      </c>
      <c r="E413" t="s">
        <v>59</v>
      </c>
      <c r="F413" t="s">
        <v>1711</v>
      </c>
      <c r="G413" t="s">
        <v>1541</v>
      </c>
      <c r="H413" t="s">
        <v>1546</v>
      </c>
      <c r="I413" t="s">
        <v>1549</v>
      </c>
      <c r="J413" s="35">
        <v>5</v>
      </c>
      <c r="K413" s="35">
        <v>60</v>
      </c>
      <c r="L413" s="35">
        <v>0</v>
      </c>
      <c r="M413" s="49">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c r="AH413" s="35">
        <f>IF(Tabla134[[#This Row],[Business Travel]]="Travel_Frequently",2,IF(Tabla134[[#This Row],[Business Travel]]="Travel_Rarely",1,0))</f>
        <v>1</v>
      </c>
      <c r="AI413" s="35" t="str">
        <f>IF(Tabla134[[#This Row],[Monthly Income]]&lt;=10333.3333,"Bajo",IF(Tabla134[[#This Row],[Monthly Income]]&gt;18666.6666,"Alto","Medio"))</f>
        <v>Alto</v>
      </c>
      <c r="AJ413" s="35" t="str">
        <f>IF(Tabla134[[#This Row],[Years Since Last Promotion]]&lt;1,"Este año","Más de un año")</f>
        <v>Más de un año</v>
      </c>
      <c r="AK413" s="100">
        <f>SUM(Tabla134[[#This Row],[Years At Company]],Tabla134[[#This Row],[Years With Curr Manager]])</f>
        <v>39</v>
      </c>
      <c r="AL413" s="35"/>
    </row>
    <row r="414" spans="1:38">
      <c r="A414" t="s">
        <v>1624</v>
      </c>
      <c r="B414" t="s">
        <v>46</v>
      </c>
      <c r="C414" t="s">
        <v>50</v>
      </c>
      <c r="D414" t="s">
        <v>57</v>
      </c>
      <c r="E414" t="s">
        <v>61</v>
      </c>
      <c r="F414" t="s">
        <v>1711</v>
      </c>
      <c r="G414" t="s">
        <v>1540</v>
      </c>
      <c r="H414" t="s">
        <v>1547</v>
      </c>
      <c r="I414" t="s">
        <v>1549</v>
      </c>
      <c r="J414" s="35">
        <v>5</v>
      </c>
      <c r="K414" s="35">
        <v>46</v>
      </c>
      <c r="L414" s="35">
        <v>0</v>
      </c>
      <c r="M414" s="49">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c r="AH414" s="35">
        <f>IF(Tabla134[[#This Row],[Business Travel]]="Travel_Frequently",2,IF(Tabla134[[#This Row],[Business Travel]]="Travel_Rarely",1,0))</f>
        <v>1</v>
      </c>
      <c r="AI414" s="35" t="str">
        <f>IF(Tabla134[[#This Row],[Monthly Income]]&lt;=10333.3333,"Bajo",IF(Tabla134[[#This Row],[Monthly Income]]&gt;18666.6666,"Alto","Medio"))</f>
        <v>Bajo</v>
      </c>
      <c r="AJ414" s="35" t="str">
        <f>IF(Tabla134[[#This Row],[Years Since Last Promotion]]&lt;1,"Este año","Más de un año")</f>
        <v>Este año</v>
      </c>
      <c r="AK414" s="100">
        <f>SUM(Tabla134[[#This Row],[Years At Company]],Tabla134[[#This Row],[Years With Curr Manager]])</f>
        <v>18</v>
      </c>
      <c r="AL414" s="35"/>
    </row>
    <row r="415" spans="1:38">
      <c r="A415" t="s">
        <v>1624</v>
      </c>
      <c r="B415" t="s">
        <v>47</v>
      </c>
      <c r="C415" t="s">
        <v>49</v>
      </c>
      <c r="D415" t="s">
        <v>57</v>
      </c>
      <c r="E415" t="s">
        <v>63</v>
      </c>
      <c r="F415" t="s">
        <v>1711</v>
      </c>
      <c r="G415" t="s">
        <v>1544</v>
      </c>
      <c r="H415" t="s">
        <v>1546</v>
      </c>
      <c r="I415" t="s">
        <v>1549</v>
      </c>
      <c r="J415" s="35">
        <v>4</v>
      </c>
      <c r="K415" s="35">
        <v>42</v>
      </c>
      <c r="L415" s="35">
        <v>0</v>
      </c>
      <c r="M415" s="49">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c r="AH415" s="35">
        <f>IF(Tabla134[[#This Row],[Business Travel]]="Travel_Frequently",2,IF(Tabla134[[#This Row],[Business Travel]]="Travel_Rarely",1,0))</f>
        <v>2</v>
      </c>
      <c r="AI415" s="35" t="str">
        <f>IF(Tabla134[[#This Row],[Monthly Income]]&lt;=10333.3333,"Bajo",IF(Tabla134[[#This Row],[Monthly Income]]&gt;18666.6666,"Alto","Medio"))</f>
        <v>Bajo</v>
      </c>
      <c r="AJ415" s="35" t="str">
        <f>IF(Tabla134[[#This Row],[Years Since Last Promotion]]&lt;1,"Este año","Más de un año")</f>
        <v>Este año</v>
      </c>
      <c r="AK415" s="100">
        <f>SUM(Tabla134[[#This Row],[Years At Company]],Tabla134[[#This Row],[Years With Curr Manager]])</f>
        <v>10</v>
      </c>
      <c r="AL415" s="35"/>
    </row>
    <row r="416" spans="1:38">
      <c r="A416" t="s">
        <v>44</v>
      </c>
      <c r="B416" t="s">
        <v>46</v>
      </c>
      <c r="C416" t="s">
        <v>53</v>
      </c>
      <c r="D416" t="s">
        <v>56</v>
      </c>
      <c r="E416" t="s">
        <v>63</v>
      </c>
      <c r="F416" t="s">
        <v>1711</v>
      </c>
      <c r="G416" t="s">
        <v>1542</v>
      </c>
      <c r="H416" t="s">
        <v>1545</v>
      </c>
      <c r="I416" t="s">
        <v>1548</v>
      </c>
      <c r="J416" s="35">
        <v>4</v>
      </c>
      <c r="K416" s="35">
        <v>24</v>
      </c>
      <c r="L416" s="35">
        <v>1</v>
      </c>
      <c r="M416" s="49">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c r="AH416" s="35">
        <f>IF(Tabla134[[#This Row],[Business Travel]]="Travel_Frequently",2,IF(Tabla134[[#This Row],[Business Travel]]="Travel_Rarely",1,0))</f>
        <v>1</v>
      </c>
      <c r="AI416" s="35" t="str">
        <f>IF(Tabla134[[#This Row],[Monthly Income]]&lt;=10333.3333,"Bajo",IF(Tabla134[[#This Row],[Monthly Income]]&gt;18666.6666,"Alto","Medio"))</f>
        <v>Bajo</v>
      </c>
      <c r="AJ416" s="35" t="str">
        <f>IF(Tabla134[[#This Row],[Years Since Last Promotion]]&lt;1,"Este año","Más de un año")</f>
        <v>Más de un año</v>
      </c>
      <c r="AK416" s="100">
        <f>SUM(Tabla134[[#This Row],[Years At Company]],Tabla134[[#This Row],[Years With Curr Manager]])</f>
        <v>9</v>
      </c>
      <c r="AL416" s="35"/>
    </row>
    <row r="417" spans="1:38">
      <c r="A417" t="s">
        <v>44</v>
      </c>
      <c r="B417" t="s">
        <v>47</v>
      </c>
      <c r="C417" t="s">
        <v>51</v>
      </c>
      <c r="D417" t="s">
        <v>56</v>
      </c>
      <c r="E417" t="s">
        <v>62</v>
      </c>
      <c r="F417" t="s">
        <v>1711</v>
      </c>
      <c r="G417" t="s">
        <v>1542</v>
      </c>
      <c r="H417" t="s">
        <v>1547</v>
      </c>
      <c r="I417" t="s">
        <v>1549</v>
      </c>
      <c r="J417" s="35">
        <v>3</v>
      </c>
      <c r="K417" s="35">
        <v>34</v>
      </c>
      <c r="L417" s="35">
        <v>1</v>
      </c>
      <c r="M417" s="49">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c r="AH417" s="35">
        <f>IF(Tabla134[[#This Row],[Business Travel]]="Travel_Frequently",2,IF(Tabla134[[#This Row],[Business Travel]]="Travel_Rarely",1,0))</f>
        <v>2</v>
      </c>
      <c r="AI417" s="35" t="str">
        <f>IF(Tabla134[[#This Row],[Monthly Income]]&lt;=10333.3333,"Bajo",IF(Tabla134[[#This Row],[Monthly Income]]&gt;18666.6666,"Alto","Medio"))</f>
        <v>Bajo</v>
      </c>
      <c r="AJ417" s="35" t="str">
        <f>IF(Tabla134[[#This Row],[Years Since Last Promotion]]&lt;1,"Este año","Más de un año")</f>
        <v>Más de un año</v>
      </c>
      <c r="AK417" s="100">
        <f>SUM(Tabla134[[#This Row],[Years At Company]],Tabla134[[#This Row],[Years With Curr Manager]])</f>
        <v>2</v>
      </c>
      <c r="AL417" s="35"/>
    </row>
    <row r="418" spans="1:38">
      <c r="A418" t="s">
        <v>1624</v>
      </c>
      <c r="B418" t="s">
        <v>47</v>
      </c>
      <c r="C418" t="s">
        <v>49</v>
      </c>
      <c r="D418" t="s">
        <v>57</v>
      </c>
      <c r="E418" t="s">
        <v>59</v>
      </c>
      <c r="F418" t="s">
        <v>1536</v>
      </c>
      <c r="G418" t="s">
        <v>1539</v>
      </c>
      <c r="H418" t="s">
        <v>1546</v>
      </c>
      <c r="I418" t="s">
        <v>1548</v>
      </c>
      <c r="J418" s="35">
        <v>3</v>
      </c>
      <c r="K418" s="35">
        <v>38</v>
      </c>
      <c r="L418" s="35">
        <v>0</v>
      </c>
      <c r="M418" s="49">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c r="AH418" s="35">
        <f>IF(Tabla134[[#This Row],[Business Travel]]="Travel_Frequently",2,IF(Tabla134[[#This Row],[Business Travel]]="Travel_Rarely",1,0))</f>
        <v>2</v>
      </c>
      <c r="AI418" s="35" t="str">
        <f>IF(Tabla134[[#This Row],[Monthly Income]]&lt;=10333.3333,"Bajo",IF(Tabla134[[#This Row],[Monthly Income]]&gt;18666.6666,"Alto","Medio"))</f>
        <v>Bajo</v>
      </c>
      <c r="AJ418" s="35" t="str">
        <f>IF(Tabla134[[#This Row],[Years Since Last Promotion]]&lt;1,"Este año","Más de un año")</f>
        <v>Este año</v>
      </c>
      <c r="AK418" s="100">
        <f>SUM(Tabla134[[#This Row],[Years At Company]],Tabla134[[#This Row],[Years With Curr Manager]])</f>
        <v>1</v>
      </c>
      <c r="AL418" s="35"/>
    </row>
    <row r="419" spans="1:38">
      <c r="A419" t="s">
        <v>1624</v>
      </c>
      <c r="B419" t="s">
        <v>46</v>
      </c>
      <c r="C419" t="s">
        <v>49</v>
      </c>
      <c r="D419" t="s">
        <v>56</v>
      </c>
      <c r="E419" t="s">
        <v>59</v>
      </c>
      <c r="F419" t="s">
        <v>1711</v>
      </c>
      <c r="G419" t="s">
        <v>1541</v>
      </c>
      <c r="H419" t="s">
        <v>1546</v>
      </c>
      <c r="I419" t="s">
        <v>1549</v>
      </c>
      <c r="J419" s="35">
        <v>2</v>
      </c>
      <c r="K419" s="35">
        <v>40</v>
      </c>
      <c r="L419" s="35">
        <v>0</v>
      </c>
      <c r="M419" s="49">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c r="AH419" s="35">
        <f>IF(Tabla134[[#This Row],[Business Travel]]="Travel_Frequently",2,IF(Tabla134[[#This Row],[Business Travel]]="Travel_Rarely",1,0))</f>
        <v>1</v>
      </c>
      <c r="AI419" s="35" t="str">
        <f>IF(Tabla134[[#This Row],[Monthly Income]]&lt;=10333.3333,"Bajo",IF(Tabla134[[#This Row],[Monthly Income]]&gt;18666.6666,"Alto","Medio"))</f>
        <v>Medio</v>
      </c>
      <c r="AJ419" s="35" t="str">
        <f>IF(Tabla134[[#This Row],[Years Since Last Promotion]]&lt;1,"Este año","Más de un año")</f>
        <v>Más de un año</v>
      </c>
      <c r="AK419" s="100">
        <f>SUM(Tabla134[[#This Row],[Years At Company]],Tabla134[[#This Row],[Years With Curr Manager]])</f>
        <v>32</v>
      </c>
      <c r="AL419" s="35"/>
    </row>
    <row r="420" spans="1:38">
      <c r="A420" t="s">
        <v>1624</v>
      </c>
      <c r="B420" t="s">
        <v>46</v>
      </c>
      <c r="C420" t="s">
        <v>51</v>
      </c>
      <c r="D420" t="s">
        <v>57</v>
      </c>
      <c r="E420" t="s">
        <v>59</v>
      </c>
      <c r="F420" t="s">
        <v>1711</v>
      </c>
      <c r="G420" t="s">
        <v>1538</v>
      </c>
      <c r="H420" t="s">
        <v>1547</v>
      </c>
      <c r="I420" t="s">
        <v>1549</v>
      </c>
      <c r="J420" s="35">
        <v>3</v>
      </c>
      <c r="K420" s="35">
        <v>26</v>
      </c>
      <c r="L420" s="35">
        <v>0</v>
      </c>
      <c r="M420" s="49">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c r="AH420" s="35">
        <f>IF(Tabla134[[#This Row],[Business Travel]]="Travel_Frequently",2,IF(Tabla134[[#This Row],[Business Travel]]="Travel_Rarely",1,0))</f>
        <v>1</v>
      </c>
      <c r="AI420" s="35" t="str">
        <f>IF(Tabla134[[#This Row],[Monthly Income]]&lt;=10333.3333,"Bajo",IF(Tabla134[[#This Row],[Monthly Income]]&gt;18666.6666,"Alto","Medio"))</f>
        <v>Bajo</v>
      </c>
      <c r="AJ420" s="35" t="str">
        <f>IF(Tabla134[[#This Row],[Years Since Last Promotion]]&lt;1,"Este año","Más de un año")</f>
        <v>Este año</v>
      </c>
      <c r="AK420" s="100">
        <f>SUM(Tabla134[[#This Row],[Years At Company]],Tabla134[[#This Row],[Years With Curr Manager]])</f>
        <v>5</v>
      </c>
      <c r="AL420" s="35"/>
    </row>
    <row r="421" spans="1:38">
      <c r="A421" t="s">
        <v>1624</v>
      </c>
      <c r="B421" t="s">
        <v>48</v>
      </c>
      <c r="C421" t="s">
        <v>51</v>
      </c>
      <c r="D421" t="s">
        <v>57</v>
      </c>
      <c r="E421" t="s">
        <v>59</v>
      </c>
      <c r="F421" t="s">
        <v>1536</v>
      </c>
      <c r="G421" t="s">
        <v>1539</v>
      </c>
      <c r="H421" t="s">
        <v>1546</v>
      </c>
      <c r="I421" t="s">
        <v>1549</v>
      </c>
      <c r="J421" s="35">
        <v>3</v>
      </c>
      <c r="K421" s="35">
        <v>30</v>
      </c>
      <c r="L421" s="35">
        <v>0</v>
      </c>
      <c r="M421" s="49">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c r="AH421" s="35">
        <f>IF(Tabla134[[#This Row],[Business Travel]]="Travel_Frequently",2,IF(Tabla134[[#This Row],[Business Travel]]="Travel_Rarely",1,0))</f>
        <v>0</v>
      </c>
      <c r="AI421" s="35" t="str">
        <f>IF(Tabla134[[#This Row],[Monthly Income]]&lt;=10333.3333,"Bajo",IF(Tabla134[[#This Row],[Monthly Income]]&gt;18666.6666,"Alto","Medio"))</f>
        <v>Bajo</v>
      </c>
      <c r="AJ421" s="35" t="str">
        <f>IF(Tabla134[[#This Row],[Years Since Last Promotion]]&lt;1,"Este año","Más de un año")</f>
        <v>Más de un año</v>
      </c>
      <c r="AK421" s="100">
        <f>SUM(Tabla134[[#This Row],[Years At Company]],Tabla134[[#This Row],[Years With Curr Manager]])</f>
        <v>9</v>
      </c>
      <c r="AL421" s="35"/>
    </row>
    <row r="422" spans="1:38">
      <c r="A422" t="s">
        <v>1624</v>
      </c>
      <c r="B422" t="s">
        <v>46</v>
      </c>
      <c r="C422" t="s">
        <v>51</v>
      </c>
      <c r="D422" t="s">
        <v>57</v>
      </c>
      <c r="E422" t="s">
        <v>61</v>
      </c>
      <c r="F422" t="s">
        <v>1536</v>
      </c>
      <c r="G422" t="s">
        <v>1543</v>
      </c>
      <c r="H422" t="s">
        <v>1546</v>
      </c>
      <c r="I422" t="s">
        <v>1549</v>
      </c>
      <c r="J422" s="35">
        <v>2</v>
      </c>
      <c r="K422" s="35">
        <v>29</v>
      </c>
      <c r="L422" s="35">
        <v>0</v>
      </c>
      <c r="M422" s="49">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c r="AH422" s="35">
        <f>IF(Tabla134[[#This Row],[Business Travel]]="Travel_Frequently",2,IF(Tabla134[[#This Row],[Business Travel]]="Travel_Rarely",1,0))</f>
        <v>1</v>
      </c>
      <c r="AI422" s="35" t="str">
        <f>IF(Tabla134[[#This Row],[Monthly Income]]&lt;=10333.3333,"Bajo",IF(Tabla134[[#This Row],[Monthly Income]]&gt;18666.6666,"Alto","Medio"))</f>
        <v>Medio</v>
      </c>
      <c r="AJ422" s="35" t="str">
        <f>IF(Tabla134[[#This Row],[Years Since Last Promotion]]&lt;1,"Este año","Más de un año")</f>
        <v>Este año</v>
      </c>
      <c r="AK422" s="100">
        <f>SUM(Tabla134[[#This Row],[Years At Company]],Tabla134[[#This Row],[Years With Curr Manager]])</f>
        <v>17</v>
      </c>
      <c r="AL422" s="35"/>
    </row>
    <row r="423" spans="1:38">
      <c r="A423" t="s">
        <v>44</v>
      </c>
      <c r="B423" t="s">
        <v>46</v>
      </c>
      <c r="C423" t="s">
        <v>51</v>
      </c>
      <c r="D423" t="s">
        <v>57</v>
      </c>
      <c r="E423" t="s">
        <v>63</v>
      </c>
      <c r="F423" t="s">
        <v>1711</v>
      </c>
      <c r="G423" t="s">
        <v>1538</v>
      </c>
      <c r="H423" t="s">
        <v>1546</v>
      </c>
      <c r="I423" t="s">
        <v>1549</v>
      </c>
      <c r="J423" s="35">
        <v>2</v>
      </c>
      <c r="K423" s="35">
        <v>29</v>
      </c>
      <c r="L423" s="35">
        <v>1</v>
      </c>
      <c r="M423" s="49">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c r="AH423" s="35">
        <f>IF(Tabla134[[#This Row],[Business Travel]]="Travel_Frequently",2,IF(Tabla134[[#This Row],[Business Travel]]="Travel_Rarely",1,0))</f>
        <v>1</v>
      </c>
      <c r="AI423" s="35" t="str">
        <f>IF(Tabla134[[#This Row],[Monthly Income]]&lt;=10333.3333,"Bajo",IF(Tabla134[[#This Row],[Monthly Income]]&gt;18666.6666,"Alto","Medio"))</f>
        <v>Bajo</v>
      </c>
      <c r="AJ423" s="35" t="str">
        <f>IF(Tabla134[[#This Row],[Years Since Last Promotion]]&lt;1,"Este año","Más de un año")</f>
        <v>Más de un año</v>
      </c>
      <c r="AK423" s="100">
        <f>SUM(Tabla134[[#This Row],[Years At Company]],Tabla134[[#This Row],[Years With Curr Manager]])</f>
        <v>3</v>
      </c>
      <c r="AL423" s="35"/>
    </row>
    <row r="424" spans="1:38">
      <c r="A424" t="s">
        <v>44</v>
      </c>
      <c r="B424" t="s">
        <v>46</v>
      </c>
      <c r="C424" t="s">
        <v>53</v>
      </c>
      <c r="D424" t="s">
        <v>58</v>
      </c>
      <c r="E424" t="s">
        <v>63</v>
      </c>
      <c r="F424" t="s">
        <v>1536</v>
      </c>
      <c r="G424" t="s">
        <v>64</v>
      </c>
      <c r="H424" t="s">
        <v>1545</v>
      </c>
      <c r="I424" t="s">
        <v>1549</v>
      </c>
      <c r="J424" s="35">
        <v>3</v>
      </c>
      <c r="K424" s="35">
        <v>19</v>
      </c>
      <c r="L424" s="35">
        <v>1</v>
      </c>
      <c r="M424" s="49">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c r="AH424" s="35">
        <f>IF(Tabla134[[#This Row],[Business Travel]]="Travel_Frequently",2,IF(Tabla134[[#This Row],[Business Travel]]="Travel_Rarely",1,0))</f>
        <v>1</v>
      </c>
      <c r="AI424" s="35" t="str">
        <f>IF(Tabla134[[#This Row],[Monthly Income]]&lt;=10333.3333,"Bajo",IF(Tabla134[[#This Row],[Monthly Income]]&gt;18666.6666,"Alto","Medio"))</f>
        <v>Bajo</v>
      </c>
      <c r="AJ424" s="35" t="str">
        <f>IF(Tabla134[[#This Row],[Years Since Last Promotion]]&lt;1,"Este año","Más de un año")</f>
        <v>Este año</v>
      </c>
      <c r="AK424" s="100">
        <f>SUM(Tabla134[[#This Row],[Years At Company]],Tabla134[[#This Row],[Years With Curr Manager]])</f>
        <v>1</v>
      </c>
      <c r="AL424" s="35"/>
    </row>
    <row r="425" spans="1:38">
      <c r="A425" t="s">
        <v>1624</v>
      </c>
      <c r="B425" t="s">
        <v>48</v>
      </c>
      <c r="C425" t="s">
        <v>51</v>
      </c>
      <c r="D425" t="s">
        <v>56</v>
      </c>
      <c r="E425" t="s">
        <v>60</v>
      </c>
      <c r="F425" t="s">
        <v>1711</v>
      </c>
      <c r="G425" t="s">
        <v>1537</v>
      </c>
      <c r="H425" t="s">
        <v>1546</v>
      </c>
      <c r="I425" t="s">
        <v>1549</v>
      </c>
      <c r="J425" s="35">
        <v>3</v>
      </c>
      <c r="K425" s="35">
        <v>30</v>
      </c>
      <c r="L425" s="35">
        <v>0</v>
      </c>
      <c r="M425" s="49">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c r="AH425" s="35">
        <f>IF(Tabla134[[#This Row],[Business Travel]]="Travel_Frequently",2,IF(Tabla134[[#This Row],[Business Travel]]="Travel_Rarely",1,0))</f>
        <v>0</v>
      </c>
      <c r="AI425" s="35" t="str">
        <f>IF(Tabla134[[#This Row],[Monthly Income]]&lt;=10333.3333,"Bajo",IF(Tabla134[[#This Row],[Monthly Income]]&gt;18666.6666,"Alto","Medio"))</f>
        <v>Bajo</v>
      </c>
      <c r="AJ425" s="35" t="str">
        <f>IF(Tabla134[[#This Row],[Years Since Last Promotion]]&lt;1,"Este año","Más de un año")</f>
        <v>Más de un año</v>
      </c>
      <c r="AK425" s="100">
        <f>SUM(Tabla134[[#This Row],[Years At Company]],Tabla134[[#This Row],[Years With Curr Manager]])</f>
        <v>17</v>
      </c>
      <c r="AL425" s="35"/>
    </row>
    <row r="426" spans="1:38">
      <c r="A426" t="s">
        <v>1624</v>
      </c>
      <c r="B426" t="s">
        <v>46</v>
      </c>
      <c r="C426" t="s">
        <v>52</v>
      </c>
      <c r="D426" t="s">
        <v>56</v>
      </c>
      <c r="E426" t="s">
        <v>62</v>
      </c>
      <c r="F426" t="s">
        <v>1536</v>
      </c>
      <c r="G426" t="s">
        <v>1541</v>
      </c>
      <c r="H426" t="s">
        <v>1547</v>
      </c>
      <c r="I426" t="s">
        <v>1549</v>
      </c>
      <c r="J426" s="35">
        <v>3</v>
      </c>
      <c r="K426" s="35">
        <v>57</v>
      </c>
      <c r="L426" s="35">
        <v>0</v>
      </c>
      <c r="M426" s="49">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c r="AH426" s="35">
        <f>IF(Tabla134[[#This Row],[Business Travel]]="Travel_Frequently",2,IF(Tabla134[[#This Row],[Business Travel]]="Travel_Rarely",1,0))</f>
        <v>1</v>
      </c>
      <c r="AI426" s="35" t="str">
        <f>IF(Tabla134[[#This Row],[Monthly Income]]&lt;=10333.3333,"Bajo",IF(Tabla134[[#This Row],[Monthly Income]]&gt;18666.6666,"Alto","Medio"))</f>
        <v>Medio</v>
      </c>
      <c r="AJ426" s="35" t="str">
        <f>IF(Tabla134[[#This Row],[Years Since Last Promotion]]&lt;1,"Este año","Más de un año")</f>
        <v>Este año</v>
      </c>
      <c r="AK426" s="100">
        <f>SUM(Tabla134[[#This Row],[Years At Company]],Tabla134[[#This Row],[Years With Curr Manager]])</f>
        <v>1</v>
      </c>
      <c r="AL426" s="35"/>
    </row>
    <row r="427" spans="1:38">
      <c r="A427" t="s">
        <v>1624</v>
      </c>
      <c r="B427" t="s">
        <v>46</v>
      </c>
      <c r="C427" t="s">
        <v>50</v>
      </c>
      <c r="D427" t="s">
        <v>57</v>
      </c>
      <c r="E427" t="s">
        <v>59</v>
      </c>
      <c r="F427" t="s">
        <v>1536</v>
      </c>
      <c r="G427" t="s">
        <v>1541</v>
      </c>
      <c r="H427" t="s">
        <v>1546</v>
      </c>
      <c r="I427" t="s">
        <v>1549</v>
      </c>
      <c r="J427" s="35">
        <v>2</v>
      </c>
      <c r="K427" s="35">
        <v>50</v>
      </c>
      <c r="L427" s="35">
        <v>0</v>
      </c>
      <c r="M427" s="49">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c r="AH427" s="35">
        <f>IF(Tabla134[[#This Row],[Business Travel]]="Travel_Frequently",2,IF(Tabla134[[#This Row],[Business Travel]]="Travel_Rarely",1,0))</f>
        <v>1</v>
      </c>
      <c r="AI427" s="35" t="str">
        <f>IF(Tabla134[[#This Row],[Monthly Income]]&lt;=10333.3333,"Bajo",IF(Tabla134[[#This Row],[Monthly Income]]&gt;18666.6666,"Alto","Medio"))</f>
        <v>Medio</v>
      </c>
      <c r="AJ427" s="35" t="str">
        <f>IF(Tabla134[[#This Row],[Years Since Last Promotion]]&lt;1,"Este año","Más de un año")</f>
        <v>Más de un año</v>
      </c>
      <c r="AK427" s="100">
        <f>SUM(Tabla134[[#This Row],[Years At Company]],Tabla134[[#This Row],[Years With Curr Manager]])</f>
        <v>34</v>
      </c>
      <c r="AL427" s="35"/>
    </row>
    <row r="428" spans="1:38">
      <c r="A428" t="s">
        <v>1624</v>
      </c>
      <c r="B428" t="s">
        <v>48</v>
      </c>
      <c r="C428" t="s">
        <v>51</v>
      </c>
      <c r="D428" t="s">
        <v>57</v>
      </c>
      <c r="E428" t="s">
        <v>61</v>
      </c>
      <c r="F428" t="s">
        <v>1711</v>
      </c>
      <c r="G428" t="s">
        <v>1539</v>
      </c>
      <c r="H428" t="s">
        <v>1545</v>
      </c>
      <c r="I428" t="s">
        <v>1549</v>
      </c>
      <c r="J428" s="35">
        <v>2</v>
      </c>
      <c r="K428" s="35">
        <v>30</v>
      </c>
      <c r="L428" s="35">
        <v>0</v>
      </c>
      <c r="M428" s="49">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c r="AH428" s="35">
        <f>IF(Tabla134[[#This Row],[Business Travel]]="Travel_Frequently",2,IF(Tabla134[[#This Row],[Business Travel]]="Travel_Rarely",1,0))</f>
        <v>0</v>
      </c>
      <c r="AI428" s="35" t="str">
        <f>IF(Tabla134[[#This Row],[Monthly Income]]&lt;=10333.3333,"Bajo",IF(Tabla134[[#This Row],[Monthly Income]]&gt;18666.6666,"Alto","Medio"))</f>
        <v>Bajo</v>
      </c>
      <c r="AJ428" s="35" t="str">
        <f>IF(Tabla134[[#This Row],[Years Since Last Promotion]]&lt;1,"Este año","Más de un año")</f>
        <v>Más de un año</v>
      </c>
      <c r="AK428" s="100">
        <f>SUM(Tabla134[[#This Row],[Years At Company]],Tabla134[[#This Row],[Years With Curr Manager]])</f>
        <v>18</v>
      </c>
      <c r="AL428" s="35"/>
    </row>
    <row r="429" spans="1:38">
      <c r="A429" t="s">
        <v>1624</v>
      </c>
      <c r="B429" t="s">
        <v>47</v>
      </c>
      <c r="C429" t="s">
        <v>52</v>
      </c>
      <c r="D429" t="s">
        <v>56</v>
      </c>
      <c r="E429" t="s">
        <v>62</v>
      </c>
      <c r="F429" t="s">
        <v>1711</v>
      </c>
      <c r="G429" t="s">
        <v>1537</v>
      </c>
      <c r="H429" t="s">
        <v>1546</v>
      </c>
      <c r="I429" t="s">
        <v>1549</v>
      </c>
      <c r="J429" s="35">
        <v>5</v>
      </c>
      <c r="K429" s="35">
        <v>60</v>
      </c>
      <c r="L429" s="35">
        <v>0</v>
      </c>
      <c r="M429" s="49">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c r="AH429" s="35">
        <f>IF(Tabla134[[#This Row],[Business Travel]]="Travel_Frequently",2,IF(Tabla134[[#This Row],[Business Travel]]="Travel_Rarely",1,0))</f>
        <v>2</v>
      </c>
      <c r="AI429" s="35" t="str">
        <f>IF(Tabla134[[#This Row],[Monthly Income]]&lt;=10333.3333,"Bajo",IF(Tabla134[[#This Row],[Monthly Income]]&gt;18666.6666,"Alto","Medio"))</f>
        <v>Bajo</v>
      </c>
      <c r="AJ429" s="35" t="str">
        <f>IF(Tabla134[[#This Row],[Years Since Last Promotion]]&lt;1,"Este año","Más de un año")</f>
        <v>Más de un año</v>
      </c>
      <c r="AK429" s="100">
        <f>SUM(Tabla134[[#This Row],[Years At Company]],Tabla134[[#This Row],[Years With Curr Manager]])</f>
        <v>29</v>
      </c>
      <c r="AL429" s="35"/>
    </row>
    <row r="430" spans="1:38">
      <c r="A430" t="s">
        <v>1624</v>
      </c>
      <c r="B430" t="s">
        <v>46</v>
      </c>
      <c r="C430" t="s">
        <v>50</v>
      </c>
      <c r="D430" t="s">
        <v>57</v>
      </c>
      <c r="E430" t="s">
        <v>61</v>
      </c>
      <c r="F430" t="s">
        <v>1711</v>
      </c>
      <c r="G430" t="s">
        <v>1540</v>
      </c>
      <c r="H430" t="s">
        <v>1547</v>
      </c>
      <c r="I430" t="s">
        <v>1549</v>
      </c>
      <c r="J430" s="35">
        <v>2</v>
      </c>
      <c r="K430" s="35">
        <v>47</v>
      </c>
      <c r="L430" s="35">
        <v>0</v>
      </c>
      <c r="M430" s="49">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c r="AH430" s="35">
        <f>IF(Tabla134[[#This Row],[Business Travel]]="Travel_Frequently",2,IF(Tabla134[[#This Row],[Business Travel]]="Travel_Rarely",1,0))</f>
        <v>1</v>
      </c>
      <c r="AI430" s="35" t="str">
        <f>IF(Tabla134[[#This Row],[Monthly Income]]&lt;=10333.3333,"Bajo",IF(Tabla134[[#This Row],[Monthly Income]]&gt;18666.6666,"Alto","Medio"))</f>
        <v>Bajo</v>
      </c>
      <c r="AJ430" s="35" t="str">
        <f>IF(Tabla134[[#This Row],[Years Since Last Promotion]]&lt;1,"Este año","Más de un año")</f>
        <v>Este año</v>
      </c>
      <c r="AK430" s="100">
        <f>SUM(Tabla134[[#This Row],[Years At Company]],Tabla134[[#This Row],[Years With Curr Manager]])</f>
        <v>9</v>
      </c>
      <c r="AL430" s="35"/>
    </row>
    <row r="431" spans="1:38">
      <c r="A431" t="s">
        <v>1624</v>
      </c>
      <c r="B431" t="s">
        <v>46</v>
      </c>
      <c r="C431" t="s">
        <v>50</v>
      </c>
      <c r="D431" t="s">
        <v>57</v>
      </c>
      <c r="E431" t="s">
        <v>59</v>
      </c>
      <c r="F431" t="s">
        <v>1536</v>
      </c>
      <c r="G431" t="s">
        <v>1543</v>
      </c>
      <c r="H431" t="s">
        <v>1546</v>
      </c>
      <c r="I431" t="s">
        <v>1549</v>
      </c>
      <c r="J431" s="35">
        <v>2</v>
      </c>
      <c r="K431" s="35">
        <v>46</v>
      </c>
      <c r="L431" s="35">
        <v>0</v>
      </c>
      <c r="M431" s="49">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c r="AH431" s="35">
        <f>IF(Tabla134[[#This Row],[Business Travel]]="Travel_Frequently",2,IF(Tabla134[[#This Row],[Business Travel]]="Travel_Rarely",1,0))</f>
        <v>1</v>
      </c>
      <c r="AI431" s="35" t="str">
        <f>IF(Tabla134[[#This Row],[Monthly Income]]&lt;=10333.3333,"Bajo",IF(Tabla134[[#This Row],[Monthly Income]]&gt;18666.6666,"Alto","Medio"))</f>
        <v>Medio</v>
      </c>
      <c r="AJ431" s="35" t="str">
        <f>IF(Tabla134[[#This Row],[Years Since Last Promotion]]&lt;1,"Este año","Más de un año")</f>
        <v>Este año</v>
      </c>
      <c r="AK431" s="100">
        <f>SUM(Tabla134[[#This Row],[Years At Company]],Tabla134[[#This Row],[Years With Curr Manager]])</f>
        <v>4</v>
      </c>
      <c r="AL431" s="35"/>
    </row>
    <row r="432" spans="1:38">
      <c r="A432" t="s">
        <v>1624</v>
      </c>
      <c r="B432" t="s">
        <v>46</v>
      </c>
      <c r="C432" t="s">
        <v>49</v>
      </c>
      <c r="D432" t="s">
        <v>57</v>
      </c>
      <c r="E432" t="s">
        <v>59</v>
      </c>
      <c r="F432" t="s">
        <v>1536</v>
      </c>
      <c r="G432" t="s">
        <v>1539</v>
      </c>
      <c r="H432" t="s">
        <v>1545</v>
      </c>
      <c r="I432" t="s">
        <v>1549</v>
      </c>
      <c r="J432" s="35">
        <v>2</v>
      </c>
      <c r="K432" s="35">
        <v>35</v>
      </c>
      <c r="L432" s="35">
        <v>0</v>
      </c>
      <c r="M432" s="49">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c r="AH432" s="35">
        <f>IF(Tabla134[[#This Row],[Business Travel]]="Travel_Frequently",2,IF(Tabla134[[#This Row],[Business Travel]]="Travel_Rarely",1,0))</f>
        <v>1</v>
      </c>
      <c r="AI432" s="35" t="str">
        <f>IF(Tabla134[[#This Row],[Monthly Income]]&lt;=10333.3333,"Bajo",IF(Tabla134[[#This Row],[Monthly Income]]&gt;18666.6666,"Alto","Medio"))</f>
        <v>Bajo</v>
      </c>
      <c r="AJ432" s="35" t="str">
        <f>IF(Tabla134[[#This Row],[Years Since Last Promotion]]&lt;1,"Este año","Más de un año")</f>
        <v>Más de un año</v>
      </c>
      <c r="AK432" s="100">
        <f>SUM(Tabla134[[#This Row],[Years At Company]],Tabla134[[#This Row],[Years With Curr Manager]])</f>
        <v>8</v>
      </c>
      <c r="AL432" s="35"/>
    </row>
    <row r="433" spans="1:38">
      <c r="A433" t="s">
        <v>1624</v>
      </c>
      <c r="B433" t="s">
        <v>46</v>
      </c>
      <c r="C433" t="s">
        <v>50</v>
      </c>
      <c r="D433" t="s">
        <v>57</v>
      </c>
      <c r="E433" t="s">
        <v>59</v>
      </c>
      <c r="F433" t="s">
        <v>1711</v>
      </c>
      <c r="G433" t="s">
        <v>1539</v>
      </c>
      <c r="H433" t="s">
        <v>1545</v>
      </c>
      <c r="I433" t="s">
        <v>1549</v>
      </c>
      <c r="J433" s="35">
        <v>3</v>
      </c>
      <c r="K433" s="35">
        <v>54</v>
      </c>
      <c r="L433" s="35">
        <v>0</v>
      </c>
      <c r="M433" s="49">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c r="AH433" s="35">
        <f>IF(Tabla134[[#This Row],[Business Travel]]="Travel_Frequently",2,IF(Tabla134[[#This Row],[Business Travel]]="Travel_Rarely",1,0))</f>
        <v>1</v>
      </c>
      <c r="AI433" s="35" t="str">
        <f>IF(Tabla134[[#This Row],[Monthly Income]]&lt;=10333.3333,"Bajo",IF(Tabla134[[#This Row],[Monthly Income]]&gt;18666.6666,"Alto","Medio"))</f>
        <v>Bajo</v>
      </c>
      <c r="AJ433" s="35" t="str">
        <f>IF(Tabla134[[#This Row],[Years Since Last Promotion]]&lt;1,"Este año","Más de un año")</f>
        <v>Este año</v>
      </c>
      <c r="AK433" s="100">
        <f>SUM(Tabla134[[#This Row],[Years At Company]],Tabla134[[#This Row],[Years With Curr Manager]])</f>
        <v>1</v>
      </c>
      <c r="AL433" s="35"/>
    </row>
    <row r="434" spans="1:38">
      <c r="A434" t="s">
        <v>1624</v>
      </c>
      <c r="B434" t="s">
        <v>46</v>
      </c>
      <c r="C434" t="s">
        <v>51</v>
      </c>
      <c r="D434" t="s">
        <v>57</v>
      </c>
      <c r="E434" t="s">
        <v>59</v>
      </c>
      <c r="F434" t="s">
        <v>1536</v>
      </c>
      <c r="G434" t="s">
        <v>1538</v>
      </c>
      <c r="H434" t="s">
        <v>1547</v>
      </c>
      <c r="I434" t="s">
        <v>1549</v>
      </c>
      <c r="J434" s="35">
        <v>3</v>
      </c>
      <c r="K434" s="35">
        <v>34</v>
      </c>
      <c r="L434" s="35">
        <v>0</v>
      </c>
      <c r="M434" s="49">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c r="AH434" s="35">
        <f>IF(Tabla134[[#This Row],[Business Travel]]="Travel_Frequently",2,IF(Tabla134[[#This Row],[Business Travel]]="Travel_Rarely",1,0))</f>
        <v>1</v>
      </c>
      <c r="AI434" s="35" t="str">
        <f>IF(Tabla134[[#This Row],[Monthly Income]]&lt;=10333.3333,"Bajo",IF(Tabla134[[#This Row],[Monthly Income]]&gt;18666.6666,"Alto","Medio"))</f>
        <v>Bajo</v>
      </c>
      <c r="AJ434" s="35" t="str">
        <f>IF(Tabla134[[#This Row],[Years Since Last Promotion]]&lt;1,"Este año","Más de un año")</f>
        <v>Más de un año</v>
      </c>
      <c r="AK434" s="100">
        <f>SUM(Tabla134[[#This Row],[Years At Company]],Tabla134[[#This Row],[Years With Curr Manager]])</f>
        <v>14</v>
      </c>
      <c r="AL434" s="35"/>
    </row>
    <row r="435" spans="1:38">
      <c r="A435" t="s">
        <v>1624</v>
      </c>
      <c r="B435" t="s">
        <v>46</v>
      </c>
      <c r="C435" t="s">
        <v>50</v>
      </c>
      <c r="D435" t="s">
        <v>56</v>
      </c>
      <c r="E435" t="s">
        <v>62</v>
      </c>
      <c r="F435" t="s">
        <v>1711</v>
      </c>
      <c r="G435" t="s">
        <v>1537</v>
      </c>
      <c r="H435" t="s">
        <v>1546</v>
      </c>
      <c r="I435" t="s">
        <v>1548</v>
      </c>
      <c r="J435" s="35">
        <v>3</v>
      </c>
      <c r="K435" s="35">
        <v>46</v>
      </c>
      <c r="L435" s="35">
        <v>0</v>
      </c>
      <c r="M435" s="49">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c r="AH435" s="35">
        <f>IF(Tabla134[[#This Row],[Business Travel]]="Travel_Frequently",2,IF(Tabla134[[#This Row],[Business Travel]]="Travel_Rarely",1,0))</f>
        <v>1</v>
      </c>
      <c r="AI435" s="35" t="str">
        <f>IF(Tabla134[[#This Row],[Monthly Income]]&lt;=10333.3333,"Bajo",IF(Tabla134[[#This Row],[Monthly Income]]&gt;18666.6666,"Alto","Medio"))</f>
        <v>Bajo</v>
      </c>
      <c r="AJ435" s="35" t="str">
        <f>IF(Tabla134[[#This Row],[Years Since Last Promotion]]&lt;1,"Este año","Más de un año")</f>
        <v>Más de un año</v>
      </c>
      <c r="AK435" s="100">
        <f>SUM(Tabla134[[#This Row],[Years At Company]],Tabla134[[#This Row],[Years With Curr Manager]])</f>
        <v>5</v>
      </c>
      <c r="AL435" s="35"/>
    </row>
    <row r="436" spans="1:38">
      <c r="A436" t="s">
        <v>1624</v>
      </c>
      <c r="B436" t="s">
        <v>46</v>
      </c>
      <c r="C436" t="s">
        <v>51</v>
      </c>
      <c r="D436" t="s">
        <v>57</v>
      </c>
      <c r="E436" t="s">
        <v>59</v>
      </c>
      <c r="F436" t="s">
        <v>1536</v>
      </c>
      <c r="G436" t="s">
        <v>1540</v>
      </c>
      <c r="H436" t="s">
        <v>1547</v>
      </c>
      <c r="I436" t="s">
        <v>1549</v>
      </c>
      <c r="J436" s="35">
        <v>6</v>
      </c>
      <c r="K436" s="35">
        <v>31</v>
      </c>
      <c r="L436" s="35">
        <v>0</v>
      </c>
      <c r="M436" s="49">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c r="AH436" s="35">
        <f>IF(Tabla134[[#This Row],[Business Travel]]="Travel_Frequently",2,IF(Tabla134[[#This Row],[Business Travel]]="Travel_Rarely",1,0))</f>
        <v>1</v>
      </c>
      <c r="AI436" s="35" t="str">
        <f>IF(Tabla134[[#This Row],[Monthly Income]]&lt;=10333.3333,"Bajo",IF(Tabla134[[#This Row],[Monthly Income]]&gt;18666.6666,"Alto","Medio"))</f>
        <v>Medio</v>
      </c>
      <c r="AJ436" s="35" t="str">
        <f>IF(Tabla134[[#This Row],[Years Since Last Promotion]]&lt;1,"Este año","Más de un año")</f>
        <v>Este año</v>
      </c>
      <c r="AK436" s="100">
        <f>SUM(Tabla134[[#This Row],[Years At Company]],Tabla134[[#This Row],[Years With Curr Manager]])</f>
        <v>21</v>
      </c>
      <c r="AL436" s="35"/>
    </row>
    <row r="437" spans="1:38">
      <c r="A437" t="s">
        <v>44</v>
      </c>
      <c r="B437" t="s">
        <v>46</v>
      </c>
      <c r="C437" t="s">
        <v>51</v>
      </c>
      <c r="D437" t="s">
        <v>57</v>
      </c>
      <c r="E437" t="s">
        <v>61</v>
      </c>
      <c r="F437" t="s">
        <v>1536</v>
      </c>
      <c r="G437" t="s">
        <v>1541</v>
      </c>
      <c r="H437" t="s">
        <v>1546</v>
      </c>
      <c r="I437" t="s">
        <v>1548</v>
      </c>
      <c r="J437" s="35">
        <v>2</v>
      </c>
      <c r="K437" s="35">
        <v>33</v>
      </c>
      <c r="L437" s="35">
        <v>1</v>
      </c>
      <c r="M437" s="49">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c r="AH437" s="35">
        <f>IF(Tabla134[[#This Row],[Business Travel]]="Travel_Frequently",2,IF(Tabla134[[#This Row],[Business Travel]]="Travel_Rarely",1,0))</f>
        <v>1</v>
      </c>
      <c r="AI437" s="35" t="str">
        <f>IF(Tabla134[[#This Row],[Monthly Income]]&lt;=10333.3333,"Bajo",IF(Tabla134[[#This Row],[Monthly Income]]&gt;18666.6666,"Alto","Medio"))</f>
        <v>Medio</v>
      </c>
      <c r="AJ437" s="35" t="str">
        <f>IF(Tabla134[[#This Row],[Years Since Last Promotion]]&lt;1,"Este año","Más de un año")</f>
        <v>Más de un año</v>
      </c>
      <c r="AK437" s="100">
        <f>SUM(Tabla134[[#This Row],[Years At Company]],Tabla134[[#This Row],[Years With Curr Manager]])</f>
        <v>14</v>
      </c>
      <c r="AL437" s="35"/>
    </row>
    <row r="438" spans="1:38">
      <c r="A438" t="s">
        <v>44</v>
      </c>
      <c r="B438" t="s">
        <v>46</v>
      </c>
      <c r="C438" t="s">
        <v>51</v>
      </c>
      <c r="D438" t="s">
        <v>57</v>
      </c>
      <c r="E438" t="s">
        <v>61</v>
      </c>
      <c r="F438" t="s">
        <v>1536</v>
      </c>
      <c r="G438" t="s">
        <v>1539</v>
      </c>
      <c r="H438" t="s">
        <v>1547</v>
      </c>
      <c r="I438" t="s">
        <v>1549</v>
      </c>
      <c r="J438" s="35">
        <v>2</v>
      </c>
      <c r="K438" s="35">
        <v>33</v>
      </c>
      <c r="L438" s="35">
        <v>1</v>
      </c>
      <c r="M438" s="49">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c r="AH438" s="35">
        <f>IF(Tabla134[[#This Row],[Business Travel]]="Travel_Frequently",2,IF(Tabla134[[#This Row],[Business Travel]]="Travel_Rarely",1,0))</f>
        <v>1</v>
      </c>
      <c r="AI438" s="35" t="str">
        <f>IF(Tabla134[[#This Row],[Monthly Income]]&lt;=10333.3333,"Bajo",IF(Tabla134[[#This Row],[Monthly Income]]&gt;18666.6666,"Alto","Medio"))</f>
        <v>Bajo</v>
      </c>
      <c r="AJ438" s="35" t="str">
        <f>IF(Tabla134[[#This Row],[Years Since Last Promotion]]&lt;1,"Este año","Más de un año")</f>
        <v>Más de un año</v>
      </c>
      <c r="AK438" s="100">
        <f>SUM(Tabla134[[#This Row],[Years At Company]],Tabla134[[#This Row],[Years With Curr Manager]])</f>
        <v>7</v>
      </c>
      <c r="AL438" s="35"/>
    </row>
    <row r="439" spans="1:38">
      <c r="A439" t="s">
        <v>1624</v>
      </c>
      <c r="B439" t="s">
        <v>46</v>
      </c>
      <c r="C439" t="s">
        <v>51</v>
      </c>
      <c r="D439" t="s">
        <v>56</v>
      </c>
      <c r="E439" t="s">
        <v>62</v>
      </c>
      <c r="F439" t="s">
        <v>1536</v>
      </c>
      <c r="G439" t="s">
        <v>1542</v>
      </c>
      <c r="H439" t="s">
        <v>1545</v>
      </c>
      <c r="I439" t="s">
        <v>1549</v>
      </c>
      <c r="J439" s="35">
        <v>3</v>
      </c>
      <c r="K439" s="35">
        <v>30</v>
      </c>
      <c r="L439" s="35">
        <v>0</v>
      </c>
      <c r="M439" s="49">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c r="AH439" s="35">
        <f>IF(Tabla134[[#This Row],[Business Travel]]="Travel_Frequently",2,IF(Tabla134[[#This Row],[Business Travel]]="Travel_Rarely",1,0))</f>
        <v>1</v>
      </c>
      <c r="AI439" s="35" t="str">
        <f>IF(Tabla134[[#This Row],[Monthly Income]]&lt;=10333.3333,"Bajo",IF(Tabla134[[#This Row],[Monthly Income]]&gt;18666.6666,"Alto","Medio"))</f>
        <v>Bajo</v>
      </c>
      <c r="AJ439" s="35" t="str">
        <f>IF(Tabla134[[#This Row],[Years Since Last Promotion]]&lt;1,"Este año","Más de un año")</f>
        <v>Más de un año</v>
      </c>
      <c r="AK439" s="100">
        <f>SUM(Tabla134[[#This Row],[Years At Company]],Tabla134[[#This Row],[Years With Curr Manager]])</f>
        <v>5</v>
      </c>
      <c r="AL439" s="35"/>
    </row>
    <row r="440" spans="1:38">
      <c r="A440" t="s">
        <v>1624</v>
      </c>
      <c r="B440" t="s">
        <v>46</v>
      </c>
      <c r="C440" t="s">
        <v>49</v>
      </c>
      <c r="D440" t="s">
        <v>57</v>
      </c>
      <c r="E440" t="s">
        <v>59</v>
      </c>
      <c r="F440" t="s">
        <v>1536</v>
      </c>
      <c r="G440" t="s">
        <v>1544</v>
      </c>
      <c r="H440" t="s">
        <v>1546</v>
      </c>
      <c r="I440" t="s">
        <v>1548</v>
      </c>
      <c r="J440" s="35">
        <v>2</v>
      </c>
      <c r="K440" s="35">
        <v>35</v>
      </c>
      <c r="L440" s="35">
        <v>0</v>
      </c>
      <c r="M440" s="49">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c r="AH440" s="35">
        <f>IF(Tabla134[[#This Row],[Business Travel]]="Travel_Frequently",2,IF(Tabla134[[#This Row],[Business Travel]]="Travel_Rarely",1,0))</f>
        <v>1</v>
      </c>
      <c r="AI440" s="35" t="str">
        <f>IF(Tabla134[[#This Row],[Monthly Income]]&lt;=10333.3333,"Bajo",IF(Tabla134[[#This Row],[Monthly Income]]&gt;18666.6666,"Alto","Medio"))</f>
        <v>Bajo</v>
      </c>
      <c r="AJ440" s="35" t="str">
        <f>IF(Tabla134[[#This Row],[Years Since Last Promotion]]&lt;1,"Este año","Más de un año")</f>
        <v>Este año</v>
      </c>
      <c r="AK440" s="100">
        <f>SUM(Tabla134[[#This Row],[Years At Company]],Tabla134[[#This Row],[Years With Curr Manager]])</f>
        <v>8</v>
      </c>
      <c r="AL440" s="35"/>
    </row>
    <row r="441" spans="1:38">
      <c r="A441" t="s">
        <v>44</v>
      </c>
      <c r="B441" t="s">
        <v>47</v>
      </c>
      <c r="C441" t="s">
        <v>51</v>
      </c>
      <c r="D441" t="s">
        <v>57</v>
      </c>
      <c r="E441" t="s">
        <v>59</v>
      </c>
      <c r="F441" t="s">
        <v>1536</v>
      </c>
      <c r="G441" t="s">
        <v>1544</v>
      </c>
      <c r="H441" t="s">
        <v>1546</v>
      </c>
      <c r="I441" t="s">
        <v>1549</v>
      </c>
      <c r="J441" s="35">
        <v>2</v>
      </c>
      <c r="K441" s="35">
        <v>31</v>
      </c>
      <c r="L441" s="35">
        <v>1</v>
      </c>
      <c r="M441" s="49">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c r="AH441" s="35">
        <f>IF(Tabla134[[#This Row],[Business Travel]]="Travel_Frequently",2,IF(Tabla134[[#This Row],[Business Travel]]="Travel_Rarely",1,0))</f>
        <v>2</v>
      </c>
      <c r="AI441" s="35" t="str">
        <f>IF(Tabla134[[#This Row],[Monthly Income]]&lt;=10333.3333,"Bajo",IF(Tabla134[[#This Row],[Monthly Income]]&gt;18666.6666,"Alto","Medio"))</f>
        <v>Bajo</v>
      </c>
      <c r="AJ441" s="35" t="str">
        <f>IF(Tabla134[[#This Row],[Years Since Last Promotion]]&lt;1,"Este año","Más de un año")</f>
        <v>Este año</v>
      </c>
      <c r="AK441" s="100">
        <f>SUM(Tabla134[[#This Row],[Years At Company]],Tabla134[[#This Row],[Years With Curr Manager]])</f>
        <v>1</v>
      </c>
      <c r="AL441" s="35"/>
    </row>
    <row r="442" spans="1:38">
      <c r="A442" t="s">
        <v>44</v>
      </c>
      <c r="B442" t="s">
        <v>47</v>
      </c>
      <c r="C442" t="s">
        <v>51</v>
      </c>
      <c r="D442" t="s">
        <v>58</v>
      </c>
      <c r="E442" t="s">
        <v>64</v>
      </c>
      <c r="F442" t="s">
        <v>1711</v>
      </c>
      <c r="G442" t="s">
        <v>64</v>
      </c>
      <c r="H442" t="s">
        <v>1547</v>
      </c>
      <c r="I442" t="s">
        <v>1548</v>
      </c>
      <c r="J442" s="35">
        <v>2</v>
      </c>
      <c r="K442" s="35">
        <v>34</v>
      </c>
      <c r="L442" s="35">
        <v>1</v>
      </c>
      <c r="M442" s="49">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c r="AH442" s="35">
        <f>IF(Tabla134[[#This Row],[Business Travel]]="Travel_Frequently",2,IF(Tabla134[[#This Row],[Business Travel]]="Travel_Rarely",1,0))</f>
        <v>2</v>
      </c>
      <c r="AI442" s="35" t="str">
        <f>IF(Tabla134[[#This Row],[Monthly Income]]&lt;=10333.3333,"Bajo",IF(Tabla134[[#This Row],[Monthly Income]]&gt;18666.6666,"Alto","Medio"))</f>
        <v>Bajo</v>
      </c>
      <c r="AJ442" s="35" t="str">
        <f>IF(Tabla134[[#This Row],[Years Since Last Promotion]]&lt;1,"Este año","Más de un año")</f>
        <v>Este año</v>
      </c>
      <c r="AK442" s="100">
        <f>SUM(Tabla134[[#This Row],[Years At Company]],Tabla134[[#This Row],[Years With Curr Manager]])</f>
        <v>5</v>
      </c>
      <c r="AL442" s="35"/>
    </row>
    <row r="443" spans="1:38">
      <c r="A443" t="s">
        <v>1624</v>
      </c>
      <c r="B443" t="s">
        <v>47</v>
      </c>
      <c r="C443" t="s">
        <v>49</v>
      </c>
      <c r="D443" t="s">
        <v>57</v>
      </c>
      <c r="E443" t="s">
        <v>60</v>
      </c>
      <c r="F443" t="s">
        <v>1536</v>
      </c>
      <c r="G443" t="s">
        <v>1539</v>
      </c>
      <c r="H443" t="s">
        <v>1546</v>
      </c>
      <c r="I443" t="s">
        <v>1549</v>
      </c>
      <c r="J443" s="35">
        <v>4</v>
      </c>
      <c r="K443" s="35">
        <v>42</v>
      </c>
      <c r="L443" s="35">
        <v>0</v>
      </c>
      <c r="M443" s="49">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c r="AH443" s="35">
        <f>IF(Tabla134[[#This Row],[Business Travel]]="Travel_Frequently",2,IF(Tabla134[[#This Row],[Business Travel]]="Travel_Rarely",1,0))</f>
        <v>2</v>
      </c>
      <c r="AI443" s="35" t="str">
        <f>IF(Tabla134[[#This Row],[Monthly Income]]&lt;=10333.3333,"Bajo",IF(Tabla134[[#This Row],[Monthly Income]]&gt;18666.6666,"Alto","Medio"))</f>
        <v>Bajo</v>
      </c>
      <c r="AJ443" s="35" t="str">
        <f>IF(Tabla134[[#This Row],[Years Since Last Promotion]]&lt;1,"Este año","Más de un año")</f>
        <v>Más de un año</v>
      </c>
      <c r="AK443" s="100">
        <f>SUM(Tabla134[[#This Row],[Years At Company]],Tabla134[[#This Row],[Years With Curr Manager]])</f>
        <v>2</v>
      </c>
      <c r="AL443" s="35"/>
    </row>
    <row r="444" spans="1:38">
      <c r="A444" t="s">
        <v>1624</v>
      </c>
      <c r="B444" t="s">
        <v>48</v>
      </c>
      <c r="C444" t="s">
        <v>49</v>
      </c>
      <c r="D444" t="s">
        <v>56</v>
      </c>
      <c r="E444" t="s">
        <v>61</v>
      </c>
      <c r="F444" t="s">
        <v>1536</v>
      </c>
      <c r="G444" t="s">
        <v>1537</v>
      </c>
      <c r="H444" t="s">
        <v>1545</v>
      </c>
      <c r="I444" t="s">
        <v>1549</v>
      </c>
      <c r="J444" s="35">
        <v>3</v>
      </c>
      <c r="K444" s="35">
        <v>36</v>
      </c>
      <c r="L444" s="35">
        <v>0</v>
      </c>
      <c r="M444" s="49">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c r="AH444" s="35">
        <f>IF(Tabla134[[#This Row],[Business Travel]]="Travel_Frequently",2,IF(Tabla134[[#This Row],[Business Travel]]="Travel_Rarely",1,0))</f>
        <v>0</v>
      </c>
      <c r="AI444" s="35" t="str">
        <f>IF(Tabla134[[#This Row],[Monthly Income]]&lt;=10333.3333,"Bajo",IF(Tabla134[[#This Row],[Monthly Income]]&gt;18666.6666,"Alto","Medio"))</f>
        <v>Bajo</v>
      </c>
      <c r="AJ444" s="35" t="str">
        <f>IF(Tabla134[[#This Row],[Years Since Last Promotion]]&lt;1,"Este año","Más de un año")</f>
        <v>Más de un año</v>
      </c>
      <c r="AK444" s="100">
        <f>SUM(Tabla134[[#This Row],[Years At Company]],Tabla134[[#This Row],[Years With Curr Manager]])</f>
        <v>17</v>
      </c>
      <c r="AL444" s="35"/>
    </row>
    <row r="445" spans="1:38">
      <c r="A445" t="s">
        <v>44</v>
      </c>
      <c r="B445" t="s">
        <v>47</v>
      </c>
      <c r="C445" t="s">
        <v>53</v>
      </c>
      <c r="D445" t="s">
        <v>57</v>
      </c>
      <c r="E445" t="s">
        <v>63</v>
      </c>
      <c r="F445" t="s">
        <v>1536</v>
      </c>
      <c r="G445" t="s">
        <v>1539</v>
      </c>
      <c r="H445" t="s">
        <v>1545</v>
      </c>
      <c r="I445" t="s">
        <v>1549</v>
      </c>
      <c r="J445" s="35">
        <v>3</v>
      </c>
      <c r="K445" s="35">
        <v>22</v>
      </c>
      <c r="L445" s="35">
        <v>1</v>
      </c>
      <c r="M445" s="49">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c r="AH445" s="35">
        <f>IF(Tabla134[[#This Row],[Business Travel]]="Travel_Frequently",2,IF(Tabla134[[#This Row],[Business Travel]]="Travel_Rarely",1,0))</f>
        <v>2</v>
      </c>
      <c r="AI445" s="35" t="str">
        <f>IF(Tabla134[[#This Row],[Monthly Income]]&lt;=10333.3333,"Bajo",IF(Tabla134[[#This Row],[Monthly Income]]&gt;18666.6666,"Alto","Medio"))</f>
        <v>Bajo</v>
      </c>
      <c r="AJ445" s="35" t="str">
        <f>IF(Tabla134[[#This Row],[Years Since Last Promotion]]&lt;1,"Este año","Más de un año")</f>
        <v>Más de un año</v>
      </c>
      <c r="AK445" s="100">
        <f>SUM(Tabla134[[#This Row],[Years At Company]],Tabla134[[#This Row],[Years With Curr Manager]])</f>
        <v>4</v>
      </c>
      <c r="AL445" s="35"/>
    </row>
    <row r="446" spans="1:38">
      <c r="A446" t="s">
        <v>1624</v>
      </c>
      <c r="B446" t="s">
        <v>46</v>
      </c>
      <c r="C446" t="s">
        <v>50</v>
      </c>
      <c r="D446" t="s">
        <v>56</v>
      </c>
      <c r="E446" t="s">
        <v>62</v>
      </c>
      <c r="F446" t="s">
        <v>1711</v>
      </c>
      <c r="G446" t="s">
        <v>1537</v>
      </c>
      <c r="H446" t="s">
        <v>1546</v>
      </c>
      <c r="I446" t="s">
        <v>1549</v>
      </c>
      <c r="J446" s="35">
        <v>2</v>
      </c>
      <c r="K446" s="35">
        <v>48</v>
      </c>
      <c r="L446" s="35">
        <v>0</v>
      </c>
      <c r="M446" s="49">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c r="AH446" s="35">
        <f>IF(Tabla134[[#This Row],[Business Travel]]="Travel_Frequently",2,IF(Tabla134[[#This Row],[Business Travel]]="Travel_Rarely",1,0))</f>
        <v>1</v>
      </c>
      <c r="AI446" s="35" t="str">
        <f>IF(Tabla134[[#This Row],[Monthly Income]]&lt;=10333.3333,"Bajo",IF(Tabla134[[#This Row],[Monthly Income]]&gt;18666.6666,"Alto","Medio"))</f>
        <v>Bajo</v>
      </c>
      <c r="AJ446" s="35" t="str">
        <f>IF(Tabla134[[#This Row],[Years Since Last Promotion]]&lt;1,"Este año","Más de un año")</f>
        <v>Más de un año</v>
      </c>
      <c r="AK446" s="100">
        <f>SUM(Tabla134[[#This Row],[Years At Company]],Tabla134[[#This Row],[Years With Curr Manager]])</f>
        <v>16</v>
      </c>
      <c r="AL446" s="35"/>
    </row>
    <row r="447" spans="1:38">
      <c r="A447" t="s">
        <v>1624</v>
      </c>
      <c r="B447" t="s">
        <v>46</v>
      </c>
      <c r="C447" t="s">
        <v>52</v>
      </c>
      <c r="D447" t="s">
        <v>56</v>
      </c>
      <c r="E447" t="s">
        <v>59</v>
      </c>
      <c r="F447" t="s">
        <v>1711</v>
      </c>
      <c r="G447" t="s">
        <v>1541</v>
      </c>
      <c r="H447" t="s">
        <v>1545</v>
      </c>
      <c r="I447" t="s">
        <v>1549</v>
      </c>
      <c r="J447" s="35">
        <v>2</v>
      </c>
      <c r="K447" s="35">
        <v>55</v>
      </c>
      <c r="L447" s="35">
        <v>0</v>
      </c>
      <c r="M447" s="49">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c r="AH447" s="35">
        <f>IF(Tabla134[[#This Row],[Business Travel]]="Travel_Frequently",2,IF(Tabla134[[#This Row],[Business Travel]]="Travel_Rarely",1,0))</f>
        <v>1</v>
      </c>
      <c r="AI447" s="35" t="str">
        <f>IF(Tabla134[[#This Row],[Monthly Income]]&lt;=10333.3333,"Bajo",IF(Tabla134[[#This Row],[Monthly Income]]&gt;18666.6666,"Alto","Medio"))</f>
        <v>Medio</v>
      </c>
      <c r="AJ447" s="35" t="str">
        <f>IF(Tabla134[[#This Row],[Years Since Last Promotion]]&lt;1,"Este año","Más de un año")</f>
        <v>Más de un año</v>
      </c>
      <c r="AK447" s="100">
        <f>SUM(Tabla134[[#This Row],[Years At Company]],Tabla134[[#This Row],[Years With Curr Manager]])</f>
        <v>17</v>
      </c>
      <c r="AL447" s="35"/>
    </row>
    <row r="448" spans="1:38">
      <c r="A448" t="s">
        <v>1624</v>
      </c>
      <c r="B448" t="s">
        <v>48</v>
      </c>
      <c r="C448" t="s">
        <v>49</v>
      </c>
      <c r="D448" t="s">
        <v>56</v>
      </c>
      <c r="E448" t="s">
        <v>59</v>
      </c>
      <c r="F448" t="s">
        <v>1536</v>
      </c>
      <c r="G448" t="s">
        <v>1537</v>
      </c>
      <c r="H448" t="s">
        <v>1545</v>
      </c>
      <c r="I448" t="s">
        <v>1549</v>
      </c>
      <c r="J448" s="35">
        <v>3</v>
      </c>
      <c r="K448" s="35">
        <v>41</v>
      </c>
      <c r="L448" s="35">
        <v>0</v>
      </c>
      <c r="M448" s="49">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c r="AH448" s="35">
        <f>IF(Tabla134[[#This Row],[Business Travel]]="Travel_Frequently",2,IF(Tabla134[[#This Row],[Business Travel]]="Travel_Rarely",1,0))</f>
        <v>0</v>
      </c>
      <c r="AI448" s="35" t="str">
        <f>IF(Tabla134[[#This Row],[Monthly Income]]&lt;=10333.3333,"Bajo",IF(Tabla134[[#This Row],[Monthly Income]]&gt;18666.6666,"Alto","Medio"))</f>
        <v>Bajo</v>
      </c>
      <c r="AJ448" s="35" t="str">
        <f>IF(Tabla134[[#This Row],[Years Since Last Promotion]]&lt;1,"Este año","Más de un año")</f>
        <v>Más de un año</v>
      </c>
      <c r="AK448" s="100">
        <f>SUM(Tabla134[[#This Row],[Years At Company]],Tabla134[[#This Row],[Years With Curr Manager]])</f>
        <v>24</v>
      </c>
      <c r="AL448" s="35"/>
    </row>
    <row r="449" spans="1:38">
      <c r="A449" t="s">
        <v>1624</v>
      </c>
      <c r="B449" t="s">
        <v>46</v>
      </c>
      <c r="C449" t="s">
        <v>49</v>
      </c>
      <c r="D449" t="s">
        <v>56</v>
      </c>
      <c r="E449" t="s">
        <v>62</v>
      </c>
      <c r="F449" t="s">
        <v>1536</v>
      </c>
      <c r="G449" t="s">
        <v>1537</v>
      </c>
      <c r="H449" t="s">
        <v>1546</v>
      </c>
      <c r="I449" t="s">
        <v>1549</v>
      </c>
      <c r="J449" s="35">
        <v>2</v>
      </c>
      <c r="K449" s="35">
        <v>35</v>
      </c>
      <c r="L449" s="35">
        <v>0</v>
      </c>
      <c r="M449" s="49">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c r="AH449" s="35">
        <f>IF(Tabla134[[#This Row],[Business Travel]]="Travel_Frequently",2,IF(Tabla134[[#This Row],[Business Travel]]="Travel_Rarely",1,0))</f>
        <v>1</v>
      </c>
      <c r="AI449" s="35" t="str">
        <f>IF(Tabla134[[#This Row],[Monthly Income]]&lt;=10333.3333,"Bajo",IF(Tabla134[[#This Row],[Monthly Income]]&gt;18666.6666,"Alto","Medio"))</f>
        <v>Bajo</v>
      </c>
      <c r="AJ449" s="35" t="str">
        <f>IF(Tabla134[[#This Row],[Years Since Last Promotion]]&lt;1,"Este año","Más de un año")</f>
        <v>Más de un año</v>
      </c>
      <c r="AK449" s="100">
        <f>SUM(Tabla134[[#This Row],[Years At Company]],Tabla134[[#This Row],[Years With Curr Manager]])</f>
        <v>20</v>
      </c>
      <c r="AL449" s="35"/>
    </row>
    <row r="450" spans="1:38">
      <c r="A450" t="s">
        <v>1624</v>
      </c>
      <c r="B450" t="s">
        <v>46</v>
      </c>
      <c r="C450" t="s">
        <v>49</v>
      </c>
      <c r="D450" t="s">
        <v>57</v>
      </c>
      <c r="E450" t="s">
        <v>59</v>
      </c>
      <c r="F450" t="s">
        <v>1711</v>
      </c>
      <c r="G450" t="s">
        <v>1540</v>
      </c>
      <c r="H450" t="s">
        <v>1545</v>
      </c>
      <c r="I450" t="s">
        <v>1549</v>
      </c>
      <c r="J450" s="35">
        <v>3</v>
      </c>
      <c r="K450" s="35">
        <v>40</v>
      </c>
      <c r="L450" s="35">
        <v>0</v>
      </c>
      <c r="M450" s="49">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c r="AH450" s="35">
        <f>IF(Tabla134[[#This Row],[Business Travel]]="Travel_Frequently",2,IF(Tabla134[[#This Row],[Business Travel]]="Travel_Rarely",1,0))</f>
        <v>1</v>
      </c>
      <c r="AI450" s="35" t="str">
        <f>IF(Tabla134[[#This Row],[Monthly Income]]&lt;=10333.3333,"Bajo",IF(Tabla134[[#This Row],[Monthly Income]]&gt;18666.6666,"Alto","Medio"))</f>
        <v>Medio</v>
      </c>
      <c r="AJ450" s="35" t="str">
        <f>IF(Tabla134[[#This Row],[Years Since Last Promotion]]&lt;1,"Este año","Más de un año")</f>
        <v>Más de un año</v>
      </c>
      <c r="AK450" s="100">
        <f>SUM(Tabla134[[#This Row],[Years At Company]],Tabla134[[#This Row],[Years With Curr Manager]])</f>
        <v>33</v>
      </c>
      <c r="AL450" s="35"/>
    </row>
    <row r="451" spans="1:38">
      <c r="A451" t="s">
        <v>1624</v>
      </c>
      <c r="B451" t="s">
        <v>47</v>
      </c>
      <c r="C451" t="s">
        <v>49</v>
      </c>
      <c r="D451" t="s">
        <v>57</v>
      </c>
      <c r="E451" t="s">
        <v>59</v>
      </c>
      <c r="F451" t="s">
        <v>1711</v>
      </c>
      <c r="G451" t="s">
        <v>1539</v>
      </c>
      <c r="H451" t="s">
        <v>1546</v>
      </c>
      <c r="I451" t="s">
        <v>1549</v>
      </c>
      <c r="J451" s="35">
        <v>3</v>
      </c>
      <c r="K451" s="35">
        <v>39</v>
      </c>
      <c r="L451" s="35">
        <v>0</v>
      </c>
      <c r="M451" s="49">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c r="AH451" s="35">
        <f>IF(Tabla134[[#This Row],[Business Travel]]="Travel_Frequently",2,IF(Tabla134[[#This Row],[Business Travel]]="Travel_Rarely",1,0))</f>
        <v>2</v>
      </c>
      <c r="AI451" s="35" t="str">
        <f>IF(Tabla134[[#This Row],[Monthly Income]]&lt;=10333.3333,"Bajo",IF(Tabla134[[#This Row],[Monthly Income]]&gt;18666.6666,"Alto","Medio"))</f>
        <v>Bajo</v>
      </c>
      <c r="AJ451" s="35" t="str">
        <f>IF(Tabla134[[#This Row],[Years Since Last Promotion]]&lt;1,"Este año","Más de un año")</f>
        <v>Este año</v>
      </c>
      <c r="AK451" s="100">
        <f>SUM(Tabla134[[#This Row],[Years At Company]],Tabla134[[#This Row],[Years With Curr Manager]])</f>
        <v>15</v>
      </c>
      <c r="AL451" s="35"/>
    </row>
    <row r="452" spans="1:38">
      <c r="A452" t="s">
        <v>1624</v>
      </c>
      <c r="B452" t="s">
        <v>46</v>
      </c>
      <c r="C452" t="s">
        <v>51</v>
      </c>
      <c r="D452" t="s">
        <v>56</v>
      </c>
      <c r="E452" t="s">
        <v>59</v>
      </c>
      <c r="F452" t="s">
        <v>1536</v>
      </c>
      <c r="G452" t="s">
        <v>1537</v>
      </c>
      <c r="H452" t="s">
        <v>1545</v>
      </c>
      <c r="I452" t="s">
        <v>1548</v>
      </c>
      <c r="J452" s="35">
        <v>2</v>
      </c>
      <c r="K452" s="35">
        <v>31</v>
      </c>
      <c r="L452" s="35">
        <v>0</v>
      </c>
      <c r="M452" s="49">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c r="AH452" s="35">
        <f>IF(Tabla134[[#This Row],[Business Travel]]="Travel_Frequently",2,IF(Tabla134[[#This Row],[Business Travel]]="Travel_Rarely",1,0))</f>
        <v>1</v>
      </c>
      <c r="AI452" s="35" t="str">
        <f>IF(Tabla134[[#This Row],[Monthly Income]]&lt;=10333.3333,"Bajo",IF(Tabla134[[#This Row],[Monthly Income]]&gt;18666.6666,"Alto","Medio"))</f>
        <v>Bajo</v>
      </c>
      <c r="AJ452" s="35" t="str">
        <f>IF(Tabla134[[#This Row],[Years Since Last Promotion]]&lt;1,"Este año","Más de un año")</f>
        <v>Este año</v>
      </c>
      <c r="AK452" s="100">
        <f>SUM(Tabla134[[#This Row],[Years At Company]],Tabla134[[#This Row],[Years With Curr Manager]])</f>
        <v>11</v>
      </c>
      <c r="AL452" s="35"/>
    </row>
    <row r="453" spans="1:38">
      <c r="A453" t="s">
        <v>1624</v>
      </c>
      <c r="B453" t="s">
        <v>46</v>
      </c>
      <c r="C453" t="s">
        <v>49</v>
      </c>
      <c r="D453" t="s">
        <v>57</v>
      </c>
      <c r="E453" t="s">
        <v>61</v>
      </c>
      <c r="F453" t="s">
        <v>1536</v>
      </c>
      <c r="G453" t="s">
        <v>1540</v>
      </c>
      <c r="H453" t="s">
        <v>1546</v>
      </c>
      <c r="I453" t="s">
        <v>1548</v>
      </c>
      <c r="J453" s="35">
        <v>5</v>
      </c>
      <c r="K453" s="35">
        <v>42</v>
      </c>
      <c r="L453" s="35">
        <v>0</v>
      </c>
      <c r="M453" s="49">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c r="AH453" s="35">
        <f>IF(Tabla134[[#This Row],[Business Travel]]="Travel_Frequently",2,IF(Tabla134[[#This Row],[Business Travel]]="Travel_Rarely",1,0))</f>
        <v>1</v>
      </c>
      <c r="AI453" s="35" t="str">
        <f>IF(Tabla134[[#This Row],[Monthly Income]]&lt;=10333.3333,"Bajo",IF(Tabla134[[#This Row],[Monthly Income]]&gt;18666.6666,"Alto","Medio"))</f>
        <v>Bajo</v>
      </c>
      <c r="AJ453" s="35" t="str">
        <f>IF(Tabla134[[#This Row],[Years Since Last Promotion]]&lt;1,"Este año","Más de un año")</f>
        <v>Más de un año</v>
      </c>
      <c r="AK453" s="100">
        <f>SUM(Tabla134[[#This Row],[Years At Company]],Tabla134[[#This Row],[Years With Curr Manager]])</f>
        <v>18</v>
      </c>
      <c r="AL453" s="35"/>
    </row>
    <row r="454" spans="1:38">
      <c r="A454" t="s">
        <v>1624</v>
      </c>
      <c r="B454" t="s">
        <v>46</v>
      </c>
      <c r="C454" t="s">
        <v>50</v>
      </c>
      <c r="D454" t="s">
        <v>56</v>
      </c>
      <c r="E454" t="s">
        <v>60</v>
      </c>
      <c r="F454" t="s">
        <v>1536</v>
      </c>
      <c r="G454" t="s">
        <v>1537</v>
      </c>
      <c r="H454" t="s">
        <v>1546</v>
      </c>
      <c r="I454" t="s">
        <v>1549</v>
      </c>
      <c r="J454" s="35">
        <v>3</v>
      </c>
      <c r="K454" s="35">
        <v>45</v>
      </c>
      <c r="L454" s="35">
        <v>0</v>
      </c>
      <c r="M454" s="49">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c r="AH454" s="35">
        <f>IF(Tabla134[[#This Row],[Business Travel]]="Travel_Frequently",2,IF(Tabla134[[#This Row],[Business Travel]]="Travel_Rarely",1,0))</f>
        <v>1</v>
      </c>
      <c r="AI454" s="35" t="str">
        <f>IF(Tabla134[[#This Row],[Monthly Income]]&lt;=10333.3333,"Bajo",IF(Tabla134[[#This Row],[Monthly Income]]&gt;18666.6666,"Alto","Medio"))</f>
        <v>Bajo</v>
      </c>
      <c r="AJ454" s="35" t="str">
        <f>IF(Tabla134[[#This Row],[Years Since Last Promotion]]&lt;1,"Este año","Más de un año")</f>
        <v>Más de un año</v>
      </c>
      <c r="AK454" s="100">
        <f>SUM(Tabla134[[#This Row],[Years At Company]],Tabla134[[#This Row],[Years With Curr Manager]])</f>
        <v>15</v>
      </c>
      <c r="AL454" s="35"/>
    </row>
    <row r="455" spans="1:38">
      <c r="A455" t="s">
        <v>44</v>
      </c>
      <c r="B455" t="s">
        <v>47</v>
      </c>
      <c r="C455" t="s">
        <v>51</v>
      </c>
      <c r="D455" t="s">
        <v>58</v>
      </c>
      <c r="E455" t="s">
        <v>59</v>
      </c>
      <c r="F455" t="s">
        <v>1711</v>
      </c>
      <c r="G455" t="s">
        <v>64</v>
      </c>
      <c r="H455" t="s">
        <v>1547</v>
      </c>
      <c r="I455" t="s">
        <v>1548</v>
      </c>
      <c r="J455" s="35">
        <v>2</v>
      </c>
      <c r="K455" s="35">
        <v>26</v>
      </c>
      <c r="L455" s="35">
        <v>1</v>
      </c>
      <c r="M455" s="49">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c r="AH455" s="35">
        <f>IF(Tabla134[[#This Row],[Business Travel]]="Travel_Frequently",2,IF(Tabla134[[#This Row],[Business Travel]]="Travel_Rarely",1,0))</f>
        <v>2</v>
      </c>
      <c r="AI455" s="35" t="str">
        <f>IF(Tabla134[[#This Row],[Monthly Income]]&lt;=10333.3333,"Bajo",IF(Tabla134[[#This Row],[Monthly Income]]&gt;18666.6666,"Alto","Medio"))</f>
        <v>Bajo</v>
      </c>
      <c r="AJ455" s="35" t="str">
        <f>IF(Tabla134[[#This Row],[Years Since Last Promotion]]&lt;1,"Este año","Más de un año")</f>
        <v>Más de un año</v>
      </c>
      <c r="AK455" s="100">
        <f>SUM(Tabla134[[#This Row],[Years At Company]],Tabla134[[#This Row],[Years With Curr Manager]])</f>
        <v>7</v>
      </c>
      <c r="AL455" s="35"/>
    </row>
    <row r="456" spans="1:38">
      <c r="A456" t="s">
        <v>1624</v>
      </c>
      <c r="B456" t="s">
        <v>46</v>
      </c>
      <c r="C456" t="s">
        <v>51</v>
      </c>
      <c r="D456" t="s">
        <v>57</v>
      </c>
      <c r="E456" t="s">
        <v>63</v>
      </c>
      <c r="F456" t="s">
        <v>1536</v>
      </c>
      <c r="G456" t="s">
        <v>1540</v>
      </c>
      <c r="H456" t="s">
        <v>1547</v>
      </c>
      <c r="I456" t="s">
        <v>1549</v>
      </c>
      <c r="J456" s="35">
        <v>2</v>
      </c>
      <c r="K456" s="35">
        <v>29</v>
      </c>
      <c r="L456" s="35">
        <v>0</v>
      </c>
      <c r="M456" s="49">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c r="AH456" s="35">
        <f>IF(Tabla134[[#This Row],[Business Travel]]="Travel_Frequently",2,IF(Tabla134[[#This Row],[Business Travel]]="Travel_Rarely",1,0))</f>
        <v>1</v>
      </c>
      <c r="AI456" s="35" t="str">
        <f>IF(Tabla134[[#This Row],[Monthly Income]]&lt;=10333.3333,"Bajo",IF(Tabla134[[#This Row],[Monthly Income]]&gt;18666.6666,"Alto","Medio"))</f>
        <v>Bajo</v>
      </c>
      <c r="AJ456" s="35" t="str">
        <f>IF(Tabla134[[#This Row],[Years Since Last Promotion]]&lt;1,"Este año","Más de un año")</f>
        <v>Más de un año</v>
      </c>
      <c r="AK456" s="100">
        <f>SUM(Tabla134[[#This Row],[Years At Company]],Tabla134[[#This Row],[Years With Curr Manager]])</f>
        <v>5</v>
      </c>
      <c r="AL456" s="35"/>
    </row>
    <row r="457" spans="1:38">
      <c r="A457" t="s">
        <v>1624</v>
      </c>
      <c r="B457" t="s">
        <v>46</v>
      </c>
      <c r="C457" t="s">
        <v>51</v>
      </c>
      <c r="D457" t="s">
        <v>57</v>
      </c>
      <c r="E457" t="s">
        <v>61</v>
      </c>
      <c r="F457" t="s">
        <v>1711</v>
      </c>
      <c r="G457" t="s">
        <v>1543</v>
      </c>
      <c r="H457" t="s">
        <v>1547</v>
      </c>
      <c r="I457" t="s">
        <v>1549</v>
      </c>
      <c r="J457" s="35">
        <v>2</v>
      </c>
      <c r="K457" s="35">
        <v>33</v>
      </c>
      <c r="L457" s="35">
        <v>0</v>
      </c>
      <c r="M457" s="49">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c r="AH457" s="35">
        <f>IF(Tabla134[[#This Row],[Business Travel]]="Travel_Frequently",2,IF(Tabla134[[#This Row],[Business Travel]]="Travel_Rarely",1,0))</f>
        <v>1</v>
      </c>
      <c r="AI457" s="35" t="str">
        <f>IF(Tabla134[[#This Row],[Monthly Income]]&lt;=10333.3333,"Bajo",IF(Tabla134[[#This Row],[Monthly Income]]&gt;18666.6666,"Alto","Medio"))</f>
        <v>Medio</v>
      </c>
      <c r="AJ457" s="35" t="str">
        <f>IF(Tabla134[[#This Row],[Years Since Last Promotion]]&lt;1,"Este año","Más de un año")</f>
        <v>Este año</v>
      </c>
      <c r="AK457" s="100">
        <f>SUM(Tabla134[[#This Row],[Years At Company]],Tabla134[[#This Row],[Years With Curr Manager]])</f>
        <v>11</v>
      </c>
      <c r="AL457" s="35"/>
    </row>
    <row r="458" spans="1:38">
      <c r="A458" t="s">
        <v>1624</v>
      </c>
      <c r="B458" t="s">
        <v>46</v>
      </c>
      <c r="C458" t="s">
        <v>51</v>
      </c>
      <c r="D458" t="s">
        <v>56</v>
      </c>
      <c r="E458" t="s">
        <v>59</v>
      </c>
      <c r="F458" t="s">
        <v>1536</v>
      </c>
      <c r="G458" t="s">
        <v>1541</v>
      </c>
      <c r="H458" t="s">
        <v>1547</v>
      </c>
      <c r="I458" t="s">
        <v>1549</v>
      </c>
      <c r="J458" s="35">
        <v>3</v>
      </c>
      <c r="K458" s="35">
        <v>31</v>
      </c>
      <c r="L458" s="35">
        <v>0</v>
      </c>
      <c r="M458" s="49">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c r="AH458" s="35">
        <f>IF(Tabla134[[#This Row],[Business Travel]]="Travel_Frequently",2,IF(Tabla134[[#This Row],[Business Travel]]="Travel_Rarely",1,0))</f>
        <v>1</v>
      </c>
      <c r="AI458" s="35" t="str">
        <f>IF(Tabla134[[#This Row],[Monthly Income]]&lt;=10333.3333,"Bajo",IF(Tabla134[[#This Row],[Monthly Income]]&gt;18666.6666,"Alto","Medio"))</f>
        <v>Medio</v>
      </c>
      <c r="AJ458" s="35" t="str">
        <f>IF(Tabla134[[#This Row],[Years Since Last Promotion]]&lt;1,"Este año","Más de un año")</f>
        <v>Este año</v>
      </c>
      <c r="AK458" s="100">
        <f>SUM(Tabla134[[#This Row],[Years At Company]],Tabla134[[#This Row],[Years With Curr Manager]])</f>
        <v>6</v>
      </c>
      <c r="AL458" s="35"/>
    </row>
    <row r="459" spans="1:38">
      <c r="A459" t="s">
        <v>44</v>
      </c>
      <c r="B459" t="s">
        <v>47</v>
      </c>
      <c r="C459" t="s">
        <v>53</v>
      </c>
      <c r="D459" t="s">
        <v>56</v>
      </c>
      <c r="E459" t="s">
        <v>62</v>
      </c>
      <c r="F459" t="s">
        <v>1536</v>
      </c>
      <c r="G459" t="s">
        <v>1542</v>
      </c>
      <c r="H459" t="s">
        <v>1545</v>
      </c>
      <c r="I459" t="s">
        <v>1548</v>
      </c>
      <c r="J459" s="35">
        <v>3</v>
      </c>
      <c r="K459" s="35">
        <v>18</v>
      </c>
      <c r="L459" s="35">
        <v>1</v>
      </c>
      <c r="M459" s="49">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c r="AH459" s="35">
        <f>IF(Tabla134[[#This Row],[Business Travel]]="Travel_Frequently",2,IF(Tabla134[[#This Row],[Business Travel]]="Travel_Rarely",1,0))</f>
        <v>2</v>
      </c>
      <c r="AI459" s="35" t="str">
        <f>IF(Tabla134[[#This Row],[Monthly Income]]&lt;=10333.3333,"Bajo",IF(Tabla134[[#This Row],[Monthly Income]]&gt;18666.6666,"Alto","Medio"))</f>
        <v>Bajo</v>
      </c>
      <c r="AJ459" s="35" t="str">
        <f>IF(Tabla134[[#This Row],[Years Since Last Promotion]]&lt;1,"Este año","Más de un año")</f>
        <v>Este año</v>
      </c>
      <c r="AK459" s="100">
        <f>SUM(Tabla134[[#This Row],[Years At Company]],Tabla134[[#This Row],[Years With Curr Manager]])</f>
        <v>0</v>
      </c>
      <c r="AL459" s="35"/>
    </row>
    <row r="460" spans="1:38">
      <c r="A460" t="s">
        <v>1624</v>
      </c>
      <c r="B460" t="s">
        <v>48</v>
      </c>
      <c r="C460" t="s">
        <v>49</v>
      </c>
      <c r="D460" t="s">
        <v>56</v>
      </c>
      <c r="E460" t="s">
        <v>60</v>
      </c>
      <c r="F460" t="s">
        <v>1536</v>
      </c>
      <c r="G460" t="s">
        <v>1537</v>
      </c>
      <c r="H460" t="s">
        <v>1547</v>
      </c>
      <c r="I460" t="s">
        <v>1549</v>
      </c>
      <c r="J460" s="35">
        <v>2</v>
      </c>
      <c r="K460" s="35">
        <v>40</v>
      </c>
      <c r="L460" s="35">
        <v>0</v>
      </c>
      <c r="M460" s="49">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c r="AH460" s="35">
        <f>IF(Tabla134[[#This Row],[Business Travel]]="Travel_Frequently",2,IF(Tabla134[[#This Row],[Business Travel]]="Travel_Rarely",1,0))</f>
        <v>0</v>
      </c>
      <c r="AI460" s="35" t="str">
        <f>IF(Tabla134[[#This Row],[Monthly Income]]&lt;=10333.3333,"Bajo",IF(Tabla134[[#This Row],[Monthly Income]]&gt;18666.6666,"Alto","Medio"))</f>
        <v>Medio</v>
      </c>
      <c r="AJ460" s="35" t="str">
        <f>IF(Tabla134[[#This Row],[Years Since Last Promotion]]&lt;1,"Este año","Más de un año")</f>
        <v>Este año</v>
      </c>
      <c r="AK460" s="100">
        <f>SUM(Tabla134[[#This Row],[Years At Company]],Tabla134[[#This Row],[Years With Curr Manager]])</f>
        <v>2</v>
      </c>
      <c r="AL460" s="35"/>
    </row>
    <row r="461" spans="1:38">
      <c r="A461" t="s">
        <v>1624</v>
      </c>
      <c r="B461" t="s">
        <v>48</v>
      </c>
      <c r="C461" t="s">
        <v>49</v>
      </c>
      <c r="D461" t="s">
        <v>57</v>
      </c>
      <c r="E461" t="s">
        <v>60</v>
      </c>
      <c r="F461" t="s">
        <v>1711</v>
      </c>
      <c r="G461" t="s">
        <v>1544</v>
      </c>
      <c r="H461" t="s">
        <v>1545</v>
      </c>
      <c r="I461" t="s">
        <v>1548</v>
      </c>
      <c r="J461" s="35">
        <v>3</v>
      </c>
      <c r="K461" s="35">
        <v>41</v>
      </c>
      <c r="L461" s="35">
        <v>0</v>
      </c>
      <c r="M461" s="49">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c r="AH461" s="35">
        <f>IF(Tabla134[[#This Row],[Business Travel]]="Travel_Frequently",2,IF(Tabla134[[#This Row],[Business Travel]]="Travel_Rarely",1,0))</f>
        <v>0</v>
      </c>
      <c r="AI461" s="35" t="str">
        <f>IF(Tabla134[[#This Row],[Monthly Income]]&lt;=10333.3333,"Bajo",IF(Tabla134[[#This Row],[Monthly Income]]&gt;18666.6666,"Alto","Medio"))</f>
        <v>Bajo</v>
      </c>
      <c r="AJ461" s="35" t="str">
        <f>IF(Tabla134[[#This Row],[Years Since Last Promotion]]&lt;1,"Este año","Más de un año")</f>
        <v>Este año</v>
      </c>
      <c r="AK461" s="100">
        <f>SUM(Tabla134[[#This Row],[Years At Company]],Tabla134[[#This Row],[Years With Curr Manager]])</f>
        <v>15</v>
      </c>
      <c r="AL461" s="35"/>
    </row>
    <row r="462" spans="1:38">
      <c r="A462" t="s">
        <v>1624</v>
      </c>
      <c r="B462" t="s">
        <v>46</v>
      </c>
      <c r="C462" t="s">
        <v>51</v>
      </c>
      <c r="D462" t="s">
        <v>56</v>
      </c>
      <c r="E462" t="s">
        <v>61</v>
      </c>
      <c r="F462" t="s">
        <v>1536</v>
      </c>
      <c r="G462" t="s">
        <v>1537</v>
      </c>
      <c r="H462" t="s">
        <v>1547</v>
      </c>
      <c r="I462" t="s">
        <v>1549</v>
      </c>
      <c r="J462" s="35">
        <v>5</v>
      </c>
      <c r="K462" s="35">
        <v>26</v>
      </c>
      <c r="L462" s="35">
        <v>0</v>
      </c>
      <c r="M462" s="49">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c r="AH462" s="35">
        <f>IF(Tabla134[[#This Row],[Business Travel]]="Travel_Frequently",2,IF(Tabla134[[#This Row],[Business Travel]]="Travel_Rarely",1,0))</f>
        <v>1</v>
      </c>
      <c r="AI462" s="35" t="str">
        <f>IF(Tabla134[[#This Row],[Monthly Income]]&lt;=10333.3333,"Bajo",IF(Tabla134[[#This Row],[Monthly Income]]&gt;18666.6666,"Alto","Medio"))</f>
        <v>Bajo</v>
      </c>
      <c r="AJ462" s="35" t="str">
        <f>IF(Tabla134[[#This Row],[Years Since Last Promotion]]&lt;1,"Este año","Más de un año")</f>
        <v>Este año</v>
      </c>
      <c r="AK462" s="100">
        <f>SUM(Tabla134[[#This Row],[Years At Company]],Tabla134[[#This Row],[Years With Curr Manager]])</f>
        <v>0</v>
      </c>
      <c r="AL462" s="35"/>
    </row>
    <row r="463" spans="1:38">
      <c r="A463" t="s">
        <v>1624</v>
      </c>
      <c r="B463" t="s">
        <v>46</v>
      </c>
      <c r="C463" t="s">
        <v>49</v>
      </c>
      <c r="D463" t="s">
        <v>56</v>
      </c>
      <c r="E463" t="s">
        <v>61</v>
      </c>
      <c r="F463" t="s">
        <v>1711</v>
      </c>
      <c r="G463" t="s">
        <v>1537</v>
      </c>
      <c r="H463" t="s">
        <v>1545</v>
      </c>
      <c r="I463" t="s">
        <v>1549</v>
      </c>
      <c r="J463" s="35">
        <v>3</v>
      </c>
      <c r="K463" s="35">
        <v>35</v>
      </c>
      <c r="L463" s="35">
        <v>0</v>
      </c>
      <c r="M463" s="49">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c r="AH463" s="35">
        <f>IF(Tabla134[[#This Row],[Business Travel]]="Travel_Frequently",2,IF(Tabla134[[#This Row],[Business Travel]]="Travel_Rarely",1,0))</f>
        <v>1</v>
      </c>
      <c r="AI463" s="35" t="str">
        <f>IF(Tabla134[[#This Row],[Monthly Income]]&lt;=10333.3333,"Bajo",IF(Tabla134[[#This Row],[Monthly Income]]&gt;18666.6666,"Alto","Medio"))</f>
        <v>Bajo</v>
      </c>
      <c r="AJ463" s="35" t="str">
        <f>IF(Tabla134[[#This Row],[Years Since Last Promotion]]&lt;1,"Este año","Más de un año")</f>
        <v>Este año</v>
      </c>
      <c r="AK463" s="100">
        <f>SUM(Tabla134[[#This Row],[Years At Company]],Tabla134[[#This Row],[Years With Curr Manager]])</f>
        <v>8</v>
      </c>
      <c r="AL463" s="35"/>
    </row>
    <row r="464" spans="1:38">
      <c r="A464" t="s">
        <v>1624</v>
      </c>
      <c r="B464" t="s">
        <v>46</v>
      </c>
      <c r="C464" t="s">
        <v>51</v>
      </c>
      <c r="D464" t="s">
        <v>56</v>
      </c>
      <c r="E464" t="s">
        <v>59</v>
      </c>
      <c r="F464" t="s">
        <v>1536</v>
      </c>
      <c r="G464" t="s">
        <v>1537</v>
      </c>
      <c r="H464" t="s">
        <v>1545</v>
      </c>
      <c r="I464" t="s">
        <v>1549</v>
      </c>
      <c r="J464" s="35">
        <v>3</v>
      </c>
      <c r="K464" s="35">
        <v>34</v>
      </c>
      <c r="L464" s="35">
        <v>0</v>
      </c>
      <c r="M464" s="49">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c r="AH464" s="35">
        <f>IF(Tabla134[[#This Row],[Business Travel]]="Travel_Frequently",2,IF(Tabla134[[#This Row],[Business Travel]]="Travel_Rarely",1,0))</f>
        <v>1</v>
      </c>
      <c r="AI464" s="35" t="str">
        <f>IF(Tabla134[[#This Row],[Monthly Income]]&lt;=10333.3333,"Bajo",IF(Tabla134[[#This Row],[Monthly Income]]&gt;18666.6666,"Alto","Medio"))</f>
        <v>Bajo</v>
      </c>
      <c r="AJ464" s="35" t="str">
        <f>IF(Tabla134[[#This Row],[Years Since Last Promotion]]&lt;1,"Este año","Más de un año")</f>
        <v>Más de un año</v>
      </c>
      <c r="AK464" s="100">
        <f>SUM(Tabla134[[#This Row],[Years At Company]],Tabla134[[#This Row],[Years With Curr Manager]])</f>
        <v>17</v>
      </c>
      <c r="AL464" s="35"/>
    </row>
    <row r="465" spans="1:38">
      <c r="A465" t="s">
        <v>44</v>
      </c>
      <c r="B465" t="s">
        <v>46</v>
      </c>
      <c r="C465" t="s">
        <v>51</v>
      </c>
      <c r="D465" t="s">
        <v>57</v>
      </c>
      <c r="E465" t="s">
        <v>63</v>
      </c>
      <c r="F465" t="s">
        <v>1536</v>
      </c>
      <c r="G465" t="s">
        <v>1539</v>
      </c>
      <c r="H465" t="s">
        <v>1545</v>
      </c>
      <c r="I465" t="s">
        <v>1548</v>
      </c>
      <c r="J465" s="35">
        <v>3</v>
      </c>
      <c r="K465" s="35">
        <v>26</v>
      </c>
      <c r="L465" s="35">
        <v>1</v>
      </c>
      <c r="M465" s="49">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c r="AH465" s="35">
        <f>IF(Tabla134[[#This Row],[Business Travel]]="Travel_Frequently",2,IF(Tabla134[[#This Row],[Business Travel]]="Travel_Rarely",1,0))</f>
        <v>1</v>
      </c>
      <c r="AI465" s="35" t="str">
        <f>IF(Tabla134[[#This Row],[Monthly Income]]&lt;=10333.3333,"Bajo",IF(Tabla134[[#This Row],[Monthly Income]]&gt;18666.6666,"Alto","Medio"))</f>
        <v>Bajo</v>
      </c>
      <c r="AJ465" s="35" t="str">
        <f>IF(Tabla134[[#This Row],[Years Since Last Promotion]]&lt;1,"Este año","Más de un año")</f>
        <v>Este año</v>
      </c>
      <c r="AK465" s="100">
        <f>SUM(Tabla134[[#This Row],[Years At Company]],Tabla134[[#This Row],[Years With Curr Manager]])</f>
        <v>1</v>
      </c>
      <c r="AL465" s="35"/>
    </row>
    <row r="466" spans="1:38">
      <c r="A466" t="s">
        <v>1624</v>
      </c>
      <c r="B466" t="s">
        <v>46</v>
      </c>
      <c r="C466" t="s">
        <v>49</v>
      </c>
      <c r="D466" t="s">
        <v>57</v>
      </c>
      <c r="E466" t="s">
        <v>63</v>
      </c>
      <c r="F466" t="s">
        <v>1711</v>
      </c>
      <c r="G466" t="s">
        <v>1540</v>
      </c>
      <c r="H466" t="s">
        <v>1545</v>
      </c>
      <c r="I466" t="s">
        <v>1549</v>
      </c>
      <c r="J466" s="35">
        <v>3</v>
      </c>
      <c r="K466" s="35">
        <v>37</v>
      </c>
      <c r="L466" s="35">
        <v>0</v>
      </c>
      <c r="M466" s="49">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c r="AH466" s="35">
        <f>IF(Tabla134[[#This Row],[Business Travel]]="Travel_Frequently",2,IF(Tabla134[[#This Row],[Business Travel]]="Travel_Rarely",1,0))</f>
        <v>1</v>
      </c>
      <c r="AI466" s="35" t="str">
        <f>IF(Tabla134[[#This Row],[Monthly Income]]&lt;=10333.3333,"Bajo",IF(Tabla134[[#This Row],[Monthly Income]]&gt;18666.6666,"Alto","Medio"))</f>
        <v>Bajo</v>
      </c>
      <c r="AJ466" s="35" t="str">
        <f>IF(Tabla134[[#This Row],[Years Since Last Promotion]]&lt;1,"Este año","Más de un año")</f>
        <v>Más de un año</v>
      </c>
      <c r="AK466" s="100">
        <f>SUM(Tabla134[[#This Row],[Years At Company]],Tabla134[[#This Row],[Years With Curr Manager]])</f>
        <v>8</v>
      </c>
      <c r="AL466" s="35"/>
    </row>
    <row r="467" spans="1:38">
      <c r="A467" t="s">
        <v>1624</v>
      </c>
      <c r="B467" t="s">
        <v>47</v>
      </c>
      <c r="C467" t="s">
        <v>50</v>
      </c>
      <c r="D467" t="s">
        <v>57</v>
      </c>
      <c r="E467" t="s">
        <v>61</v>
      </c>
      <c r="F467" t="s">
        <v>1711</v>
      </c>
      <c r="G467" t="s">
        <v>1544</v>
      </c>
      <c r="H467" t="s">
        <v>1546</v>
      </c>
      <c r="I467" t="s">
        <v>1549</v>
      </c>
      <c r="J467" s="35">
        <v>3</v>
      </c>
      <c r="K467" s="35">
        <v>46</v>
      </c>
      <c r="L467" s="35">
        <v>0</v>
      </c>
      <c r="M467" s="49">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c r="AH467" s="35">
        <f>IF(Tabla134[[#This Row],[Business Travel]]="Travel_Frequently",2,IF(Tabla134[[#This Row],[Business Travel]]="Travel_Rarely",1,0))</f>
        <v>2</v>
      </c>
      <c r="AI467" s="35" t="str">
        <f>IF(Tabla134[[#This Row],[Monthly Income]]&lt;=10333.3333,"Bajo",IF(Tabla134[[#This Row],[Monthly Income]]&gt;18666.6666,"Alto","Medio"))</f>
        <v>Medio</v>
      </c>
      <c r="AJ467" s="35" t="str">
        <f>IF(Tabla134[[#This Row],[Years Since Last Promotion]]&lt;1,"Este año","Más de un año")</f>
        <v>Más de un año</v>
      </c>
      <c r="AK467" s="100">
        <f>SUM(Tabla134[[#This Row],[Years At Company]],Tabla134[[#This Row],[Years With Curr Manager]])</f>
        <v>4</v>
      </c>
      <c r="AL467" s="35"/>
    </row>
    <row r="468" spans="1:38">
      <c r="A468" t="s">
        <v>1624</v>
      </c>
      <c r="B468" t="s">
        <v>46</v>
      </c>
      <c r="C468" t="s">
        <v>49</v>
      </c>
      <c r="D468" t="s">
        <v>56</v>
      </c>
      <c r="E468" t="s">
        <v>59</v>
      </c>
      <c r="F468" t="s">
        <v>1711</v>
      </c>
      <c r="G468" t="s">
        <v>1541</v>
      </c>
      <c r="H468" t="s">
        <v>1546</v>
      </c>
      <c r="I468" t="s">
        <v>1549</v>
      </c>
      <c r="J468" s="35">
        <v>2</v>
      </c>
      <c r="K468" s="35">
        <v>41</v>
      </c>
      <c r="L468" s="35">
        <v>0</v>
      </c>
      <c r="M468" s="49">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c r="AH468" s="35">
        <f>IF(Tabla134[[#This Row],[Business Travel]]="Travel_Frequently",2,IF(Tabla134[[#This Row],[Business Travel]]="Travel_Rarely",1,0))</f>
        <v>1</v>
      </c>
      <c r="AI468" s="35" t="str">
        <f>IF(Tabla134[[#This Row],[Monthly Income]]&lt;=10333.3333,"Bajo",IF(Tabla134[[#This Row],[Monthly Income]]&gt;18666.6666,"Alto","Medio"))</f>
        <v>Medio</v>
      </c>
      <c r="AJ468" s="35" t="str">
        <f>IF(Tabla134[[#This Row],[Years Since Last Promotion]]&lt;1,"Este año","Más de un año")</f>
        <v>Más de un año</v>
      </c>
      <c r="AK468" s="100">
        <f>SUM(Tabla134[[#This Row],[Years At Company]],Tabla134[[#This Row],[Years With Curr Manager]])</f>
        <v>26</v>
      </c>
      <c r="AL468" s="35"/>
    </row>
    <row r="469" spans="1:38">
      <c r="A469" t="s">
        <v>1624</v>
      </c>
      <c r="B469" t="s">
        <v>48</v>
      </c>
      <c r="C469" t="s">
        <v>49</v>
      </c>
      <c r="D469" t="s">
        <v>56</v>
      </c>
      <c r="E469" t="s">
        <v>61</v>
      </c>
      <c r="F469" t="s">
        <v>1536</v>
      </c>
      <c r="G469" t="s">
        <v>1537</v>
      </c>
      <c r="H469" t="s">
        <v>1547</v>
      </c>
      <c r="I469" t="s">
        <v>1549</v>
      </c>
      <c r="J469" s="35">
        <v>6</v>
      </c>
      <c r="K469" s="35">
        <v>37</v>
      </c>
      <c r="L469" s="35">
        <v>0</v>
      </c>
      <c r="M469" s="49">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c r="AH469" s="35">
        <f>IF(Tabla134[[#This Row],[Business Travel]]="Travel_Frequently",2,IF(Tabla134[[#This Row],[Business Travel]]="Travel_Rarely",1,0))</f>
        <v>0</v>
      </c>
      <c r="AI469" s="35" t="str">
        <f>IF(Tabla134[[#This Row],[Monthly Income]]&lt;=10333.3333,"Bajo",IF(Tabla134[[#This Row],[Monthly Income]]&gt;18666.6666,"Alto","Medio"))</f>
        <v>Bajo</v>
      </c>
      <c r="AJ469" s="35" t="str">
        <f>IF(Tabla134[[#This Row],[Years Since Last Promotion]]&lt;1,"Este año","Más de un año")</f>
        <v>Más de un año</v>
      </c>
      <c r="AK469" s="100">
        <f>SUM(Tabla134[[#This Row],[Years At Company]],Tabla134[[#This Row],[Years With Curr Manager]])</f>
        <v>16</v>
      </c>
      <c r="AL469" s="35"/>
    </row>
    <row r="470" spans="1:38">
      <c r="A470" t="s">
        <v>1624</v>
      </c>
      <c r="B470" t="s">
        <v>46</v>
      </c>
      <c r="C470" t="s">
        <v>50</v>
      </c>
      <c r="D470" t="s">
        <v>57</v>
      </c>
      <c r="E470" t="s">
        <v>63</v>
      </c>
      <c r="F470" t="s">
        <v>1536</v>
      </c>
      <c r="G470" t="s">
        <v>1538</v>
      </c>
      <c r="H470" t="s">
        <v>1547</v>
      </c>
      <c r="I470" t="s">
        <v>1548</v>
      </c>
      <c r="J470" s="35">
        <v>3</v>
      </c>
      <c r="K470" s="35">
        <v>52</v>
      </c>
      <c r="L470" s="35">
        <v>0</v>
      </c>
      <c r="M470" s="49">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c r="AH470" s="35">
        <f>IF(Tabla134[[#This Row],[Business Travel]]="Travel_Frequently",2,IF(Tabla134[[#This Row],[Business Travel]]="Travel_Rarely",1,0))</f>
        <v>1</v>
      </c>
      <c r="AI470" s="35" t="str">
        <f>IF(Tabla134[[#This Row],[Monthly Income]]&lt;=10333.3333,"Bajo",IF(Tabla134[[#This Row],[Monthly Income]]&gt;18666.6666,"Alto","Medio"))</f>
        <v>Bajo</v>
      </c>
      <c r="AJ470" s="35" t="str">
        <f>IF(Tabla134[[#This Row],[Years Since Last Promotion]]&lt;1,"Este año","Más de un año")</f>
        <v>Más de un año</v>
      </c>
      <c r="AK470" s="100">
        <f>SUM(Tabla134[[#This Row],[Years At Company]],Tabla134[[#This Row],[Years With Curr Manager]])</f>
        <v>19</v>
      </c>
      <c r="AL470" s="35"/>
    </row>
    <row r="471" spans="1:38">
      <c r="A471" t="s">
        <v>44</v>
      </c>
      <c r="B471" t="s">
        <v>48</v>
      </c>
      <c r="C471" t="s">
        <v>51</v>
      </c>
      <c r="D471" t="s">
        <v>56</v>
      </c>
      <c r="E471" t="s">
        <v>60</v>
      </c>
      <c r="F471" t="s">
        <v>1536</v>
      </c>
      <c r="G471" t="s">
        <v>1537</v>
      </c>
      <c r="H471" t="s">
        <v>1546</v>
      </c>
      <c r="I471" t="s">
        <v>1549</v>
      </c>
      <c r="J471" s="35">
        <v>2</v>
      </c>
      <c r="K471" s="35">
        <v>32</v>
      </c>
      <c r="L471" s="35">
        <v>1</v>
      </c>
      <c r="M471" s="49">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c r="AH471" s="35">
        <f>IF(Tabla134[[#This Row],[Business Travel]]="Travel_Frequently",2,IF(Tabla134[[#This Row],[Business Travel]]="Travel_Rarely",1,0))</f>
        <v>0</v>
      </c>
      <c r="AI471" s="35" t="str">
        <f>IF(Tabla134[[#This Row],[Monthly Income]]&lt;=10333.3333,"Bajo",IF(Tabla134[[#This Row],[Monthly Income]]&gt;18666.6666,"Alto","Medio"))</f>
        <v>Bajo</v>
      </c>
      <c r="AJ471" s="35" t="str">
        <f>IF(Tabla134[[#This Row],[Years Since Last Promotion]]&lt;1,"Este año","Más de un año")</f>
        <v>Más de un año</v>
      </c>
      <c r="AK471" s="100">
        <f>SUM(Tabla134[[#This Row],[Years At Company]],Tabla134[[#This Row],[Years With Curr Manager]])</f>
        <v>6</v>
      </c>
      <c r="AL471" s="35"/>
    </row>
    <row r="472" spans="1:38">
      <c r="A472" t="s">
        <v>1624</v>
      </c>
      <c r="B472" t="s">
        <v>47</v>
      </c>
      <c r="C472" t="s">
        <v>53</v>
      </c>
      <c r="D472" t="s">
        <v>56</v>
      </c>
      <c r="E472" t="s">
        <v>61</v>
      </c>
      <c r="F472" t="s">
        <v>1536</v>
      </c>
      <c r="G472" t="s">
        <v>1542</v>
      </c>
      <c r="H472" t="s">
        <v>1546</v>
      </c>
      <c r="I472" t="s">
        <v>1549</v>
      </c>
      <c r="J472" s="35">
        <v>3</v>
      </c>
      <c r="K472" s="35">
        <v>24</v>
      </c>
      <c r="L472" s="35">
        <v>0</v>
      </c>
      <c r="M472" s="49">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c r="AH472" s="35">
        <f>IF(Tabla134[[#This Row],[Business Travel]]="Travel_Frequently",2,IF(Tabla134[[#This Row],[Business Travel]]="Travel_Rarely",1,0))</f>
        <v>2</v>
      </c>
      <c r="AI472" s="35" t="str">
        <f>IF(Tabla134[[#This Row],[Monthly Income]]&lt;=10333.3333,"Bajo",IF(Tabla134[[#This Row],[Monthly Income]]&gt;18666.6666,"Alto","Medio"))</f>
        <v>Bajo</v>
      </c>
      <c r="AJ472" s="35" t="str">
        <f>IF(Tabla134[[#This Row],[Years Since Last Promotion]]&lt;1,"Este año","Más de un año")</f>
        <v>Más de un año</v>
      </c>
      <c r="AK472" s="100">
        <f>SUM(Tabla134[[#This Row],[Years At Company]],Tabla134[[#This Row],[Years With Curr Manager]])</f>
        <v>3</v>
      </c>
      <c r="AL472" s="35"/>
    </row>
    <row r="473" spans="1:38">
      <c r="A473" t="s">
        <v>1624</v>
      </c>
      <c r="B473" t="s">
        <v>46</v>
      </c>
      <c r="C473" t="s">
        <v>49</v>
      </c>
      <c r="D473" t="s">
        <v>57</v>
      </c>
      <c r="E473" t="s">
        <v>61</v>
      </c>
      <c r="F473" t="s">
        <v>1711</v>
      </c>
      <c r="G473" t="s">
        <v>1544</v>
      </c>
      <c r="H473" t="s">
        <v>1546</v>
      </c>
      <c r="I473" t="s">
        <v>1549</v>
      </c>
      <c r="J473" s="35">
        <v>4</v>
      </c>
      <c r="K473" s="35">
        <v>38</v>
      </c>
      <c r="L473" s="35">
        <v>0</v>
      </c>
      <c r="M473" s="49">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c r="AH473" s="35">
        <f>IF(Tabla134[[#This Row],[Business Travel]]="Travel_Frequently",2,IF(Tabla134[[#This Row],[Business Travel]]="Travel_Rarely",1,0))</f>
        <v>1</v>
      </c>
      <c r="AI473" s="35" t="str">
        <f>IF(Tabla134[[#This Row],[Monthly Income]]&lt;=10333.3333,"Bajo",IF(Tabla134[[#This Row],[Monthly Income]]&gt;18666.6666,"Alto","Medio"))</f>
        <v>Bajo</v>
      </c>
      <c r="AJ473" s="35" t="str">
        <f>IF(Tabla134[[#This Row],[Years Since Last Promotion]]&lt;1,"Este año","Más de un año")</f>
        <v>Este año</v>
      </c>
      <c r="AK473" s="100">
        <f>SUM(Tabla134[[#This Row],[Years At Company]],Tabla134[[#This Row],[Years With Curr Manager]])</f>
        <v>1</v>
      </c>
      <c r="AL473" s="35"/>
    </row>
    <row r="474" spans="1:38">
      <c r="A474" t="s">
        <v>1624</v>
      </c>
      <c r="B474" t="s">
        <v>46</v>
      </c>
      <c r="C474" t="s">
        <v>49</v>
      </c>
      <c r="D474" t="s">
        <v>57</v>
      </c>
      <c r="E474" t="s">
        <v>59</v>
      </c>
      <c r="F474" t="s">
        <v>1711</v>
      </c>
      <c r="G474" t="s">
        <v>1540</v>
      </c>
      <c r="H474" t="s">
        <v>1546</v>
      </c>
      <c r="I474" t="s">
        <v>1549</v>
      </c>
      <c r="J474" s="35">
        <v>2</v>
      </c>
      <c r="K474" s="35">
        <v>37</v>
      </c>
      <c r="L474" s="35">
        <v>0</v>
      </c>
      <c r="M474" s="49">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c r="AH474" s="35">
        <f>IF(Tabla134[[#This Row],[Business Travel]]="Travel_Frequently",2,IF(Tabla134[[#This Row],[Business Travel]]="Travel_Rarely",1,0))</f>
        <v>1</v>
      </c>
      <c r="AI474" s="35" t="str">
        <f>IF(Tabla134[[#This Row],[Monthly Income]]&lt;=10333.3333,"Bajo",IF(Tabla134[[#This Row],[Monthly Income]]&gt;18666.6666,"Alto","Medio"))</f>
        <v>Bajo</v>
      </c>
      <c r="AJ474" s="35" t="str">
        <f>IF(Tabla134[[#This Row],[Years Since Last Promotion]]&lt;1,"Este año","Más de un año")</f>
        <v>Más de un año</v>
      </c>
      <c r="AK474" s="100">
        <f>SUM(Tabla134[[#This Row],[Years At Company]],Tabla134[[#This Row],[Years With Curr Manager]])</f>
        <v>9</v>
      </c>
      <c r="AL474" s="35"/>
    </row>
    <row r="475" spans="1:38">
      <c r="A475" t="s">
        <v>1624</v>
      </c>
      <c r="B475" t="s">
        <v>46</v>
      </c>
      <c r="C475" t="s">
        <v>50</v>
      </c>
      <c r="D475" t="s">
        <v>57</v>
      </c>
      <c r="E475" t="s">
        <v>59</v>
      </c>
      <c r="F475" t="s">
        <v>1536</v>
      </c>
      <c r="G475" t="s">
        <v>1543</v>
      </c>
      <c r="H475" t="s">
        <v>1547</v>
      </c>
      <c r="I475" t="s">
        <v>1548</v>
      </c>
      <c r="J475" s="35">
        <v>5</v>
      </c>
      <c r="K475" s="35">
        <v>49</v>
      </c>
      <c r="L475" s="35">
        <v>0</v>
      </c>
      <c r="M475" s="49">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c r="AH475" s="35">
        <f>IF(Tabla134[[#This Row],[Business Travel]]="Travel_Frequently",2,IF(Tabla134[[#This Row],[Business Travel]]="Travel_Rarely",1,0))</f>
        <v>1</v>
      </c>
      <c r="AI475" s="35" t="str">
        <f>IF(Tabla134[[#This Row],[Monthly Income]]&lt;=10333.3333,"Bajo",IF(Tabla134[[#This Row],[Monthly Income]]&gt;18666.6666,"Alto","Medio"))</f>
        <v>Alto</v>
      </c>
      <c r="AJ475" s="35" t="str">
        <f>IF(Tabla134[[#This Row],[Years Since Last Promotion]]&lt;1,"Este año","Más de un año")</f>
        <v>Este año</v>
      </c>
      <c r="AK475" s="100">
        <f>SUM(Tabla134[[#This Row],[Years At Company]],Tabla134[[#This Row],[Years With Curr Manager]])</f>
        <v>40</v>
      </c>
      <c r="AL475" s="35"/>
    </row>
    <row r="476" spans="1:38">
      <c r="A476" t="s">
        <v>1624</v>
      </c>
      <c r="B476" t="s">
        <v>46</v>
      </c>
      <c r="C476" t="s">
        <v>53</v>
      </c>
      <c r="D476" t="s">
        <v>57</v>
      </c>
      <c r="E476" t="s">
        <v>61</v>
      </c>
      <c r="F476" t="s">
        <v>1536</v>
      </c>
      <c r="G476" t="s">
        <v>1538</v>
      </c>
      <c r="H476" t="s">
        <v>1546</v>
      </c>
      <c r="I476" t="s">
        <v>1548</v>
      </c>
      <c r="J476" s="35">
        <v>3</v>
      </c>
      <c r="K476" s="35">
        <v>24</v>
      </c>
      <c r="L476" s="35">
        <v>0</v>
      </c>
      <c r="M476" s="49">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c r="AH476" s="35">
        <f>IF(Tabla134[[#This Row],[Business Travel]]="Travel_Frequently",2,IF(Tabla134[[#This Row],[Business Travel]]="Travel_Rarely",1,0))</f>
        <v>1</v>
      </c>
      <c r="AI476" s="35" t="str">
        <f>IF(Tabla134[[#This Row],[Monthly Income]]&lt;=10333.3333,"Bajo",IF(Tabla134[[#This Row],[Monthly Income]]&gt;18666.6666,"Alto","Medio"))</f>
        <v>Bajo</v>
      </c>
      <c r="AJ476" s="35" t="str">
        <f>IF(Tabla134[[#This Row],[Years Since Last Promotion]]&lt;1,"Este año","Más de un año")</f>
        <v>Más de un año</v>
      </c>
      <c r="AK476" s="100">
        <f>SUM(Tabla134[[#This Row],[Years At Company]],Tabla134[[#This Row],[Years With Curr Manager]])</f>
        <v>10</v>
      </c>
      <c r="AL476" s="35"/>
    </row>
    <row r="477" spans="1:38">
      <c r="A477" t="s">
        <v>1624</v>
      </c>
      <c r="B477" t="s">
        <v>46</v>
      </c>
      <c r="C477" t="s">
        <v>51</v>
      </c>
      <c r="D477" t="s">
        <v>56</v>
      </c>
      <c r="E477" t="s">
        <v>62</v>
      </c>
      <c r="F477" t="s">
        <v>1536</v>
      </c>
      <c r="G477" t="s">
        <v>1537</v>
      </c>
      <c r="H477" t="s">
        <v>1546</v>
      </c>
      <c r="I477" t="s">
        <v>1549</v>
      </c>
      <c r="J477" s="35">
        <v>5</v>
      </c>
      <c r="K477" s="35">
        <v>26</v>
      </c>
      <c r="L477" s="35">
        <v>0</v>
      </c>
      <c r="M477" s="49">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c r="AH477" s="35">
        <f>IF(Tabla134[[#This Row],[Business Travel]]="Travel_Frequently",2,IF(Tabla134[[#This Row],[Business Travel]]="Travel_Rarely",1,0))</f>
        <v>1</v>
      </c>
      <c r="AI477" s="35" t="str">
        <f>IF(Tabla134[[#This Row],[Monthly Income]]&lt;=10333.3333,"Bajo",IF(Tabla134[[#This Row],[Monthly Income]]&gt;18666.6666,"Alto","Medio"))</f>
        <v>Bajo</v>
      </c>
      <c r="AJ477" s="35" t="str">
        <f>IF(Tabla134[[#This Row],[Years Since Last Promotion]]&lt;1,"Este año","Más de un año")</f>
        <v>Más de un año</v>
      </c>
      <c r="AK477" s="100">
        <f>SUM(Tabla134[[#This Row],[Years At Company]],Tabla134[[#This Row],[Years With Curr Manager]])</f>
        <v>9</v>
      </c>
      <c r="AL477" s="35"/>
    </row>
    <row r="478" spans="1:38">
      <c r="A478" t="s">
        <v>1624</v>
      </c>
      <c r="B478" t="s">
        <v>46</v>
      </c>
      <c r="C478" t="s">
        <v>53</v>
      </c>
      <c r="D478" t="s">
        <v>57</v>
      </c>
      <c r="E478" t="s">
        <v>60</v>
      </c>
      <c r="F478" t="s">
        <v>1536</v>
      </c>
      <c r="G478" t="s">
        <v>1539</v>
      </c>
      <c r="H478" t="s">
        <v>1546</v>
      </c>
      <c r="I478" t="s">
        <v>1549</v>
      </c>
      <c r="J478" s="35">
        <v>2</v>
      </c>
      <c r="K478" s="35">
        <v>24</v>
      </c>
      <c r="L478" s="35">
        <v>0</v>
      </c>
      <c r="M478" s="49">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c r="AH478" s="35">
        <f>IF(Tabla134[[#This Row],[Business Travel]]="Travel_Frequently",2,IF(Tabla134[[#This Row],[Business Travel]]="Travel_Rarely",1,0))</f>
        <v>1</v>
      </c>
      <c r="AI478" s="35" t="str">
        <f>IF(Tabla134[[#This Row],[Monthly Income]]&lt;=10333.3333,"Bajo",IF(Tabla134[[#This Row],[Monthly Income]]&gt;18666.6666,"Alto","Medio"))</f>
        <v>Bajo</v>
      </c>
      <c r="AJ478" s="35" t="str">
        <f>IF(Tabla134[[#This Row],[Years Since Last Promotion]]&lt;1,"Este año","Más de un año")</f>
        <v>Este año</v>
      </c>
      <c r="AK478" s="100">
        <f>SUM(Tabla134[[#This Row],[Years At Company]],Tabla134[[#This Row],[Years With Curr Manager]])</f>
        <v>1</v>
      </c>
      <c r="AL478" s="35"/>
    </row>
    <row r="479" spans="1:38">
      <c r="A479" t="s">
        <v>1624</v>
      </c>
      <c r="B479" t="s">
        <v>47</v>
      </c>
      <c r="C479" t="s">
        <v>50</v>
      </c>
      <c r="D479" t="s">
        <v>58</v>
      </c>
      <c r="E479" t="s">
        <v>61</v>
      </c>
      <c r="F479" t="s">
        <v>1536</v>
      </c>
      <c r="G479" t="s">
        <v>1541</v>
      </c>
      <c r="H479" t="s">
        <v>1546</v>
      </c>
      <c r="I479" t="s">
        <v>1549</v>
      </c>
      <c r="J479" s="35">
        <v>2</v>
      </c>
      <c r="K479" s="35">
        <v>50</v>
      </c>
      <c r="L479" s="35">
        <v>0</v>
      </c>
      <c r="M479" s="49">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c r="AH479" s="35">
        <f>IF(Tabla134[[#This Row],[Business Travel]]="Travel_Frequently",2,IF(Tabla134[[#This Row],[Business Travel]]="Travel_Rarely",1,0))</f>
        <v>2</v>
      </c>
      <c r="AI479" s="35" t="str">
        <f>IF(Tabla134[[#This Row],[Monthly Income]]&lt;=10333.3333,"Bajo",IF(Tabla134[[#This Row],[Monthly Income]]&gt;18666.6666,"Alto","Medio"))</f>
        <v>Medio</v>
      </c>
      <c r="AJ479" s="35" t="str">
        <f>IF(Tabla134[[#This Row],[Years Since Last Promotion]]&lt;1,"Este año","Más de un año")</f>
        <v>Más de un año</v>
      </c>
      <c r="AK479" s="100">
        <f>SUM(Tabla134[[#This Row],[Years At Company]],Tabla134[[#This Row],[Years With Curr Manager]])</f>
        <v>39</v>
      </c>
      <c r="AL479" s="35"/>
    </row>
    <row r="480" spans="1:38">
      <c r="A480" t="s">
        <v>1624</v>
      </c>
      <c r="B480" t="s">
        <v>46</v>
      </c>
      <c r="C480" t="s">
        <v>51</v>
      </c>
      <c r="D480" t="s">
        <v>56</v>
      </c>
      <c r="E480" t="s">
        <v>61</v>
      </c>
      <c r="F480" t="s">
        <v>1536</v>
      </c>
      <c r="G480" t="s">
        <v>1542</v>
      </c>
      <c r="H480" t="s">
        <v>1546</v>
      </c>
      <c r="I480" t="s">
        <v>1549</v>
      </c>
      <c r="J480" s="35">
        <v>1</v>
      </c>
      <c r="K480" s="35">
        <v>25</v>
      </c>
      <c r="L480" s="35">
        <v>0</v>
      </c>
      <c r="M480" s="49">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c r="AH480" s="35">
        <f>IF(Tabla134[[#This Row],[Business Travel]]="Travel_Frequently",2,IF(Tabla134[[#This Row],[Business Travel]]="Travel_Rarely",1,0))</f>
        <v>1</v>
      </c>
      <c r="AI480" s="35" t="str">
        <f>IF(Tabla134[[#This Row],[Monthly Income]]&lt;=10333.3333,"Bajo",IF(Tabla134[[#This Row],[Monthly Income]]&gt;18666.6666,"Alto","Medio"))</f>
        <v>Bajo</v>
      </c>
      <c r="AJ480" s="35" t="str">
        <f>IF(Tabla134[[#This Row],[Years Since Last Promotion]]&lt;1,"Este año","Más de un año")</f>
        <v>Este año</v>
      </c>
      <c r="AK480" s="100">
        <f>SUM(Tabla134[[#This Row],[Years At Company]],Tabla134[[#This Row],[Years With Curr Manager]])</f>
        <v>13</v>
      </c>
      <c r="AL480" s="35"/>
    </row>
    <row r="481" spans="1:38">
      <c r="A481" t="s">
        <v>44</v>
      </c>
      <c r="B481" t="s">
        <v>47</v>
      </c>
      <c r="C481" t="s">
        <v>53</v>
      </c>
      <c r="D481" t="s">
        <v>57</v>
      </c>
      <c r="E481" t="s">
        <v>59</v>
      </c>
      <c r="F481" t="s">
        <v>1711</v>
      </c>
      <c r="G481" t="s">
        <v>1539</v>
      </c>
      <c r="H481" t="s">
        <v>1546</v>
      </c>
      <c r="I481" t="s">
        <v>1548</v>
      </c>
      <c r="J481" s="35">
        <v>4</v>
      </c>
      <c r="K481" s="35">
        <v>24</v>
      </c>
      <c r="L481" s="35">
        <v>1</v>
      </c>
      <c r="M481" s="49">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c r="AH481" s="35">
        <f>IF(Tabla134[[#This Row],[Business Travel]]="Travel_Frequently",2,IF(Tabla134[[#This Row],[Business Travel]]="Travel_Rarely",1,0))</f>
        <v>2</v>
      </c>
      <c r="AI481" s="35" t="str">
        <f>IF(Tabla134[[#This Row],[Monthly Income]]&lt;=10333.3333,"Bajo",IF(Tabla134[[#This Row],[Monthly Income]]&gt;18666.6666,"Alto","Medio"))</f>
        <v>Bajo</v>
      </c>
      <c r="AJ481" s="35" t="str">
        <f>IF(Tabla134[[#This Row],[Years Since Last Promotion]]&lt;1,"Este año","Más de un año")</f>
        <v>Más de un año</v>
      </c>
      <c r="AK481" s="100">
        <f>SUM(Tabla134[[#This Row],[Years At Company]],Tabla134[[#This Row],[Years With Curr Manager]])</f>
        <v>8</v>
      </c>
      <c r="AL481" s="35"/>
    </row>
    <row r="482" spans="1:38">
      <c r="A482" t="s">
        <v>44</v>
      </c>
      <c r="B482" t="s">
        <v>47</v>
      </c>
      <c r="C482" t="s">
        <v>51</v>
      </c>
      <c r="D482" t="s">
        <v>56</v>
      </c>
      <c r="E482" t="s">
        <v>59</v>
      </c>
      <c r="F482" t="s">
        <v>1536</v>
      </c>
      <c r="G482" t="s">
        <v>1542</v>
      </c>
      <c r="H482" t="s">
        <v>1546</v>
      </c>
      <c r="I482" t="s">
        <v>1549</v>
      </c>
      <c r="J482" s="35">
        <v>2</v>
      </c>
      <c r="K482" s="35">
        <v>30</v>
      </c>
      <c r="L482" s="35">
        <v>1</v>
      </c>
      <c r="M482" s="49">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c r="AH482" s="35">
        <f>IF(Tabla134[[#This Row],[Business Travel]]="Travel_Frequently",2,IF(Tabla134[[#This Row],[Business Travel]]="Travel_Rarely",1,0))</f>
        <v>2</v>
      </c>
      <c r="AI482" s="35" t="str">
        <f>IF(Tabla134[[#This Row],[Monthly Income]]&lt;=10333.3333,"Bajo",IF(Tabla134[[#This Row],[Monthly Income]]&gt;18666.6666,"Alto","Medio"))</f>
        <v>Bajo</v>
      </c>
      <c r="AJ482" s="35" t="str">
        <f>IF(Tabla134[[#This Row],[Years Since Last Promotion]]&lt;1,"Este año","Más de un año")</f>
        <v>Este año</v>
      </c>
      <c r="AK482" s="100">
        <f>SUM(Tabla134[[#This Row],[Years At Company]],Tabla134[[#This Row],[Years With Curr Manager]])</f>
        <v>1</v>
      </c>
      <c r="AL482" s="35"/>
    </row>
    <row r="483" spans="1:38">
      <c r="A483" t="s">
        <v>1624</v>
      </c>
      <c r="B483" t="s">
        <v>46</v>
      </c>
      <c r="C483" t="s">
        <v>51</v>
      </c>
      <c r="D483" t="s">
        <v>57</v>
      </c>
      <c r="E483" t="s">
        <v>59</v>
      </c>
      <c r="F483" t="s">
        <v>1536</v>
      </c>
      <c r="G483" t="s">
        <v>1538</v>
      </c>
      <c r="H483" t="s">
        <v>1546</v>
      </c>
      <c r="I483" t="s">
        <v>1548</v>
      </c>
      <c r="J483" s="35">
        <v>3</v>
      </c>
      <c r="K483" s="35">
        <v>34</v>
      </c>
      <c r="L483" s="35">
        <v>0</v>
      </c>
      <c r="M483" s="49">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c r="AH483" s="35">
        <f>IF(Tabla134[[#This Row],[Business Travel]]="Travel_Frequently",2,IF(Tabla134[[#This Row],[Business Travel]]="Travel_Rarely",1,0))</f>
        <v>1</v>
      </c>
      <c r="AI483" s="35" t="str">
        <f>IF(Tabla134[[#This Row],[Monthly Income]]&lt;=10333.3333,"Bajo",IF(Tabla134[[#This Row],[Monthly Income]]&gt;18666.6666,"Alto","Medio"))</f>
        <v>Bajo</v>
      </c>
      <c r="AJ483" s="35" t="str">
        <f>IF(Tabla134[[#This Row],[Years Since Last Promotion]]&lt;1,"Este año","Más de un año")</f>
        <v>Más de un año</v>
      </c>
      <c r="AK483" s="100">
        <f>SUM(Tabla134[[#This Row],[Years At Company]],Tabla134[[#This Row],[Years With Curr Manager]])</f>
        <v>9</v>
      </c>
      <c r="AL483" s="35"/>
    </row>
    <row r="484" spans="1:38">
      <c r="A484" t="s">
        <v>44</v>
      </c>
      <c r="B484" t="s">
        <v>46</v>
      </c>
      <c r="C484" t="s">
        <v>51</v>
      </c>
      <c r="D484" t="s">
        <v>56</v>
      </c>
      <c r="E484" t="s">
        <v>61</v>
      </c>
      <c r="F484" t="s">
        <v>1536</v>
      </c>
      <c r="G484" t="s">
        <v>1537</v>
      </c>
      <c r="H484" t="s">
        <v>1547</v>
      </c>
      <c r="I484" t="s">
        <v>1549</v>
      </c>
      <c r="J484" s="35">
        <v>2</v>
      </c>
      <c r="K484" s="35">
        <v>31</v>
      </c>
      <c r="L484" s="35">
        <v>1</v>
      </c>
      <c r="M484" s="49">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c r="AH484" s="35">
        <f>IF(Tabla134[[#This Row],[Business Travel]]="Travel_Frequently",2,IF(Tabla134[[#This Row],[Business Travel]]="Travel_Rarely",1,0))</f>
        <v>1</v>
      </c>
      <c r="AI484" s="35" t="str">
        <f>IF(Tabla134[[#This Row],[Monthly Income]]&lt;=10333.3333,"Bajo",IF(Tabla134[[#This Row],[Monthly Income]]&gt;18666.6666,"Alto","Medio"))</f>
        <v>Bajo</v>
      </c>
      <c r="AJ484" s="35" t="str">
        <f>IF(Tabla134[[#This Row],[Years Since Last Promotion]]&lt;1,"Este año","Más de un año")</f>
        <v>Más de un año</v>
      </c>
      <c r="AK484" s="100">
        <f>SUM(Tabla134[[#This Row],[Years At Company]],Tabla134[[#This Row],[Years With Curr Manager]])</f>
        <v>5</v>
      </c>
      <c r="AL484" s="35"/>
    </row>
    <row r="485" spans="1:38">
      <c r="A485" t="s">
        <v>1624</v>
      </c>
      <c r="B485" t="s">
        <v>46</v>
      </c>
      <c r="C485" t="s">
        <v>49</v>
      </c>
      <c r="D485" t="s">
        <v>57</v>
      </c>
      <c r="E485" t="s">
        <v>60</v>
      </c>
      <c r="F485" t="s">
        <v>1536</v>
      </c>
      <c r="G485" t="s">
        <v>1539</v>
      </c>
      <c r="H485" t="s">
        <v>1545</v>
      </c>
      <c r="I485" t="s">
        <v>1549</v>
      </c>
      <c r="J485" s="35">
        <v>3</v>
      </c>
      <c r="K485" s="35">
        <v>35</v>
      </c>
      <c r="L485" s="35">
        <v>0</v>
      </c>
      <c r="M485" s="49">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c r="AH485" s="35">
        <f>IF(Tabla134[[#This Row],[Business Travel]]="Travel_Frequently",2,IF(Tabla134[[#This Row],[Business Travel]]="Travel_Rarely",1,0))</f>
        <v>1</v>
      </c>
      <c r="AI485" s="35" t="str">
        <f>IF(Tabla134[[#This Row],[Monthly Income]]&lt;=10333.3333,"Bajo",IF(Tabla134[[#This Row],[Monthly Income]]&gt;18666.6666,"Alto","Medio"))</f>
        <v>Bajo</v>
      </c>
      <c r="AJ485" s="35" t="str">
        <f>IF(Tabla134[[#This Row],[Years Since Last Promotion]]&lt;1,"Este año","Más de un año")</f>
        <v>Este año</v>
      </c>
      <c r="AK485" s="100">
        <f>SUM(Tabla134[[#This Row],[Years At Company]],Tabla134[[#This Row],[Years With Curr Manager]])</f>
        <v>5</v>
      </c>
      <c r="AL485" s="35"/>
    </row>
    <row r="486" spans="1:38">
      <c r="A486" t="s">
        <v>1624</v>
      </c>
      <c r="B486" t="s">
        <v>46</v>
      </c>
      <c r="C486" t="s">
        <v>51</v>
      </c>
      <c r="D486" t="s">
        <v>56</v>
      </c>
      <c r="E486" t="s">
        <v>61</v>
      </c>
      <c r="F486" t="s">
        <v>1536</v>
      </c>
      <c r="G486" t="s">
        <v>1537</v>
      </c>
      <c r="H486" t="s">
        <v>1547</v>
      </c>
      <c r="I486" t="s">
        <v>1549</v>
      </c>
      <c r="J486" s="35">
        <v>4</v>
      </c>
      <c r="K486" s="35">
        <v>31</v>
      </c>
      <c r="L486" s="35">
        <v>0</v>
      </c>
      <c r="M486" s="49">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c r="AH486" s="35">
        <f>IF(Tabla134[[#This Row],[Business Travel]]="Travel_Frequently",2,IF(Tabla134[[#This Row],[Business Travel]]="Travel_Rarely",1,0))</f>
        <v>1</v>
      </c>
      <c r="AI486" s="35" t="str">
        <f>IF(Tabla134[[#This Row],[Monthly Income]]&lt;=10333.3333,"Bajo",IF(Tabla134[[#This Row],[Monthly Income]]&gt;18666.6666,"Alto","Medio"))</f>
        <v>Bajo</v>
      </c>
      <c r="AJ486" s="35" t="str">
        <f>IF(Tabla134[[#This Row],[Years Since Last Promotion]]&lt;1,"Este año","Más de un año")</f>
        <v>Más de un año</v>
      </c>
      <c r="AK486" s="100">
        <f>SUM(Tabla134[[#This Row],[Years At Company]],Tabla134[[#This Row],[Years With Curr Manager]])</f>
        <v>14</v>
      </c>
      <c r="AL486" s="35"/>
    </row>
    <row r="487" spans="1:38">
      <c r="A487" t="s">
        <v>1624</v>
      </c>
      <c r="B487" t="s">
        <v>46</v>
      </c>
      <c r="C487" t="s">
        <v>51</v>
      </c>
      <c r="D487" t="s">
        <v>57</v>
      </c>
      <c r="E487" t="s">
        <v>61</v>
      </c>
      <c r="F487" t="s">
        <v>1711</v>
      </c>
      <c r="G487" t="s">
        <v>1538</v>
      </c>
      <c r="H487" t="s">
        <v>1547</v>
      </c>
      <c r="I487" t="s">
        <v>1549</v>
      </c>
      <c r="J487" s="35">
        <v>5</v>
      </c>
      <c r="K487" s="35">
        <v>27</v>
      </c>
      <c r="L487" s="35">
        <v>0</v>
      </c>
      <c r="M487" s="49">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c r="AH487" s="35">
        <f>IF(Tabla134[[#This Row],[Business Travel]]="Travel_Frequently",2,IF(Tabla134[[#This Row],[Business Travel]]="Travel_Rarely",1,0))</f>
        <v>1</v>
      </c>
      <c r="AI487" s="35" t="str">
        <f>IF(Tabla134[[#This Row],[Monthly Income]]&lt;=10333.3333,"Bajo",IF(Tabla134[[#This Row],[Monthly Income]]&gt;18666.6666,"Alto","Medio"))</f>
        <v>Bajo</v>
      </c>
      <c r="AJ487" s="35" t="str">
        <f>IF(Tabla134[[#This Row],[Years Since Last Promotion]]&lt;1,"Este año","Más de un año")</f>
        <v>Este año</v>
      </c>
      <c r="AK487" s="100">
        <f>SUM(Tabla134[[#This Row],[Years At Company]],Tabla134[[#This Row],[Years With Curr Manager]])</f>
        <v>8</v>
      </c>
      <c r="AL487" s="35"/>
    </row>
    <row r="488" spans="1:38">
      <c r="A488" t="s">
        <v>1624</v>
      </c>
      <c r="B488" t="s">
        <v>46</v>
      </c>
      <c r="C488" t="s">
        <v>49</v>
      </c>
      <c r="D488" t="s">
        <v>56</v>
      </c>
      <c r="E488" t="s">
        <v>62</v>
      </c>
      <c r="F488" t="s">
        <v>1536</v>
      </c>
      <c r="G488" t="s">
        <v>1537</v>
      </c>
      <c r="H488" t="s">
        <v>1546</v>
      </c>
      <c r="I488" t="s">
        <v>1548</v>
      </c>
      <c r="J488" s="35">
        <v>3</v>
      </c>
      <c r="K488" s="35">
        <v>37</v>
      </c>
      <c r="L488" s="35">
        <v>0</v>
      </c>
      <c r="M488" s="49">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c r="AH488" s="35">
        <f>IF(Tabla134[[#This Row],[Business Travel]]="Travel_Frequently",2,IF(Tabla134[[#This Row],[Business Travel]]="Travel_Rarely",1,0))</f>
        <v>1</v>
      </c>
      <c r="AI488" s="35" t="str">
        <f>IF(Tabla134[[#This Row],[Monthly Income]]&lt;=10333.3333,"Bajo",IF(Tabla134[[#This Row],[Monthly Income]]&gt;18666.6666,"Alto","Medio"))</f>
        <v>Bajo</v>
      </c>
      <c r="AJ488" s="35" t="str">
        <f>IF(Tabla134[[#This Row],[Years Since Last Promotion]]&lt;1,"Este año","Más de un año")</f>
        <v>Más de un año</v>
      </c>
      <c r="AK488" s="100">
        <f>SUM(Tabla134[[#This Row],[Years At Company]],Tabla134[[#This Row],[Years With Curr Manager]])</f>
        <v>3</v>
      </c>
      <c r="AL488" s="35"/>
    </row>
    <row r="489" spans="1:38">
      <c r="A489" t="s">
        <v>1624</v>
      </c>
      <c r="B489" t="s">
        <v>46</v>
      </c>
      <c r="C489" t="s">
        <v>53</v>
      </c>
      <c r="D489" t="s">
        <v>57</v>
      </c>
      <c r="E489" t="s">
        <v>59</v>
      </c>
      <c r="F489" t="s">
        <v>1711</v>
      </c>
      <c r="G489" t="s">
        <v>1538</v>
      </c>
      <c r="H489" t="s">
        <v>1545</v>
      </c>
      <c r="I489" t="s">
        <v>1549</v>
      </c>
      <c r="J489" s="35">
        <v>0</v>
      </c>
      <c r="K489" s="35">
        <v>20</v>
      </c>
      <c r="L489" s="35">
        <v>0</v>
      </c>
      <c r="M489" s="49">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c r="AH489" s="35">
        <f>IF(Tabla134[[#This Row],[Business Travel]]="Travel_Frequently",2,IF(Tabla134[[#This Row],[Business Travel]]="Travel_Rarely",1,0))</f>
        <v>1</v>
      </c>
      <c r="AI489" s="35" t="str">
        <f>IF(Tabla134[[#This Row],[Monthly Income]]&lt;=10333.3333,"Bajo",IF(Tabla134[[#This Row],[Monthly Income]]&gt;18666.6666,"Alto","Medio"))</f>
        <v>Bajo</v>
      </c>
      <c r="AJ489" s="35" t="str">
        <f>IF(Tabla134[[#This Row],[Years Since Last Promotion]]&lt;1,"Este año","Más de un año")</f>
        <v>Este año</v>
      </c>
      <c r="AK489" s="100">
        <f>SUM(Tabla134[[#This Row],[Years At Company]],Tabla134[[#This Row],[Years With Curr Manager]])</f>
        <v>1</v>
      </c>
      <c r="AL489" s="35"/>
    </row>
    <row r="490" spans="1:38">
      <c r="A490" t="s">
        <v>1624</v>
      </c>
      <c r="B490" t="s">
        <v>46</v>
      </c>
      <c r="C490" t="s">
        <v>49</v>
      </c>
      <c r="D490" t="s">
        <v>57</v>
      </c>
      <c r="E490" t="s">
        <v>59</v>
      </c>
      <c r="F490" t="s">
        <v>1711</v>
      </c>
      <c r="G490" t="s">
        <v>1544</v>
      </c>
      <c r="H490" t="s">
        <v>1546</v>
      </c>
      <c r="I490" t="s">
        <v>1549</v>
      </c>
      <c r="J490" s="35">
        <v>4</v>
      </c>
      <c r="K490" s="35">
        <v>42</v>
      </c>
      <c r="L490" s="35">
        <v>0</v>
      </c>
      <c r="M490" s="49">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c r="AH490" s="35">
        <f>IF(Tabla134[[#This Row],[Business Travel]]="Travel_Frequently",2,IF(Tabla134[[#This Row],[Business Travel]]="Travel_Rarely",1,0))</f>
        <v>1</v>
      </c>
      <c r="AI490" s="35" t="str">
        <f>IF(Tabla134[[#This Row],[Monthly Income]]&lt;=10333.3333,"Bajo",IF(Tabla134[[#This Row],[Monthly Income]]&gt;18666.6666,"Alto","Medio"))</f>
        <v>Bajo</v>
      </c>
      <c r="AJ490" s="35" t="str">
        <f>IF(Tabla134[[#This Row],[Years Since Last Promotion]]&lt;1,"Este año","Más de un año")</f>
        <v>Más de un año</v>
      </c>
      <c r="AK490" s="100">
        <f>SUM(Tabla134[[#This Row],[Years At Company]],Tabla134[[#This Row],[Years With Curr Manager]])</f>
        <v>12</v>
      </c>
      <c r="AL490" s="35"/>
    </row>
    <row r="491" spans="1:38">
      <c r="A491" t="s">
        <v>1624</v>
      </c>
      <c r="B491" t="s">
        <v>46</v>
      </c>
      <c r="C491" t="s">
        <v>49</v>
      </c>
      <c r="D491" t="s">
        <v>57</v>
      </c>
      <c r="E491" t="s">
        <v>60</v>
      </c>
      <c r="F491" t="s">
        <v>1536</v>
      </c>
      <c r="G491" t="s">
        <v>1543</v>
      </c>
      <c r="H491" t="s">
        <v>1547</v>
      </c>
      <c r="I491" t="s">
        <v>1548</v>
      </c>
      <c r="J491" s="35">
        <v>3</v>
      </c>
      <c r="K491" s="35">
        <v>43</v>
      </c>
      <c r="L491" s="35">
        <v>0</v>
      </c>
      <c r="M491" s="49">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c r="AH491" s="35">
        <f>IF(Tabla134[[#This Row],[Business Travel]]="Travel_Frequently",2,IF(Tabla134[[#This Row],[Business Travel]]="Travel_Rarely",1,0))</f>
        <v>1</v>
      </c>
      <c r="AI491" s="35" t="str">
        <f>IF(Tabla134[[#This Row],[Monthly Income]]&lt;=10333.3333,"Bajo",IF(Tabla134[[#This Row],[Monthly Income]]&gt;18666.6666,"Alto","Medio"))</f>
        <v>Medio</v>
      </c>
      <c r="AJ491" s="35" t="str">
        <f>IF(Tabla134[[#This Row],[Years Since Last Promotion]]&lt;1,"Este año","Más de un año")</f>
        <v>Este año</v>
      </c>
      <c r="AK491" s="100">
        <f>SUM(Tabla134[[#This Row],[Years At Company]],Tabla134[[#This Row],[Years With Curr Manager]])</f>
        <v>1</v>
      </c>
      <c r="AL491" s="35"/>
    </row>
    <row r="492" spans="1:38">
      <c r="A492" t="s">
        <v>1624</v>
      </c>
      <c r="B492" t="s">
        <v>46</v>
      </c>
      <c r="C492" t="s">
        <v>49</v>
      </c>
      <c r="D492" t="s">
        <v>57</v>
      </c>
      <c r="E492" t="s">
        <v>59</v>
      </c>
      <c r="F492" t="s">
        <v>1711</v>
      </c>
      <c r="G492" t="s">
        <v>1538</v>
      </c>
      <c r="H492" t="s">
        <v>1545</v>
      </c>
      <c r="I492" t="s">
        <v>1549</v>
      </c>
      <c r="J492" s="35">
        <v>3</v>
      </c>
      <c r="K492" s="35">
        <v>38</v>
      </c>
      <c r="L492" s="35">
        <v>0</v>
      </c>
      <c r="M492" s="49">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c r="AH492" s="35">
        <f>IF(Tabla134[[#This Row],[Business Travel]]="Travel_Frequently",2,IF(Tabla134[[#This Row],[Business Travel]]="Travel_Rarely",1,0))</f>
        <v>1</v>
      </c>
      <c r="AI492" s="35" t="str">
        <f>IF(Tabla134[[#This Row],[Monthly Income]]&lt;=10333.3333,"Bajo",IF(Tabla134[[#This Row],[Monthly Income]]&gt;18666.6666,"Alto","Medio"))</f>
        <v>Bajo</v>
      </c>
      <c r="AJ492" s="35" t="str">
        <f>IF(Tabla134[[#This Row],[Years Since Last Promotion]]&lt;1,"Este año","Más de un año")</f>
        <v>Este año</v>
      </c>
      <c r="AK492" s="100">
        <f>SUM(Tabla134[[#This Row],[Years At Company]],Tabla134[[#This Row],[Years With Curr Manager]])</f>
        <v>0</v>
      </c>
      <c r="AL492" s="35"/>
    </row>
    <row r="493" spans="1:38">
      <c r="A493" t="s">
        <v>1624</v>
      </c>
      <c r="B493" t="s">
        <v>47</v>
      </c>
      <c r="C493" t="s">
        <v>49</v>
      </c>
      <c r="D493" t="s">
        <v>57</v>
      </c>
      <c r="E493" t="s">
        <v>61</v>
      </c>
      <c r="F493" t="s">
        <v>1536</v>
      </c>
      <c r="G493" t="s">
        <v>1539</v>
      </c>
      <c r="H493" t="s">
        <v>1547</v>
      </c>
      <c r="I493" t="s">
        <v>1548</v>
      </c>
      <c r="J493" s="35">
        <v>3</v>
      </c>
      <c r="K493" s="35">
        <v>43</v>
      </c>
      <c r="L493" s="35">
        <v>0</v>
      </c>
      <c r="M493" s="49">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c r="AH493" s="35">
        <f>IF(Tabla134[[#This Row],[Business Travel]]="Travel_Frequently",2,IF(Tabla134[[#This Row],[Business Travel]]="Travel_Rarely",1,0))</f>
        <v>2</v>
      </c>
      <c r="AI493" s="35" t="str">
        <f>IF(Tabla134[[#This Row],[Monthly Income]]&lt;=10333.3333,"Bajo",IF(Tabla134[[#This Row],[Monthly Income]]&gt;18666.6666,"Alto","Medio"))</f>
        <v>Bajo</v>
      </c>
      <c r="AJ493" s="35" t="str">
        <f>IF(Tabla134[[#This Row],[Years Since Last Promotion]]&lt;1,"Este año","Más de un año")</f>
        <v>Más de un año</v>
      </c>
      <c r="AK493" s="100">
        <f>SUM(Tabla134[[#This Row],[Years At Company]],Tabla134[[#This Row],[Years With Curr Manager]])</f>
        <v>15</v>
      </c>
      <c r="AL493" s="35"/>
    </row>
    <row r="494" spans="1:38">
      <c r="A494" t="s">
        <v>1624</v>
      </c>
      <c r="B494" t="s">
        <v>46</v>
      </c>
      <c r="C494" t="s">
        <v>50</v>
      </c>
      <c r="D494" t="s">
        <v>57</v>
      </c>
      <c r="E494" t="s">
        <v>59</v>
      </c>
      <c r="F494" t="s">
        <v>1711</v>
      </c>
      <c r="G494" t="s">
        <v>1541</v>
      </c>
      <c r="H494" t="s">
        <v>1546</v>
      </c>
      <c r="I494" t="s">
        <v>1549</v>
      </c>
      <c r="J494" s="35">
        <v>3</v>
      </c>
      <c r="K494" s="35">
        <v>48</v>
      </c>
      <c r="L494" s="35">
        <v>0</v>
      </c>
      <c r="M494" s="49">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c r="AH494" s="35">
        <f>IF(Tabla134[[#This Row],[Business Travel]]="Travel_Frequently",2,IF(Tabla134[[#This Row],[Business Travel]]="Travel_Rarely",1,0))</f>
        <v>1</v>
      </c>
      <c r="AI494" s="35" t="str">
        <f>IF(Tabla134[[#This Row],[Monthly Income]]&lt;=10333.3333,"Bajo",IF(Tabla134[[#This Row],[Monthly Income]]&gt;18666.6666,"Alto","Medio"))</f>
        <v>Medio</v>
      </c>
      <c r="AJ494" s="35" t="str">
        <f>IF(Tabla134[[#This Row],[Years Since Last Promotion]]&lt;1,"Este año","Más de un año")</f>
        <v>Este año</v>
      </c>
      <c r="AK494" s="100">
        <f>SUM(Tabla134[[#This Row],[Years At Company]],Tabla134[[#This Row],[Years With Curr Manager]])</f>
        <v>5</v>
      </c>
      <c r="AL494" s="35"/>
    </row>
    <row r="495" spans="1:38">
      <c r="A495" t="s">
        <v>1624</v>
      </c>
      <c r="B495" t="s">
        <v>46</v>
      </c>
      <c r="C495" t="s">
        <v>49</v>
      </c>
      <c r="D495" t="s">
        <v>58</v>
      </c>
      <c r="E495" t="s">
        <v>59</v>
      </c>
      <c r="F495" t="s">
        <v>1711</v>
      </c>
      <c r="G495" t="s">
        <v>64</v>
      </c>
      <c r="H495" t="s">
        <v>1545</v>
      </c>
      <c r="I495" t="s">
        <v>1549</v>
      </c>
      <c r="J495" s="35">
        <v>1</v>
      </c>
      <c r="K495" s="35">
        <v>44</v>
      </c>
      <c r="L495" s="35">
        <v>0</v>
      </c>
      <c r="M495" s="49">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c r="AH495" s="35">
        <f>IF(Tabla134[[#This Row],[Business Travel]]="Travel_Frequently",2,IF(Tabla134[[#This Row],[Business Travel]]="Travel_Rarely",1,0))</f>
        <v>1</v>
      </c>
      <c r="AI495" s="35" t="str">
        <f>IF(Tabla134[[#This Row],[Monthly Income]]&lt;=10333.3333,"Bajo",IF(Tabla134[[#This Row],[Monthly Income]]&gt;18666.6666,"Alto","Medio"))</f>
        <v>Bajo</v>
      </c>
      <c r="AJ495" s="35" t="str">
        <f>IF(Tabla134[[#This Row],[Years Since Last Promotion]]&lt;1,"Este año","Más de un año")</f>
        <v>Este año</v>
      </c>
      <c r="AK495" s="100">
        <f>SUM(Tabla134[[#This Row],[Years At Company]],Tabla134[[#This Row],[Years With Curr Manager]])</f>
        <v>4</v>
      </c>
      <c r="AL495" s="35"/>
    </row>
    <row r="496" spans="1:38">
      <c r="A496" t="s">
        <v>1624</v>
      </c>
      <c r="B496" t="s">
        <v>46</v>
      </c>
      <c r="C496" t="s">
        <v>51</v>
      </c>
      <c r="D496" t="s">
        <v>56</v>
      </c>
      <c r="E496" t="s">
        <v>63</v>
      </c>
      <c r="F496" t="s">
        <v>1711</v>
      </c>
      <c r="G496" t="s">
        <v>1542</v>
      </c>
      <c r="H496" t="s">
        <v>1547</v>
      </c>
      <c r="I496" t="s">
        <v>1548</v>
      </c>
      <c r="J496" s="35">
        <v>3</v>
      </c>
      <c r="K496" s="35">
        <v>34</v>
      </c>
      <c r="L496" s="35">
        <v>0</v>
      </c>
      <c r="M496" s="49">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c r="AH496" s="35">
        <f>IF(Tabla134[[#This Row],[Business Travel]]="Travel_Frequently",2,IF(Tabla134[[#This Row],[Business Travel]]="Travel_Rarely",1,0))</f>
        <v>1</v>
      </c>
      <c r="AI496" s="35" t="str">
        <f>IF(Tabla134[[#This Row],[Monthly Income]]&lt;=10333.3333,"Bajo",IF(Tabla134[[#This Row],[Monthly Income]]&gt;18666.6666,"Alto","Medio"))</f>
        <v>Bajo</v>
      </c>
      <c r="AJ496" s="35" t="str">
        <f>IF(Tabla134[[#This Row],[Years Since Last Promotion]]&lt;1,"Este año","Más de un año")</f>
        <v>Este año</v>
      </c>
      <c r="AK496" s="100">
        <f>SUM(Tabla134[[#This Row],[Years At Company]],Tabla134[[#This Row],[Years With Curr Manager]])</f>
        <v>14</v>
      </c>
      <c r="AL496" s="35"/>
    </row>
    <row r="497" spans="1:38">
      <c r="A497" t="s">
        <v>44</v>
      </c>
      <c r="B497" t="s">
        <v>46</v>
      </c>
      <c r="C497" t="s">
        <v>51</v>
      </c>
      <c r="D497" t="s">
        <v>56</v>
      </c>
      <c r="E497" t="s">
        <v>62</v>
      </c>
      <c r="F497" t="s">
        <v>1536</v>
      </c>
      <c r="G497" t="s">
        <v>1542</v>
      </c>
      <c r="H497" t="s">
        <v>1547</v>
      </c>
      <c r="I497" t="s">
        <v>1549</v>
      </c>
      <c r="J497" s="35">
        <v>3</v>
      </c>
      <c r="K497" s="35">
        <v>27</v>
      </c>
      <c r="L497" s="35">
        <v>1</v>
      </c>
      <c r="M497" s="49">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c r="AH497" s="35">
        <f>IF(Tabla134[[#This Row],[Business Travel]]="Travel_Frequently",2,IF(Tabla134[[#This Row],[Business Travel]]="Travel_Rarely",1,0))</f>
        <v>1</v>
      </c>
      <c r="AI497" s="35" t="str">
        <f>IF(Tabla134[[#This Row],[Monthly Income]]&lt;=10333.3333,"Bajo",IF(Tabla134[[#This Row],[Monthly Income]]&gt;18666.6666,"Alto","Medio"))</f>
        <v>Bajo</v>
      </c>
      <c r="AJ497" s="35" t="str">
        <f>IF(Tabla134[[#This Row],[Years Since Last Promotion]]&lt;1,"Este año","Más de un año")</f>
        <v>Este año</v>
      </c>
      <c r="AK497" s="100">
        <f>SUM(Tabla134[[#This Row],[Years At Company]],Tabla134[[#This Row],[Years With Curr Manager]])</f>
        <v>6</v>
      </c>
      <c r="AL497" s="35"/>
    </row>
    <row r="498" spans="1:38">
      <c r="A498" t="s">
        <v>1624</v>
      </c>
      <c r="B498" t="s">
        <v>46</v>
      </c>
      <c r="C498" t="s">
        <v>53</v>
      </c>
      <c r="D498" t="s">
        <v>56</v>
      </c>
      <c r="E498" t="s">
        <v>63</v>
      </c>
      <c r="F498" t="s">
        <v>1536</v>
      </c>
      <c r="G498" t="s">
        <v>1542</v>
      </c>
      <c r="H498" t="s">
        <v>1545</v>
      </c>
      <c r="I498" t="s">
        <v>1549</v>
      </c>
      <c r="J498" s="35">
        <v>2</v>
      </c>
      <c r="K498" s="35">
        <v>21</v>
      </c>
      <c r="L498" s="35">
        <v>0</v>
      </c>
      <c r="M498" s="49">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c r="AH498" s="35">
        <f>IF(Tabla134[[#This Row],[Business Travel]]="Travel_Frequently",2,IF(Tabla134[[#This Row],[Business Travel]]="Travel_Rarely",1,0))</f>
        <v>1</v>
      </c>
      <c r="AI498" s="35" t="str">
        <f>IF(Tabla134[[#This Row],[Monthly Income]]&lt;=10333.3333,"Bajo",IF(Tabla134[[#This Row],[Monthly Income]]&gt;18666.6666,"Alto","Medio"))</f>
        <v>Bajo</v>
      </c>
      <c r="AJ498" s="35" t="str">
        <f>IF(Tabla134[[#This Row],[Years Since Last Promotion]]&lt;1,"Este año","Más de un año")</f>
        <v>Más de un año</v>
      </c>
      <c r="AK498" s="100">
        <f>SUM(Tabla134[[#This Row],[Years At Company]],Tabla134[[#This Row],[Years With Curr Manager]])</f>
        <v>5</v>
      </c>
      <c r="AL498" s="35"/>
    </row>
    <row r="499" spans="1:38">
      <c r="A499" t="s">
        <v>1624</v>
      </c>
      <c r="B499" t="s">
        <v>46</v>
      </c>
      <c r="C499" t="s">
        <v>49</v>
      </c>
      <c r="D499" t="s">
        <v>57</v>
      </c>
      <c r="E499" t="s">
        <v>60</v>
      </c>
      <c r="F499" t="s">
        <v>1536</v>
      </c>
      <c r="G499" t="s">
        <v>1541</v>
      </c>
      <c r="H499" t="s">
        <v>1546</v>
      </c>
      <c r="I499" t="s">
        <v>1548</v>
      </c>
      <c r="J499" s="35">
        <v>2</v>
      </c>
      <c r="K499" s="35">
        <v>44</v>
      </c>
      <c r="L499" s="35">
        <v>0</v>
      </c>
      <c r="M499" s="49">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c r="AH499" s="35">
        <f>IF(Tabla134[[#This Row],[Business Travel]]="Travel_Frequently",2,IF(Tabla134[[#This Row],[Business Travel]]="Travel_Rarely",1,0))</f>
        <v>1</v>
      </c>
      <c r="AI499" s="35" t="str">
        <f>IF(Tabla134[[#This Row],[Monthly Income]]&lt;=10333.3333,"Bajo",IF(Tabla134[[#This Row],[Monthly Income]]&gt;18666.6666,"Alto","Medio"))</f>
        <v>Alto</v>
      </c>
      <c r="AJ499" s="35" t="str">
        <f>IF(Tabla134[[#This Row],[Years Since Last Promotion]]&lt;1,"Este año","Más de un año")</f>
        <v>Este año</v>
      </c>
      <c r="AK499" s="100">
        <f>SUM(Tabla134[[#This Row],[Years At Company]],Tabla134[[#This Row],[Years With Curr Manager]])</f>
        <v>3</v>
      </c>
      <c r="AL499" s="35"/>
    </row>
    <row r="500" spans="1:38">
      <c r="A500" t="s">
        <v>1624</v>
      </c>
      <c r="B500" t="s">
        <v>46</v>
      </c>
      <c r="C500" t="s">
        <v>53</v>
      </c>
      <c r="D500" t="s">
        <v>57</v>
      </c>
      <c r="E500" t="s">
        <v>61</v>
      </c>
      <c r="F500" t="s">
        <v>1536</v>
      </c>
      <c r="G500" t="s">
        <v>1538</v>
      </c>
      <c r="H500" t="s">
        <v>1546</v>
      </c>
      <c r="I500" t="s">
        <v>1549</v>
      </c>
      <c r="J500" s="35">
        <v>3</v>
      </c>
      <c r="K500" s="35">
        <v>22</v>
      </c>
      <c r="L500" s="35">
        <v>0</v>
      </c>
      <c r="M500" s="49">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c r="AH500" s="35">
        <f>IF(Tabla134[[#This Row],[Business Travel]]="Travel_Frequently",2,IF(Tabla134[[#This Row],[Business Travel]]="Travel_Rarely",1,0))</f>
        <v>1</v>
      </c>
      <c r="AI500" s="35" t="str">
        <f>IF(Tabla134[[#This Row],[Monthly Income]]&lt;=10333.3333,"Bajo",IF(Tabla134[[#This Row],[Monthly Income]]&gt;18666.6666,"Alto","Medio"))</f>
        <v>Bajo</v>
      </c>
      <c r="AJ500" s="35" t="str">
        <f>IF(Tabla134[[#This Row],[Years Since Last Promotion]]&lt;1,"Este año","Más de un año")</f>
        <v>Más de un año</v>
      </c>
      <c r="AK500" s="100">
        <f>SUM(Tabla134[[#This Row],[Years At Company]],Tabla134[[#This Row],[Years With Curr Manager]])</f>
        <v>4</v>
      </c>
      <c r="AL500" s="35"/>
    </row>
    <row r="501" spans="1:38">
      <c r="A501" t="s">
        <v>1624</v>
      </c>
      <c r="B501" t="s">
        <v>46</v>
      </c>
      <c r="C501" t="s">
        <v>51</v>
      </c>
      <c r="D501" t="s">
        <v>56</v>
      </c>
      <c r="E501" t="s">
        <v>62</v>
      </c>
      <c r="F501" t="s">
        <v>1536</v>
      </c>
      <c r="G501" t="s">
        <v>1537</v>
      </c>
      <c r="H501" t="s">
        <v>1547</v>
      </c>
      <c r="I501" t="s">
        <v>1549</v>
      </c>
      <c r="J501" s="35">
        <v>3</v>
      </c>
      <c r="K501" s="35">
        <v>33</v>
      </c>
      <c r="L501" s="35">
        <v>0</v>
      </c>
      <c r="M501" s="49">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c r="AH501" s="35">
        <f>IF(Tabla134[[#This Row],[Business Travel]]="Travel_Frequently",2,IF(Tabla134[[#This Row],[Business Travel]]="Travel_Rarely",1,0))</f>
        <v>1</v>
      </c>
      <c r="AI501" s="35" t="str">
        <f>IF(Tabla134[[#This Row],[Monthly Income]]&lt;=10333.3333,"Bajo",IF(Tabla134[[#This Row],[Monthly Income]]&gt;18666.6666,"Alto","Medio"))</f>
        <v>Bajo</v>
      </c>
      <c r="AJ501" s="35" t="str">
        <f>IF(Tabla134[[#This Row],[Years Since Last Promotion]]&lt;1,"Este año","Más de un año")</f>
        <v>Más de un año</v>
      </c>
      <c r="AK501" s="100">
        <f>SUM(Tabla134[[#This Row],[Years At Company]],Tabla134[[#This Row],[Years With Curr Manager]])</f>
        <v>7</v>
      </c>
      <c r="AL501" s="35"/>
    </row>
    <row r="502" spans="1:38">
      <c r="A502" t="s">
        <v>1624</v>
      </c>
      <c r="B502" t="s">
        <v>46</v>
      </c>
      <c r="C502" t="s">
        <v>51</v>
      </c>
      <c r="D502" t="s">
        <v>57</v>
      </c>
      <c r="E502" t="s">
        <v>59</v>
      </c>
      <c r="F502" t="s">
        <v>1711</v>
      </c>
      <c r="G502" t="s">
        <v>1538</v>
      </c>
      <c r="H502" t="s">
        <v>1546</v>
      </c>
      <c r="I502" t="s">
        <v>1548</v>
      </c>
      <c r="J502" s="35">
        <v>2</v>
      </c>
      <c r="K502" s="35">
        <v>32</v>
      </c>
      <c r="L502" s="35">
        <v>0</v>
      </c>
      <c r="M502" s="49">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c r="AH502" s="35">
        <f>IF(Tabla134[[#This Row],[Business Travel]]="Travel_Frequently",2,IF(Tabla134[[#This Row],[Business Travel]]="Travel_Rarely",1,0))</f>
        <v>1</v>
      </c>
      <c r="AI502" s="35" t="str">
        <f>IF(Tabla134[[#This Row],[Monthly Income]]&lt;=10333.3333,"Bajo",IF(Tabla134[[#This Row],[Monthly Income]]&gt;18666.6666,"Alto","Medio"))</f>
        <v>Bajo</v>
      </c>
      <c r="AJ502" s="35" t="str">
        <f>IF(Tabla134[[#This Row],[Years Since Last Promotion]]&lt;1,"Este año","Más de un año")</f>
        <v>Este año</v>
      </c>
      <c r="AK502" s="100">
        <f>SUM(Tabla134[[#This Row],[Years At Company]],Tabla134[[#This Row],[Years With Curr Manager]])</f>
        <v>11</v>
      </c>
      <c r="AL502" s="35"/>
    </row>
    <row r="503" spans="1:38">
      <c r="A503" t="s">
        <v>1624</v>
      </c>
      <c r="B503" t="s">
        <v>47</v>
      </c>
      <c r="C503" t="s">
        <v>51</v>
      </c>
      <c r="D503" t="s">
        <v>57</v>
      </c>
      <c r="E503" t="s">
        <v>61</v>
      </c>
      <c r="F503" t="s">
        <v>1711</v>
      </c>
      <c r="G503" t="s">
        <v>1538</v>
      </c>
      <c r="H503" t="s">
        <v>1547</v>
      </c>
      <c r="I503" t="s">
        <v>1549</v>
      </c>
      <c r="J503" s="35">
        <v>2</v>
      </c>
      <c r="K503" s="35">
        <v>30</v>
      </c>
      <c r="L503" s="35">
        <v>0</v>
      </c>
      <c r="M503" s="49">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c r="AH503" s="35">
        <f>IF(Tabla134[[#This Row],[Business Travel]]="Travel_Frequently",2,IF(Tabla134[[#This Row],[Business Travel]]="Travel_Rarely",1,0))</f>
        <v>2</v>
      </c>
      <c r="AI503" s="35" t="str">
        <f>IF(Tabla134[[#This Row],[Monthly Income]]&lt;=10333.3333,"Bajo",IF(Tabla134[[#This Row],[Monthly Income]]&gt;18666.6666,"Alto","Medio"))</f>
        <v>Bajo</v>
      </c>
      <c r="AJ503" s="35" t="str">
        <f>IF(Tabla134[[#This Row],[Years Since Last Promotion]]&lt;1,"Este año","Más de un año")</f>
        <v>Este año</v>
      </c>
      <c r="AK503" s="100">
        <f>SUM(Tabla134[[#This Row],[Years At Company]],Tabla134[[#This Row],[Years With Curr Manager]])</f>
        <v>1</v>
      </c>
      <c r="AL503" s="35"/>
    </row>
    <row r="504" spans="1:38">
      <c r="A504" t="s">
        <v>1624</v>
      </c>
      <c r="B504" t="s">
        <v>46</v>
      </c>
      <c r="C504" t="s">
        <v>50</v>
      </c>
      <c r="D504" t="s">
        <v>56</v>
      </c>
      <c r="E504" t="s">
        <v>61</v>
      </c>
      <c r="F504" t="s">
        <v>1711</v>
      </c>
      <c r="G504" t="s">
        <v>1537</v>
      </c>
      <c r="H504" t="s">
        <v>1545</v>
      </c>
      <c r="I504" t="s">
        <v>1549</v>
      </c>
      <c r="J504" s="35">
        <v>2</v>
      </c>
      <c r="K504" s="35">
        <v>53</v>
      </c>
      <c r="L504" s="35">
        <v>0</v>
      </c>
      <c r="M504" s="49">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c r="AH504" s="35">
        <f>IF(Tabla134[[#This Row],[Business Travel]]="Travel_Frequently",2,IF(Tabla134[[#This Row],[Business Travel]]="Travel_Rarely",1,0))</f>
        <v>1</v>
      </c>
      <c r="AI504" s="35" t="str">
        <f>IF(Tabla134[[#This Row],[Monthly Income]]&lt;=10333.3333,"Bajo",IF(Tabla134[[#This Row],[Monthly Income]]&gt;18666.6666,"Alto","Medio"))</f>
        <v>Bajo</v>
      </c>
      <c r="AJ504" s="35" t="str">
        <f>IF(Tabla134[[#This Row],[Years Since Last Promotion]]&lt;1,"Este año","Más de un año")</f>
        <v>Más de un año</v>
      </c>
      <c r="AK504" s="100">
        <f>SUM(Tabla134[[#This Row],[Years At Company]],Tabla134[[#This Row],[Years With Curr Manager]])</f>
        <v>24</v>
      </c>
      <c r="AL504" s="35"/>
    </row>
    <row r="505" spans="1:38">
      <c r="A505" t="s">
        <v>1624</v>
      </c>
      <c r="B505" t="s">
        <v>46</v>
      </c>
      <c r="C505" t="s">
        <v>51</v>
      </c>
      <c r="D505" t="s">
        <v>57</v>
      </c>
      <c r="E505" t="s">
        <v>59</v>
      </c>
      <c r="F505" t="s">
        <v>1536</v>
      </c>
      <c r="G505" t="s">
        <v>1538</v>
      </c>
      <c r="H505" t="s">
        <v>1546</v>
      </c>
      <c r="I505" t="s">
        <v>1549</v>
      </c>
      <c r="J505" s="35">
        <v>4</v>
      </c>
      <c r="K505" s="35">
        <v>34</v>
      </c>
      <c r="L505" s="35">
        <v>0</v>
      </c>
      <c r="M505" s="49">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c r="AH505" s="35">
        <f>IF(Tabla134[[#This Row],[Business Travel]]="Travel_Frequently",2,IF(Tabla134[[#This Row],[Business Travel]]="Travel_Rarely",1,0))</f>
        <v>1</v>
      </c>
      <c r="AI505" s="35" t="str">
        <f>IF(Tabla134[[#This Row],[Monthly Income]]&lt;=10333.3333,"Bajo",IF(Tabla134[[#This Row],[Monthly Income]]&gt;18666.6666,"Alto","Medio"))</f>
        <v>Bajo</v>
      </c>
      <c r="AJ505" s="35" t="str">
        <f>IF(Tabla134[[#This Row],[Years Since Last Promotion]]&lt;1,"Este año","Más de un año")</f>
        <v>Más de un año</v>
      </c>
      <c r="AK505" s="100">
        <f>SUM(Tabla134[[#This Row],[Years At Company]],Tabla134[[#This Row],[Years With Curr Manager]])</f>
        <v>18</v>
      </c>
      <c r="AL505" s="35"/>
    </row>
    <row r="506" spans="1:38">
      <c r="A506" t="s">
        <v>44</v>
      </c>
      <c r="B506" t="s">
        <v>47</v>
      </c>
      <c r="C506" t="s">
        <v>50</v>
      </c>
      <c r="D506" t="s">
        <v>56</v>
      </c>
      <c r="E506" t="s">
        <v>59</v>
      </c>
      <c r="F506" t="s">
        <v>1711</v>
      </c>
      <c r="G506" t="s">
        <v>1537</v>
      </c>
      <c r="H506" t="s">
        <v>1546</v>
      </c>
      <c r="I506" t="s">
        <v>1549</v>
      </c>
      <c r="J506" s="35">
        <v>4</v>
      </c>
      <c r="K506" s="35">
        <v>45</v>
      </c>
      <c r="L506" s="35">
        <v>1</v>
      </c>
      <c r="M506" s="49">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c r="AH506" s="35">
        <f>IF(Tabla134[[#This Row],[Business Travel]]="Travel_Frequently",2,IF(Tabla134[[#This Row],[Business Travel]]="Travel_Rarely",1,0))</f>
        <v>2</v>
      </c>
      <c r="AI506" s="35" t="str">
        <f>IF(Tabla134[[#This Row],[Monthly Income]]&lt;=10333.3333,"Bajo",IF(Tabla134[[#This Row],[Monthly Income]]&gt;18666.6666,"Alto","Medio"))</f>
        <v>Bajo</v>
      </c>
      <c r="AJ506" s="35" t="str">
        <f>IF(Tabla134[[#This Row],[Years Since Last Promotion]]&lt;1,"Este año","Más de un año")</f>
        <v>Este año</v>
      </c>
      <c r="AK506" s="100">
        <f>SUM(Tabla134[[#This Row],[Years At Company]],Tabla134[[#This Row],[Years With Curr Manager]])</f>
        <v>1</v>
      </c>
      <c r="AL506" s="35"/>
    </row>
    <row r="507" spans="1:38">
      <c r="A507" t="s">
        <v>1624</v>
      </c>
      <c r="B507" t="s">
        <v>46</v>
      </c>
      <c r="C507" t="s">
        <v>51</v>
      </c>
      <c r="D507" t="s">
        <v>57</v>
      </c>
      <c r="E507" t="s">
        <v>59</v>
      </c>
      <c r="F507" t="s">
        <v>1711</v>
      </c>
      <c r="G507" t="s">
        <v>1539</v>
      </c>
      <c r="H507" t="s">
        <v>1546</v>
      </c>
      <c r="I507" t="s">
        <v>1548</v>
      </c>
      <c r="J507" s="35">
        <v>2</v>
      </c>
      <c r="K507" s="35">
        <v>26</v>
      </c>
      <c r="L507" s="35">
        <v>0</v>
      </c>
      <c r="M507" s="49">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c r="AH507" s="35">
        <f>IF(Tabla134[[#This Row],[Business Travel]]="Travel_Frequently",2,IF(Tabla134[[#This Row],[Business Travel]]="Travel_Rarely",1,0))</f>
        <v>1</v>
      </c>
      <c r="AI507" s="35" t="str">
        <f>IF(Tabla134[[#This Row],[Monthly Income]]&lt;=10333.3333,"Bajo",IF(Tabla134[[#This Row],[Monthly Income]]&gt;18666.6666,"Alto","Medio"))</f>
        <v>Bajo</v>
      </c>
      <c r="AJ507" s="35" t="str">
        <f>IF(Tabla134[[#This Row],[Years Since Last Promotion]]&lt;1,"Este año","Más de un año")</f>
        <v>Este año</v>
      </c>
      <c r="AK507" s="100">
        <f>SUM(Tabla134[[#This Row],[Years At Company]],Tabla134[[#This Row],[Years With Curr Manager]])</f>
        <v>5</v>
      </c>
      <c r="AL507" s="35"/>
    </row>
    <row r="508" spans="1:38">
      <c r="A508" t="s">
        <v>1624</v>
      </c>
      <c r="B508" t="s">
        <v>46</v>
      </c>
      <c r="C508" t="s">
        <v>49</v>
      </c>
      <c r="D508" t="s">
        <v>57</v>
      </c>
      <c r="E508" t="s">
        <v>60</v>
      </c>
      <c r="F508" t="s">
        <v>1536</v>
      </c>
      <c r="G508" t="s">
        <v>1540</v>
      </c>
      <c r="H508" t="s">
        <v>1546</v>
      </c>
      <c r="I508" t="s">
        <v>1549</v>
      </c>
      <c r="J508" s="35">
        <v>2</v>
      </c>
      <c r="K508" s="35">
        <v>37</v>
      </c>
      <c r="L508" s="35">
        <v>0</v>
      </c>
      <c r="M508" s="49">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c r="AH508" s="35">
        <f>IF(Tabla134[[#This Row],[Business Travel]]="Travel_Frequently",2,IF(Tabla134[[#This Row],[Business Travel]]="Travel_Rarely",1,0))</f>
        <v>1</v>
      </c>
      <c r="AI508" s="35" t="str">
        <f>IF(Tabla134[[#This Row],[Monthly Income]]&lt;=10333.3333,"Bajo",IF(Tabla134[[#This Row],[Monthly Income]]&gt;18666.6666,"Alto","Medio"))</f>
        <v>Bajo</v>
      </c>
      <c r="AJ508" s="35" t="str">
        <f>IF(Tabla134[[#This Row],[Years Since Last Promotion]]&lt;1,"Este año","Más de un año")</f>
        <v>Más de un año</v>
      </c>
      <c r="AK508" s="100">
        <f>SUM(Tabla134[[#This Row],[Years At Company]],Tabla134[[#This Row],[Years With Curr Manager]])</f>
        <v>18</v>
      </c>
      <c r="AL508" s="35"/>
    </row>
    <row r="509" spans="1:38">
      <c r="A509" t="s">
        <v>1624</v>
      </c>
      <c r="B509" t="s">
        <v>46</v>
      </c>
      <c r="C509" t="s">
        <v>51</v>
      </c>
      <c r="D509" t="s">
        <v>56</v>
      </c>
      <c r="E509" t="s">
        <v>61</v>
      </c>
      <c r="F509" t="s">
        <v>1711</v>
      </c>
      <c r="G509" t="s">
        <v>1537</v>
      </c>
      <c r="H509" t="s">
        <v>1546</v>
      </c>
      <c r="I509" t="s">
        <v>1549</v>
      </c>
      <c r="J509" s="35">
        <v>5</v>
      </c>
      <c r="K509" s="35">
        <v>29</v>
      </c>
      <c r="L509" s="35">
        <v>0</v>
      </c>
      <c r="M509" s="49">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c r="AH509" s="35">
        <f>IF(Tabla134[[#This Row],[Business Travel]]="Travel_Frequently",2,IF(Tabla134[[#This Row],[Business Travel]]="Travel_Rarely",1,0))</f>
        <v>1</v>
      </c>
      <c r="AI509" s="35" t="str">
        <f>IF(Tabla134[[#This Row],[Monthly Income]]&lt;=10333.3333,"Bajo",IF(Tabla134[[#This Row],[Monthly Income]]&gt;18666.6666,"Alto","Medio"))</f>
        <v>Bajo</v>
      </c>
      <c r="AJ509" s="35" t="str">
        <f>IF(Tabla134[[#This Row],[Years Since Last Promotion]]&lt;1,"Este año","Más de un año")</f>
        <v>Más de un año</v>
      </c>
      <c r="AK509" s="100">
        <f>SUM(Tabla134[[#This Row],[Years At Company]],Tabla134[[#This Row],[Years With Curr Manager]])</f>
        <v>8</v>
      </c>
      <c r="AL509" s="35"/>
    </row>
    <row r="510" spans="1:38">
      <c r="A510" t="s">
        <v>1624</v>
      </c>
      <c r="B510" t="s">
        <v>46</v>
      </c>
      <c r="C510" t="s">
        <v>49</v>
      </c>
      <c r="D510" t="s">
        <v>57</v>
      </c>
      <c r="E510" t="s">
        <v>59</v>
      </c>
      <c r="F510" t="s">
        <v>1536</v>
      </c>
      <c r="G510" t="s">
        <v>1538</v>
      </c>
      <c r="H510" t="s">
        <v>1545</v>
      </c>
      <c r="I510" t="s">
        <v>1549</v>
      </c>
      <c r="J510" s="35">
        <v>3</v>
      </c>
      <c r="K510" s="35">
        <v>35</v>
      </c>
      <c r="L510" s="35">
        <v>0</v>
      </c>
      <c r="M510" s="49">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c r="AH510" s="35">
        <f>IF(Tabla134[[#This Row],[Business Travel]]="Travel_Frequently",2,IF(Tabla134[[#This Row],[Business Travel]]="Travel_Rarely",1,0))</f>
        <v>1</v>
      </c>
      <c r="AI510" s="35" t="str">
        <f>IF(Tabla134[[#This Row],[Monthly Income]]&lt;=10333.3333,"Bajo",IF(Tabla134[[#This Row],[Monthly Income]]&gt;18666.6666,"Alto","Medio"))</f>
        <v>Bajo</v>
      </c>
      <c r="AJ510" s="35" t="str">
        <f>IF(Tabla134[[#This Row],[Years Since Last Promotion]]&lt;1,"Este año","Más de un año")</f>
        <v>Más de un año</v>
      </c>
      <c r="AK510" s="100">
        <f>SUM(Tabla134[[#This Row],[Years At Company]],Tabla134[[#This Row],[Years With Curr Manager]])</f>
        <v>25</v>
      </c>
      <c r="AL510" s="35"/>
    </row>
    <row r="511" spans="1:38">
      <c r="A511" t="s">
        <v>1624</v>
      </c>
      <c r="B511" t="s">
        <v>47</v>
      </c>
      <c r="C511" t="s">
        <v>51</v>
      </c>
      <c r="D511" t="s">
        <v>57</v>
      </c>
      <c r="E511" t="s">
        <v>59</v>
      </c>
      <c r="F511" t="s">
        <v>1536</v>
      </c>
      <c r="G511" t="s">
        <v>1544</v>
      </c>
      <c r="H511" t="s">
        <v>1547</v>
      </c>
      <c r="I511" t="s">
        <v>1549</v>
      </c>
      <c r="J511" s="35">
        <v>2</v>
      </c>
      <c r="K511" s="35">
        <v>33</v>
      </c>
      <c r="L511" s="35">
        <v>0</v>
      </c>
      <c r="M511" s="49">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c r="AH511" s="35">
        <f>IF(Tabla134[[#This Row],[Business Travel]]="Travel_Frequently",2,IF(Tabla134[[#This Row],[Business Travel]]="Travel_Rarely",1,0))</f>
        <v>2</v>
      </c>
      <c r="AI511" s="35" t="str">
        <f>IF(Tabla134[[#This Row],[Monthly Income]]&lt;=10333.3333,"Bajo",IF(Tabla134[[#This Row],[Monthly Income]]&gt;18666.6666,"Alto","Medio"))</f>
        <v>Bajo</v>
      </c>
      <c r="AJ511" s="35" t="str">
        <f>IF(Tabla134[[#This Row],[Years Since Last Promotion]]&lt;1,"Este año","Más de un año")</f>
        <v>Más de un año</v>
      </c>
      <c r="AK511" s="100">
        <f>SUM(Tabla134[[#This Row],[Years At Company]],Tabla134[[#This Row],[Years With Curr Manager]])</f>
        <v>20</v>
      </c>
      <c r="AL511" s="35"/>
    </row>
    <row r="512" spans="1:38">
      <c r="A512" t="s">
        <v>1624</v>
      </c>
      <c r="B512" t="s">
        <v>46</v>
      </c>
      <c r="C512" t="s">
        <v>50</v>
      </c>
      <c r="D512" t="s">
        <v>58</v>
      </c>
      <c r="E512" t="s">
        <v>61</v>
      </c>
      <c r="F512" t="s">
        <v>1536</v>
      </c>
      <c r="G512" t="s">
        <v>64</v>
      </c>
      <c r="H512" t="s">
        <v>1546</v>
      </c>
      <c r="I512" t="s">
        <v>1549</v>
      </c>
      <c r="J512" s="35">
        <v>1</v>
      </c>
      <c r="K512" s="35">
        <v>54</v>
      </c>
      <c r="L512" s="35">
        <v>0</v>
      </c>
      <c r="M512" s="49">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c r="AH512" s="35">
        <f>IF(Tabla134[[#This Row],[Business Travel]]="Travel_Frequently",2,IF(Tabla134[[#This Row],[Business Travel]]="Travel_Rarely",1,0))</f>
        <v>1</v>
      </c>
      <c r="AI512" s="35" t="str">
        <f>IF(Tabla134[[#This Row],[Monthly Income]]&lt;=10333.3333,"Bajo",IF(Tabla134[[#This Row],[Monthly Income]]&gt;18666.6666,"Alto","Medio"))</f>
        <v>Medio</v>
      </c>
      <c r="AJ512" s="35" t="str">
        <f>IF(Tabla134[[#This Row],[Years Since Last Promotion]]&lt;1,"Este año","Más de un año")</f>
        <v>Más de un año</v>
      </c>
      <c r="AK512" s="100">
        <f>SUM(Tabla134[[#This Row],[Years At Company]],Tabla134[[#This Row],[Years With Curr Manager]])</f>
        <v>10</v>
      </c>
      <c r="AL512" s="35"/>
    </row>
    <row r="513" spans="1:38">
      <c r="A513" t="s">
        <v>1624</v>
      </c>
      <c r="B513" t="s">
        <v>46</v>
      </c>
      <c r="C513" t="s">
        <v>49</v>
      </c>
      <c r="D513" t="s">
        <v>57</v>
      </c>
      <c r="E513" t="s">
        <v>61</v>
      </c>
      <c r="F513" t="s">
        <v>1536</v>
      </c>
      <c r="G513" t="s">
        <v>1540</v>
      </c>
      <c r="H513" t="s">
        <v>1547</v>
      </c>
      <c r="I513" t="s">
        <v>1548</v>
      </c>
      <c r="J513" s="35">
        <v>2</v>
      </c>
      <c r="K513" s="35">
        <v>36</v>
      </c>
      <c r="L513" s="35">
        <v>0</v>
      </c>
      <c r="M513" s="49">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c r="AH513" s="35">
        <f>IF(Tabla134[[#This Row],[Business Travel]]="Travel_Frequently",2,IF(Tabla134[[#This Row],[Business Travel]]="Travel_Rarely",1,0))</f>
        <v>1</v>
      </c>
      <c r="AI513" s="35" t="str">
        <f>IF(Tabla134[[#This Row],[Monthly Income]]&lt;=10333.3333,"Bajo",IF(Tabla134[[#This Row],[Monthly Income]]&gt;18666.6666,"Alto","Medio"))</f>
        <v>Bajo</v>
      </c>
      <c r="AJ513" s="35" t="str">
        <f>IF(Tabla134[[#This Row],[Years Since Last Promotion]]&lt;1,"Este año","Más de un año")</f>
        <v>Este año</v>
      </c>
      <c r="AK513" s="100">
        <f>SUM(Tabla134[[#This Row],[Years At Company]],Tabla134[[#This Row],[Years With Curr Manager]])</f>
        <v>5</v>
      </c>
      <c r="AL513" s="35"/>
    </row>
    <row r="514" spans="1:38">
      <c r="A514" t="s">
        <v>1624</v>
      </c>
      <c r="B514" t="s">
        <v>46</v>
      </c>
      <c r="C514" t="s">
        <v>51</v>
      </c>
      <c r="D514" t="s">
        <v>57</v>
      </c>
      <c r="E514" t="s">
        <v>61</v>
      </c>
      <c r="F514" t="s">
        <v>1536</v>
      </c>
      <c r="G514" t="s">
        <v>1538</v>
      </c>
      <c r="H514" t="s">
        <v>1545</v>
      </c>
      <c r="I514" t="s">
        <v>1549</v>
      </c>
      <c r="J514" s="35">
        <v>0</v>
      </c>
      <c r="K514" s="35">
        <v>27</v>
      </c>
      <c r="L514" s="35">
        <v>0</v>
      </c>
      <c r="M514" s="49">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c r="AH514" s="35">
        <f>IF(Tabla134[[#This Row],[Business Travel]]="Travel_Frequently",2,IF(Tabla134[[#This Row],[Business Travel]]="Travel_Rarely",1,0))</f>
        <v>1</v>
      </c>
      <c r="AI514" s="35" t="str">
        <f>IF(Tabla134[[#This Row],[Monthly Income]]&lt;=10333.3333,"Bajo",IF(Tabla134[[#This Row],[Monthly Income]]&gt;18666.6666,"Alto","Medio"))</f>
        <v>Bajo</v>
      </c>
      <c r="AJ514" s="35" t="str">
        <f>IF(Tabla134[[#This Row],[Years Since Last Promotion]]&lt;1,"Este año","Más de un año")</f>
        <v>Más de un año</v>
      </c>
      <c r="AK514" s="100">
        <f>SUM(Tabla134[[#This Row],[Years At Company]],Tabla134[[#This Row],[Years With Curr Manager]])</f>
        <v>5</v>
      </c>
      <c r="AL514" s="35"/>
    </row>
    <row r="515" spans="1:38">
      <c r="A515" t="s">
        <v>44</v>
      </c>
      <c r="B515" t="s">
        <v>46</v>
      </c>
      <c r="C515" t="s">
        <v>53</v>
      </c>
      <c r="D515" t="s">
        <v>57</v>
      </c>
      <c r="E515" t="s">
        <v>61</v>
      </c>
      <c r="F515" t="s">
        <v>1536</v>
      </c>
      <c r="G515" t="s">
        <v>1538</v>
      </c>
      <c r="H515" t="s">
        <v>1545</v>
      </c>
      <c r="I515" t="s">
        <v>1548</v>
      </c>
      <c r="J515" s="35">
        <v>5</v>
      </c>
      <c r="K515" s="35">
        <v>20</v>
      </c>
      <c r="L515" s="35">
        <v>1</v>
      </c>
      <c r="M515" s="49">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c r="AH515" s="35">
        <f>IF(Tabla134[[#This Row],[Business Travel]]="Travel_Frequently",2,IF(Tabla134[[#This Row],[Business Travel]]="Travel_Rarely",1,0))</f>
        <v>1</v>
      </c>
      <c r="AI515" s="35" t="str">
        <f>IF(Tabla134[[#This Row],[Monthly Income]]&lt;=10333.3333,"Bajo",IF(Tabla134[[#This Row],[Monthly Income]]&gt;18666.6666,"Alto","Medio"))</f>
        <v>Bajo</v>
      </c>
      <c r="AJ515" s="35" t="str">
        <f>IF(Tabla134[[#This Row],[Years Since Last Promotion]]&lt;1,"Este año","Más de un año")</f>
        <v>Más de un año</v>
      </c>
      <c r="AK515" s="100">
        <f>SUM(Tabla134[[#This Row],[Years At Company]],Tabla134[[#This Row],[Years With Curr Manager]])</f>
        <v>2</v>
      </c>
      <c r="AL515" s="35"/>
    </row>
    <row r="516" spans="1:38">
      <c r="A516" t="s">
        <v>44</v>
      </c>
      <c r="B516" t="s">
        <v>47</v>
      </c>
      <c r="C516" t="s">
        <v>51</v>
      </c>
      <c r="D516" t="s">
        <v>57</v>
      </c>
      <c r="E516" t="s">
        <v>59</v>
      </c>
      <c r="F516" t="s">
        <v>1536</v>
      </c>
      <c r="G516" t="s">
        <v>1538</v>
      </c>
      <c r="H516" t="s">
        <v>1545</v>
      </c>
      <c r="I516" t="s">
        <v>1548</v>
      </c>
      <c r="J516" s="35">
        <v>3</v>
      </c>
      <c r="K516" s="35">
        <v>33</v>
      </c>
      <c r="L516" s="35">
        <v>1</v>
      </c>
      <c r="M516" s="49">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c r="AH516" s="35">
        <f>IF(Tabla134[[#This Row],[Business Travel]]="Travel_Frequently",2,IF(Tabla134[[#This Row],[Business Travel]]="Travel_Rarely",1,0))</f>
        <v>2</v>
      </c>
      <c r="AI516" s="35" t="str">
        <f>IF(Tabla134[[#This Row],[Monthly Income]]&lt;=10333.3333,"Bajo",IF(Tabla134[[#This Row],[Monthly Income]]&gt;18666.6666,"Alto","Medio"))</f>
        <v>Bajo</v>
      </c>
      <c r="AJ516" s="35" t="str">
        <f>IF(Tabla134[[#This Row],[Years Since Last Promotion]]&lt;1,"Este año","Más de un año")</f>
        <v>Más de un año</v>
      </c>
      <c r="AK516" s="100">
        <f>SUM(Tabla134[[#This Row],[Years At Company]],Tabla134[[#This Row],[Years With Curr Manager]])</f>
        <v>17</v>
      </c>
      <c r="AL516" s="35"/>
    </row>
    <row r="517" spans="1:38">
      <c r="A517" t="s">
        <v>1624</v>
      </c>
      <c r="B517" t="s">
        <v>48</v>
      </c>
      <c r="C517" t="s">
        <v>49</v>
      </c>
      <c r="D517" t="s">
        <v>57</v>
      </c>
      <c r="E517" t="s">
        <v>59</v>
      </c>
      <c r="F517" t="s">
        <v>1536</v>
      </c>
      <c r="G517" t="s">
        <v>1539</v>
      </c>
      <c r="H517" t="s">
        <v>1546</v>
      </c>
      <c r="I517" t="s">
        <v>1549</v>
      </c>
      <c r="J517" s="35">
        <v>3</v>
      </c>
      <c r="K517" s="35">
        <v>35</v>
      </c>
      <c r="L517" s="35">
        <v>0</v>
      </c>
      <c r="M517" s="49">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c r="AH517" s="35">
        <f>IF(Tabla134[[#This Row],[Business Travel]]="Travel_Frequently",2,IF(Tabla134[[#This Row],[Business Travel]]="Travel_Rarely",1,0))</f>
        <v>0</v>
      </c>
      <c r="AI517" s="35" t="str">
        <f>IF(Tabla134[[#This Row],[Monthly Income]]&lt;=10333.3333,"Bajo",IF(Tabla134[[#This Row],[Monthly Income]]&gt;18666.6666,"Alto","Medio"))</f>
        <v>Bajo</v>
      </c>
      <c r="AJ517" s="35" t="str">
        <f>IF(Tabla134[[#This Row],[Years Since Last Promotion]]&lt;1,"Este año","Más de un año")</f>
        <v>Este año</v>
      </c>
      <c r="AK517" s="100">
        <f>SUM(Tabla134[[#This Row],[Years At Company]],Tabla134[[#This Row],[Years With Curr Manager]])</f>
        <v>1</v>
      </c>
      <c r="AL517" s="35"/>
    </row>
    <row r="518" spans="1:38">
      <c r="A518" t="s">
        <v>1624</v>
      </c>
      <c r="B518" t="s">
        <v>46</v>
      </c>
      <c r="C518" t="s">
        <v>53</v>
      </c>
      <c r="D518" t="s">
        <v>57</v>
      </c>
      <c r="E518" t="s">
        <v>61</v>
      </c>
      <c r="F518" t="s">
        <v>1536</v>
      </c>
      <c r="G518" t="s">
        <v>1538</v>
      </c>
      <c r="H518" t="s">
        <v>1546</v>
      </c>
      <c r="I518" t="s">
        <v>1549</v>
      </c>
      <c r="J518" s="35">
        <v>3</v>
      </c>
      <c r="K518" s="35">
        <v>23</v>
      </c>
      <c r="L518" s="35">
        <v>0</v>
      </c>
      <c r="M518" s="49">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c r="AH518" s="35">
        <f>IF(Tabla134[[#This Row],[Business Travel]]="Travel_Frequently",2,IF(Tabla134[[#This Row],[Business Travel]]="Travel_Rarely",1,0))</f>
        <v>1</v>
      </c>
      <c r="AI518" s="35" t="str">
        <f>IF(Tabla134[[#This Row],[Monthly Income]]&lt;=10333.3333,"Bajo",IF(Tabla134[[#This Row],[Monthly Income]]&gt;18666.6666,"Alto","Medio"))</f>
        <v>Bajo</v>
      </c>
      <c r="AJ518" s="35" t="str">
        <f>IF(Tabla134[[#This Row],[Years Since Last Promotion]]&lt;1,"Este año","Más de un año")</f>
        <v>Este año</v>
      </c>
      <c r="AK518" s="100">
        <f>SUM(Tabla134[[#This Row],[Years At Company]],Tabla134[[#This Row],[Years With Curr Manager]])</f>
        <v>5</v>
      </c>
      <c r="AL518" s="35"/>
    </row>
    <row r="519" spans="1:38">
      <c r="A519" t="s">
        <v>1624</v>
      </c>
      <c r="B519" t="s">
        <v>46</v>
      </c>
      <c r="C519" t="s">
        <v>51</v>
      </c>
      <c r="D519" t="s">
        <v>56</v>
      </c>
      <c r="E519" t="s">
        <v>59</v>
      </c>
      <c r="F519" t="s">
        <v>1536</v>
      </c>
      <c r="G519" t="s">
        <v>1537</v>
      </c>
      <c r="H519" t="s">
        <v>1546</v>
      </c>
      <c r="I519" t="s">
        <v>1549</v>
      </c>
      <c r="J519" s="35">
        <v>4</v>
      </c>
      <c r="K519" s="35">
        <v>25</v>
      </c>
      <c r="L519" s="35">
        <v>0</v>
      </c>
      <c r="M519" s="49">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c r="AH519" s="35">
        <f>IF(Tabla134[[#This Row],[Business Travel]]="Travel_Frequently",2,IF(Tabla134[[#This Row],[Business Travel]]="Travel_Rarely",1,0))</f>
        <v>1</v>
      </c>
      <c r="AI519" s="35" t="str">
        <f>IF(Tabla134[[#This Row],[Monthly Income]]&lt;=10333.3333,"Bajo",IF(Tabla134[[#This Row],[Monthly Income]]&gt;18666.6666,"Alto","Medio"))</f>
        <v>Bajo</v>
      </c>
      <c r="AJ519" s="35" t="str">
        <f>IF(Tabla134[[#This Row],[Years Since Last Promotion]]&lt;1,"Este año","Más de un año")</f>
        <v>Más de un año</v>
      </c>
      <c r="AK519" s="100">
        <f>SUM(Tabla134[[#This Row],[Years At Company]],Tabla134[[#This Row],[Years With Curr Manager]])</f>
        <v>5</v>
      </c>
      <c r="AL519" s="35"/>
    </row>
    <row r="520" spans="1:38">
      <c r="A520" t="s">
        <v>1624</v>
      </c>
      <c r="B520" t="s">
        <v>46</v>
      </c>
      <c r="C520" t="s">
        <v>49</v>
      </c>
      <c r="D520" t="s">
        <v>56</v>
      </c>
      <c r="E520" t="s">
        <v>62</v>
      </c>
      <c r="F520" t="s">
        <v>1711</v>
      </c>
      <c r="G520" t="s">
        <v>1537</v>
      </c>
      <c r="H520" t="s">
        <v>1545</v>
      </c>
      <c r="I520" t="s">
        <v>1549</v>
      </c>
      <c r="J520" s="35">
        <v>2</v>
      </c>
      <c r="K520" s="35">
        <v>38</v>
      </c>
      <c r="L520" s="35">
        <v>0</v>
      </c>
      <c r="M520" s="49">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c r="AH520" s="35">
        <f>IF(Tabla134[[#This Row],[Business Travel]]="Travel_Frequently",2,IF(Tabla134[[#This Row],[Business Travel]]="Travel_Rarely",1,0))</f>
        <v>1</v>
      </c>
      <c r="AI520" s="35" t="str">
        <f>IF(Tabla134[[#This Row],[Monthly Income]]&lt;=10333.3333,"Bajo",IF(Tabla134[[#This Row],[Monthly Income]]&gt;18666.6666,"Alto","Medio"))</f>
        <v>Bajo</v>
      </c>
      <c r="AJ520" s="35" t="str">
        <f>IF(Tabla134[[#This Row],[Years Since Last Promotion]]&lt;1,"Este año","Más de un año")</f>
        <v>Este año</v>
      </c>
      <c r="AK520" s="100">
        <f>SUM(Tabla134[[#This Row],[Years At Company]],Tabla134[[#This Row],[Years With Curr Manager]])</f>
        <v>12</v>
      </c>
      <c r="AL520" s="35"/>
    </row>
    <row r="521" spans="1:38">
      <c r="A521" t="s">
        <v>1624</v>
      </c>
      <c r="B521" t="s">
        <v>47</v>
      </c>
      <c r="C521" t="s">
        <v>51</v>
      </c>
      <c r="D521" t="s">
        <v>57</v>
      </c>
      <c r="E521" t="s">
        <v>59</v>
      </c>
      <c r="F521" t="s">
        <v>1536</v>
      </c>
      <c r="G521" t="s">
        <v>1538</v>
      </c>
      <c r="H521" t="s">
        <v>1547</v>
      </c>
      <c r="I521" t="s">
        <v>1549</v>
      </c>
      <c r="J521" s="35">
        <v>5</v>
      </c>
      <c r="K521" s="35">
        <v>29</v>
      </c>
      <c r="L521" s="35">
        <v>0</v>
      </c>
      <c r="M521" s="49">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c r="AH521" s="35">
        <f>IF(Tabla134[[#This Row],[Business Travel]]="Travel_Frequently",2,IF(Tabla134[[#This Row],[Business Travel]]="Travel_Rarely",1,0))</f>
        <v>2</v>
      </c>
      <c r="AI521" s="35" t="str">
        <f>IF(Tabla134[[#This Row],[Monthly Income]]&lt;=10333.3333,"Bajo",IF(Tabla134[[#This Row],[Monthly Income]]&gt;18666.6666,"Alto","Medio"))</f>
        <v>Bajo</v>
      </c>
      <c r="AJ521" s="35" t="str">
        <f>IF(Tabla134[[#This Row],[Years Since Last Promotion]]&lt;1,"Este año","Más de un año")</f>
        <v>Más de un año</v>
      </c>
      <c r="AK521" s="100">
        <f>SUM(Tabla134[[#This Row],[Years At Company]],Tabla134[[#This Row],[Years With Curr Manager]])</f>
        <v>18</v>
      </c>
      <c r="AL521" s="35"/>
    </row>
    <row r="522" spans="1:38">
      <c r="A522" t="s">
        <v>1624</v>
      </c>
      <c r="B522" t="s">
        <v>46</v>
      </c>
      <c r="C522" t="s">
        <v>50</v>
      </c>
      <c r="D522" t="s">
        <v>56</v>
      </c>
      <c r="E522" t="s">
        <v>62</v>
      </c>
      <c r="F522" t="s">
        <v>1536</v>
      </c>
      <c r="G522" t="s">
        <v>1537</v>
      </c>
      <c r="H522" t="s">
        <v>1546</v>
      </c>
      <c r="I522" t="s">
        <v>1549</v>
      </c>
      <c r="J522" s="35">
        <v>3</v>
      </c>
      <c r="K522" s="35">
        <v>48</v>
      </c>
      <c r="L522" s="35">
        <v>0</v>
      </c>
      <c r="M522" s="49">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c r="AH522" s="35">
        <f>IF(Tabla134[[#This Row],[Business Travel]]="Travel_Frequently",2,IF(Tabla134[[#This Row],[Business Travel]]="Travel_Rarely",1,0))</f>
        <v>1</v>
      </c>
      <c r="AI522" s="35" t="str">
        <f>IF(Tabla134[[#This Row],[Monthly Income]]&lt;=10333.3333,"Bajo",IF(Tabla134[[#This Row],[Monthly Income]]&gt;18666.6666,"Alto","Medio"))</f>
        <v>Bajo</v>
      </c>
      <c r="AJ522" s="35" t="str">
        <f>IF(Tabla134[[#This Row],[Years Since Last Promotion]]&lt;1,"Este año","Más de un año")</f>
        <v>Más de un año</v>
      </c>
      <c r="AK522" s="100">
        <f>SUM(Tabla134[[#This Row],[Years At Company]],Tabla134[[#This Row],[Years With Curr Manager]])</f>
        <v>4</v>
      </c>
      <c r="AL522" s="35"/>
    </row>
    <row r="523" spans="1:38">
      <c r="A523" t="s">
        <v>1624</v>
      </c>
      <c r="B523" t="s">
        <v>47</v>
      </c>
      <c r="C523" t="s">
        <v>51</v>
      </c>
      <c r="D523" t="s">
        <v>56</v>
      </c>
      <c r="E523" t="s">
        <v>61</v>
      </c>
      <c r="F523" t="s">
        <v>1711</v>
      </c>
      <c r="G523" t="s">
        <v>1537</v>
      </c>
      <c r="H523" t="s">
        <v>1547</v>
      </c>
      <c r="I523" t="s">
        <v>1548</v>
      </c>
      <c r="J523" s="35">
        <v>3</v>
      </c>
      <c r="K523" s="35">
        <v>27</v>
      </c>
      <c r="L523" s="35">
        <v>0</v>
      </c>
      <c r="M523" s="49">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c r="AH523" s="35">
        <f>IF(Tabla134[[#This Row],[Business Travel]]="Travel_Frequently",2,IF(Tabla134[[#This Row],[Business Travel]]="Travel_Rarely",1,0))</f>
        <v>2</v>
      </c>
      <c r="AI523" s="35" t="str">
        <f>IF(Tabla134[[#This Row],[Monthly Income]]&lt;=10333.3333,"Bajo",IF(Tabla134[[#This Row],[Monthly Income]]&gt;18666.6666,"Alto","Medio"))</f>
        <v>Bajo</v>
      </c>
      <c r="AJ523" s="35" t="str">
        <f>IF(Tabla134[[#This Row],[Years Since Last Promotion]]&lt;1,"Este año","Más de un año")</f>
        <v>Este año</v>
      </c>
      <c r="AK523" s="100">
        <f>SUM(Tabla134[[#This Row],[Years At Company]],Tabla134[[#This Row],[Years With Curr Manager]])</f>
        <v>10</v>
      </c>
      <c r="AL523" s="35"/>
    </row>
    <row r="524" spans="1:38">
      <c r="A524" t="s">
        <v>1624</v>
      </c>
      <c r="B524" t="s">
        <v>46</v>
      </c>
      <c r="C524" t="s">
        <v>49</v>
      </c>
      <c r="D524" t="s">
        <v>57</v>
      </c>
      <c r="E524" t="s">
        <v>59</v>
      </c>
      <c r="F524" t="s">
        <v>1536</v>
      </c>
      <c r="G524" t="s">
        <v>1538</v>
      </c>
      <c r="H524" t="s">
        <v>1545</v>
      </c>
      <c r="I524" t="s">
        <v>1549</v>
      </c>
      <c r="J524" s="35">
        <v>2</v>
      </c>
      <c r="K524" s="35">
        <v>37</v>
      </c>
      <c r="L524" s="35">
        <v>0</v>
      </c>
      <c r="M524" s="49">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c r="AH524" s="35">
        <f>IF(Tabla134[[#This Row],[Business Travel]]="Travel_Frequently",2,IF(Tabla134[[#This Row],[Business Travel]]="Travel_Rarely",1,0))</f>
        <v>1</v>
      </c>
      <c r="AI524" s="35" t="str">
        <f>IF(Tabla134[[#This Row],[Monthly Income]]&lt;=10333.3333,"Bajo",IF(Tabla134[[#This Row],[Monthly Income]]&gt;18666.6666,"Alto","Medio"))</f>
        <v>Bajo</v>
      </c>
      <c r="AJ524" s="35" t="str">
        <f>IF(Tabla134[[#This Row],[Years Since Last Promotion]]&lt;1,"Este año","Más de un año")</f>
        <v>Este año</v>
      </c>
      <c r="AK524" s="100">
        <f>SUM(Tabla134[[#This Row],[Years At Company]],Tabla134[[#This Row],[Years With Curr Manager]])</f>
        <v>1</v>
      </c>
      <c r="AL524" s="35"/>
    </row>
    <row r="525" spans="1:38">
      <c r="A525" t="s">
        <v>1624</v>
      </c>
      <c r="B525" t="s">
        <v>46</v>
      </c>
      <c r="C525" t="s">
        <v>50</v>
      </c>
      <c r="D525" t="s">
        <v>57</v>
      </c>
      <c r="E525" t="s">
        <v>61</v>
      </c>
      <c r="F525" t="s">
        <v>1536</v>
      </c>
      <c r="G525" t="s">
        <v>1539</v>
      </c>
      <c r="H525" t="s">
        <v>1546</v>
      </c>
      <c r="I525" t="s">
        <v>1548</v>
      </c>
      <c r="J525" s="35">
        <v>3</v>
      </c>
      <c r="K525" s="35">
        <v>50</v>
      </c>
      <c r="L525" s="35">
        <v>0</v>
      </c>
      <c r="M525" s="49">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c r="AH525" s="35">
        <f>IF(Tabla134[[#This Row],[Business Travel]]="Travel_Frequently",2,IF(Tabla134[[#This Row],[Business Travel]]="Travel_Rarely",1,0))</f>
        <v>1</v>
      </c>
      <c r="AI525" s="35" t="str">
        <f>IF(Tabla134[[#This Row],[Monthly Income]]&lt;=10333.3333,"Bajo",IF(Tabla134[[#This Row],[Monthly Income]]&gt;18666.6666,"Alto","Medio"))</f>
        <v>Bajo</v>
      </c>
      <c r="AJ525" s="35" t="str">
        <f>IF(Tabla134[[#This Row],[Years Since Last Promotion]]&lt;1,"Este año","Más de un año")</f>
        <v>Más de un año</v>
      </c>
      <c r="AK525" s="100">
        <f>SUM(Tabla134[[#This Row],[Years At Company]],Tabla134[[#This Row],[Years With Curr Manager]])</f>
        <v>28</v>
      </c>
      <c r="AL525" s="35"/>
    </row>
    <row r="526" spans="1:38">
      <c r="A526" t="s">
        <v>1624</v>
      </c>
      <c r="B526" t="s">
        <v>46</v>
      </c>
      <c r="C526" t="s">
        <v>51</v>
      </c>
      <c r="D526" t="s">
        <v>57</v>
      </c>
      <c r="E526" t="s">
        <v>61</v>
      </c>
      <c r="F526" t="s">
        <v>1711</v>
      </c>
      <c r="G526" t="s">
        <v>1544</v>
      </c>
      <c r="H526" t="s">
        <v>1545</v>
      </c>
      <c r="I526" t="s">
        <v>1549</v>
      </c>
      <c r="J526" s="35">
        <v>3</v>
      </c>
      <c r="K526" s="35">
        <v>34</v>
      </c>
      <c r="L526" s="35">
        <v>0</v>
      </c>
      <c r="M526" s="49">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c r="AH526" s="35">
        <f>IF(Tabla134[[#This Row],[Business Travel]]="Travel_Frequently",2,IF(Tabla134[[#This Row],[Business Travel]]="Travel_Rarely",1,0))</f>
        <v>1</v>
      </c>
      <c r="AI526" s="35" t="str">
        <f>IF(Tabla134[[#This Row],[Monthly Income]]&lt;=10333.3333,"Bajo",IF(Tabla134[[#This Row],[Monthly Income]]&gt;18666.6666,"Alto","Medio"))</f>
        <v>Bajo</v>
      </c>
      <c r="AJ526" s="35" t="str">
        <f>IF(Tabla134[[#This Row],[Years Since Last Promotion]]&lt;1,"Este año","Más de un año")</f>
        <v>Más de un año</v>
      </c>
      <c r="AK526" s="100">
        <f>SUM(Tabla134[[#This Row],[Years At Company]],Tabla134[[#This Row],[Years With Curr Manager]])</f>
        <v>15</v>
      </c>
      <c r="AL526" s="35"/>
    </row>
    <row r="527" spans="1:38">
      <c r="A527" t="s">
        <v>44</v>
      </c>
      <c r="B527" t="s">
        <v>46</v>
      </c>
      <c r="C527" t="s">
        <v>53</v>
      </c>
      <c r="D527" t="s">
        <v>56</v>
      </c>
      <c r="E527" t="s">
        <v>59</v>
      </c>
      <c r="F527" t="s">
        <v>1711</v>
      </c>
      <c r="G527" t="s">
        <v>1537</v>
      </c>
      <c r="H527" t="s">
        <v>1545</v>
      </c>
      <c r="I527" t="s">
        <v>1549</v>
      </c>
      <c r="J527" s="35">
        <v>3</v>
      </c>
      <c r="K527" s="35">
        <v>24</v>
      </c>
      <c r="L527" s="35">
        <v>1</v>
      </c>
      <c r="M527" s="49">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c r="AH527" s="35">
        <f>IF(Tabla134[[#This Row],[Business Travel]]="Travel_Frequently",2,IF(Tabla134[[#This Row],[Business Travel]]="Travel_Rarely",1,0))</f>
        <v>1</v>
      </c>
      <c r="AI527" s="35" t="str">
        <f>IF(Tabla134[[#This Row],[Monthly Income]]&lt;=10333.3333,"Bajo",IF(Tabla134[[#This Row],[Monthly Income]]&gt;18666.6666,"Alto","Medio"))</f>
        <v>Bajo</v>
      </c>
      <c r="AJ527" s="35" t="str">
        <f>IF(Tabla134[[#This Row],[Years Since Last Promotion]]&lt;1,"Este año","Más de un año")</f>
        <v>Más de un año</v>
      </c>
      <c r="AK527" s="100">
        <f>SUM(Tabla134[[#This Row],[Years At Company]],Tabla134[[#This Row],[Years With Curr Manager]])</f>
        <v>2</v>
      </c>
      <c r="AL527" s="35"/>
    </row>
    <row r="528" spans="1:38">
      <c r="A528" t="s">
        <v>1624</v>
      </c>
      <c r="B528" t="s">
        <v>46</v>
      </c>
      <c r="C528" t="s">
        <v>49</v>
      </c>
      <c r="D528" t="s">
        <v>57</v>
      </c>
      <c r="E528" t="s">
        <v>63</v>
      </c>
      <c r="F528" t="s">
        <v>1711</v>
      </c>
      <c r="G528" t="s">
        <v>1544</v>
      </c>
      <c r="H528" t="s">
        <v>1545</v>
      </c>
      <c r="I528" t="s">
        <v>1549</v>
      </c>
      <c r="J528" s="35">
        <v>4</v>
      </c>
      <c r="K528" s="35">
        <v>39</v>
      </c>
      <c r="L528" s="35">
        <v>0</v>
      </c>
      <c r="M528" s="49">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c r="AH528" s="35">
        <f>IF(Tabla134[[#This Row],[Business Travel]]="Travel_Frequently",2,IF(Tabla134[[#This Row],[Business Travel]]="Travel_Rarely",1,0))</f>
        <v>1</v>
      </c>
      <c r="AI528" s="35" t="str">
        <f>IF(Tabla134[[#This Row],[Monthly Income]]&lt;=10333.3333,"Bajo",IF(Tabla134[[#This Row],[Monthly Income]]&gt;18666.6666,"Alto","Medio"))</f>
        <v>Bajo</v>
      </c>
      <c r="AJ528" s="35" t="str">
        <f>IF(Tabla134[[#This Row],[Years Since Last Promotion]]&lt;1,"Este año","Más de un año")</f>
        <v>Más de un año</v>
      </c>
      <c r="AK528" s="100">
        <f>SUM(Tabla134[[#This Row],[Years At Company]],Tabla134[[#This Row],[Years With Curr Manager]])</f>
        <v>30</v>
      </c>
      <c r="AL528" s="35"/>
    </row>
    <row r="529" spans="1:38">
      <c r="A529" t="s">
        <v>1624</v>
      </c>
      <c r="B529" t="s">
        <v>46</v>
      </c>
      <c r="C529" t="s">
        <v>51</v>
      </c>
      <c r="D529" t="s">
        <v>56</v>
      </c>
      <c r="E529" t="s">
        <v>62</v>
      </c>
      <c r="F529" t="s">
        <v>1536</v>
      </c>
      <c r="G529" t="s">
        <v>1537</v>
      </c>
      <c r="H529" t="s">
        <v>1545</v>
      </c>
      <c r="I529" t="s">
        <v>1549</v>
      </c>
      <c r="J529" s="35">
        <v>2</v>
      </c>
      <c r="K529" s="35">
        <v>32</v>
      </c>
      <c r="L529" s="35">
        <v>0</v>
      </c>
      <c r="M529" s="49">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c r="AH529" s="35">
        <f>IF(Tabla134[[#This Row],[Business Travel]]="Travel_Frequently",2,IF(Tabla134[[#This Row],[Business Travel]]="Travel_Rarely",1,0))</f>
        <v>1</v>
      </c>
      <c r="AI529" s="35" t="str">
        <f>IF(Tabla134[[#This Row],[Monthly Income]]&lt;=10333.3333,"Bajo",IF(Tabla134[[#This Row],[Monthly Income]]&gt;18666.6666,"Alto","Medio"))</f>
        <v>Bajo</v>
      </c>
      <c r="AJ529" s="35" t="str">
        <f>IF(Tabla134[[#This Row],[Years Since Last Promotion]]&lt;1,"Este año","Más de un año")</f>
        <v>Este año</v>
      </c>
      <c r="AK529" s="100">
        <f>SUM(Tabla134[[#This Row],[Years At Company]],Tabla134[[#This Row],[Years With Curr Manager]])</f>
        <v>18</v>
      </c>
      <c r="AL529" s="35"/>
    </row>
    <row r="530" spans="1:38">
      <c r="A530" t="s">
        <v>44</v>
      </c>
      <c r="B530" t="s">
        <v>47</v>
      </c>
      <c r="C530" t="s">
        <v>50</v>
      </c>
      <c r="D530" t="s">
        <v>56</v>
      </c>
      <c r="E530" t="s">
        <v>63</v>
      </c>
      <c r="F530" t="s">
        <v>1536</v>
      </c>
      <c r="G530" t="s">
        <v>1537</v>
      </c>
      <c r="H530" t="s">
        <v>1546</v>
      </c>
      <c r="I530" t="s">
        <v>1548</v>
      </c>
      <c r="J530" s="35">
        <v>4</v>
      </c>
      <c r="K530" s="35">
        <v>50</v>
      </c>
      <c r="L530" s="35">
        <v>1</v>
      </c>
      <c r="M530" s="49">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c r="AH530" s="35">
        <f>IF(Tabla134[[#This Row],[Business Travel]]="Travel_Frequently",2,IF(Tabla134[[#This Row],[Business Travel]]="Travel_Rarely",1,0))</f>
        <v>2</v>
      </c>
      <c r="AI530" s="35" t="str">
        <f>IF(Tabla134[[#This Row],[Monthly Income]]&lt;=10333.3333,"Bajo",IF(Tabla134[[#This Row],[Monthly Income]]&gt;18666.6666,"Alto","Medio"))</f>
        <v>Bajo</v>
      </c>
      <c r="AJ530" s="35" t="str">
        <f>IF(Tabla134[[#This Row],[Years Since Last Promotion]]&lt;1,"Este año","Más de un año")</f>
        <v>Más de un año</v>
      </c>
      <c r="AK530" s="100">
        <f>SUM(Tabla134[[#This Row],[Years At Company]],Tabla134[[#This Row],[Years With Curr Manager]])</f>
        <v>7</v>
      </c>
      <c r="AL530" s="35"/>
    </row>
    <row r="531" spans="1:38">
      <c r="A531" t="s">
        <v>1624</v>
      </c>
      <c r="B531" t="s">
        <v>46</v>
      </c>
      <c r="C531" t="s">
        <v>49</v>
      </c>
      <c r="D531" t="s">
        <v>57</v>
      </c>
      <c r="E531" t="s">
        <v>59</v>
      </c>
      <c r="F531" t="s">
        <v>1711</v>
      </c>
      <c r="G531" t="s">
        <v>1544</v>
      </c>
      <c r="H531" t="s">
        <v>1545</v>
      </c>
      <c r="I531" t="s">
        <v>1549</v>
      </c>
      <c r="J531" s="35">
        <v>4</v>
      </c>
      <c r="K531" s="35">
        <v>38</v>
      </c>
      <c r="L531" s="35">
        <v>0</v>
      </c>
      <c r="M531" s="49">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c r="AH531" s="35">
        <f>IF(Tabla134[[#This Row],[Business Travel]]="Travel_Frequently",2,IF(Tabla134[[#This Row],[Business Travel]]="Travel_Rarely",1,0))</f>
        <v>1</v>
      </c>
      <c r="AI531" s="35" t="str">
        <f>IF(Tabla134[[#This Row],[Monthly Income]]&lt;=10333.3333,"Bajo",IF(Tabla134[[#This Row],[Monthly Income]]&gt;18666.6666,"Alto","Medio"))</f>
        <v>Bajo</v>
      </c>
      <c r="AJ531" s="35" t="str">
        <f>IF(Tabla134[[#This Row],[Years Since Last Promotion]]&lt;1,"Este año","Más de un año")</f>
        <v>Más de un año</v>
      </c>
      <c r="AK531" s="100">
        <f>SUM(Tabla134[[#This Row],[Years At Company]],Tabla134[[#This Row],[Years With Curr Manager]])</f>
        <v>17</v>
      </c>
      <c r="AL531" s="35"/>
    </row>
    <row r="532" spans="1:38">
      <c r="A532" t="s">
        <v>1624</v>
      </c>
      <c r="B532" t="s">
        <v>46</v>
      </c>
      <c r="C532" t="s">
        <v>51</v>
      </c>
      <c r="D532" t="s">
        <v>57</v>
      </c>
      <c r="E532" t="s">
        <v>59</v>
      </c>
      <c r="F532" t="s">
        <v>1711</v>
      </c>
      <c r="G532" t="s">
        <v>1540</v>
      </c>
      <c r="H532" t="s">
        <v>1546</v>
      </c>
      <c r="I532" t="s">
        <v>1549</v>
      </c>
      <c r="J532" s="35">
        <v>3</v>
      </c>
      <c r="K532" s="35">
        <v>27</v>
      </c>
      <c r="L532" s="35">
        <v>0</v>
      </c>
      <c r="M532" s="49">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c r="AH532" s="35">
        <f>IF(Tabla134[[#This Row],[Business Travel]]="Travel_Frequently",2,IF(Tabla134[[#This Row],[Business Travel]]="Travel_Rarely",1,0))</f>
        <v>1</v>
      </c>
      <c r="AI532" s="35" t="str">
        <f>IF(Tabla134[[#This Row],[Monthly Income]]&lt;=10333.3333,"Bajo",IF(Tabla134[[#This Row],[Monthly Income]]&gt;18666.6666,"Alto","Medio"))</f>
        <v>Bajo</v>
      </c>
      <c r="AJ532" s="35" t="str">
        <f>IF(Tabla134[[#This Row],[Years Since Last Promotion]]&lt;1,"Este año","Más de un año")</f>
        <v>Este año</v>
      </c>
      <c r="AK532" s="100">
        <f>SUM(Tabla134[[#This Row],[Years At Company]],Tabla134[[#This Row],[Years With Curr Manager]])</f>
        <v>16</v>
      </c>
      <c r="AL532" s="35"/>
    </row>
    <row r="533" spans="1:38">
      <c r="A533" t="s">
        <v>1624</v>
      </c>
      <c r="B533" t="s">
        <v>46</v>
      </c>
      <c r="C533" t="s">
        <v>51</v>
      </c>
      <c r="D533" t="s">
        <v>57</v>
      </c>
      <c r="E533" t="s">
        <v>59</v>
      </c>
      <c r="F533" t="s">
        <v>1711</v>
      </c>
      <c r="G533" t="s">
        <v>1543</v>
      </c>
      <c r="H533" t="s">
        <v>1545</v>
      </c>
      <c r="I533" t="s">
        <v>1549</v>
      </c>
      <c r="J533" s="35">
        <v>6</v>
      </c>
      <c r="K533" s="35">
        <v>32</v>
      </c>
      <c r="L533" s="35">
        <v>0</v>
      </c>
      <c r="M533" s="49">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c r="AH533" s="35">
        <f>IF(Tabla134[[#This Row],[Business Travel]]="Travel_Frequently",2,IF(Tabla134[[#This Row],[Business Travel]]="Travel_Rarely",1,0))</f>
        <v>1</v>
      </c>
      <c r="AI533" s="35" t="str">
        <f>IF(Tabla134[[#This Row],[Monthly Income]]&lt;=10333.3333,"Bajo",IF(Tabla134[[#This Row],[Monthly Income]]&gt;18666.6666,"Alto","Medio"))</f>
        <v>Medio</v>
      </c>
      <c r="AJ533" s="35" t="str">
        <f>IF(Tabla134[[#This Row],[Years Since Last Promotion]]&lt;1,"Este año","Más de un año")</f>
        <v>Más de un año</v>
      </c>
      <c r="AK533" s="100">
        <f>SUM(Tabla134[[#This Row],[Years At Company]],Tabla134[[#This Row],[Years With Curr Manager]])</f>
        <v>14</v>
      </c>
      <c r="AL533" s="35"/>
    </row>
    <row r="534" spans="1:38">
      <c r="A534" t="s">
        <v>1624</v>
      </c>
      <c r="B534" t="s">
        <v>46</v>
      </c>
      <c r="C534" t="s">
        <v>50</v>
      </c>
      <c r="D534" t="s">
        <v>56</v>
      </c>
      <c r="E534" t="s">
        <v>62</v>
      </c>
      <c r="F534" t="s">
        <v>1536</v>
      </c>
      <c r="G534" t="s">
        <v>1537</v>
      </c>
      <c r="H534" t="s">
        <v>1545</v>
      </c>
      <c r="I534" t="s">
        <v>1549</v>
      </c>
      <c r="J534" s="35">
        <v>2</v>
      </c>
      <c r="K534" s="35">
        <v>47</v>
      </c>
      <c r="L534" s="35">
        <v>0</v>
      </c>
      <c r="M534" s="49">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c r="AH534" s="35">
        <f>IF(Tabla134[[#This Row],[Business Travel]]="Travel_Frequently",2,IF(Tabla134[[#This Row],[Business Travel]]="Travel_Rarely",1,0))</f>
        <v>1</v>
      </c>
      <c r="AI534" s="35" t="str">
        <f>IF(Tabla134[[#This Row],[Monthly Income]]&lt;=10333.3333,"Bajo",IF(Tabla134[[#This Row],[Monthly Income]]&gt;18666.6666,"Alto","Medio"))</f>
        <v>Bajo</v>
      </c>
      <c r="AJ534" s="35" t="str">
        <f>IF(Tabla134[[#This Row],[Years Since Last Promotion]]&lt;1,"Este año","Más de un año")</f>
        <v>Más de un año</v>
      </c>
      <c r="AK534" s="100">
        <f>SUM(Tabla134[[#This Row],[Years At Company]],Tabla134[[#This Row],[Years With Curr Manager]])</f>
        <v>14</v>
      </c>
      <c r="AL534" s="35"/>
    </row>
    <row r="535" spans="1:38">
      <c r="A535" t="s">
        <v>1624</v>
      </c>
      <c r="B535" t="s">
        <v>47</v>
      </c>
      <c r="C535" t="s">
        <v>49</v>
      </c>
      <c r="D535" t="s">
        <v>56</v>
      </c>
      <c r="E535" t="s">
        <v>59</v>
      </c>
      <c r="F535" t="s">
        <v>1536</v>
      </c>
      <c r="G535" t="s">
        <v>1537</v>
      </c>
      <c r="H535" t="s">
        <v>1546</v>
      </c>
      <c r="I535" t="s">
        <v>1548</v>
      </c>
      <c r="J535" s="35">
        <v>2</v>
      </c>
      <c r="K535" s="35">
        <v>40</v>
      </c>
      <c r="L535" s="35">
        <v>0</v>
      </c>
      <c r="M535" s="49">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c r="AH535" s="35">
        <f>IF(Tabla134[[#This Row],[Business Travel]]="Travel_Frequently",2,IF(Tabla134[[#This Row],[Business Travel]]="Travel_Rarely",1,0))</f>
        <v>2</v>
      </c>
      <c r="AI535" s="35" t="str">
        <f>IF(Tabla134[[#This Row],[Monthly Income]]&lt;=10333.3333,"Bajo",IF(Tabla134[[#This Row],[Monthly Income]]&gt;18666.6666,"Alto","Medio"))</f>
        <v>Medio</v>
      </c>
      <c r="AJ535" s="35" t="str">
        <f>IF(Tabla134[[#This Row],[Years Since Last Promotion]]&lt;1,"Este año","Más de un año")</f>
        <v>Más de un año</v>
      </c>
      <c r="AK535" s="100">
        <f>SUM(Tabla134[[#This Row],[Years At Company]],Tabla134[[#This Row],[Years With Curr Manager]])</f>
        <v>30</v>
      </c>
      <c r="AL535" s="35"/>
    </row>
    <row r="536" spans="1:38">
      <c r="A536" t="s">
        <v>1624</v>
      </c>
      <c r="B536" t="s">
        <v>46</v>
      </c>
      <c r="C536" t="s">
        <v>50</v>
      </c>
      <c r="D536" t="s">
        <v>57</v>
      </c>
      <c r="E536" t="s">
        <v>59</v>
      </c>
      <c r="F536" t="s">
        <v>1536</v>
      </c>
      <c r="G536" t="s">
        <v>1543</v>
      </c>
      <c r="H536" t="s">
        <v>1546</v>
      </c>
      <c r="I536" t="s">
        <v>1549</v>
      </c>
      <c r="J536" s="35">
        <v>3</v>
      </c>
      <c r="K536" s="35">
        <v>53</v>
      </c>
      <c r="L536" s="35">
        <v>0</v>
      </c>
      <c r="M536" s="49">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c r="AH536" s="35">
        <f>IF(Tabla134[[#This Row],[Business Travel]]="Travel_Frequently",2,IF(Tabla134[[#This Row],[Business Travel]]="Travel_Rarely",1,0))</f>
        <v>1</v>
      </c>
      <c r="AI536" s="35" t="str">
        <f>IF(Tabla134[[#This Row],[Monthly Income]]&lt;=10333.3333,"Bajo",IF(Tabla134[[#This Row],[Monthly Income]]&gt;18666.6666,"Alto","Medio"))</f>
        <v>Medio</v>
      </c>
      <c r="AJ536" s="35" t="str">
        <f>IF(Tabla134[[#This Row],[Years Since Last Promotion]]&lt;1,"Este año","Más de un año")</f>
        <v>Más de un año</v>
      </c>
      <c r="AK536" s="100">
        <f>SUM(Tabla134[[#This Row],[Years At Company]],Tabla134[[#This Row],[Years With Curr Manager]])</f>
        <v>8</v>
      </c>
      <c r="AL536" s="35"/>
    </row>
    <row r="537" spans="1:38">
      <c r="A537" t="s">
        <v>1624</v>
      </c>
      <c r="B537" t="s">
        <v>46</v>
      </c>
      <c r="C537" t="s">
        <v>49</v>
      </c>
      <c r="D537" t="s">
        <v>58</v>
      </c>
      <c r="E537" t="s">
        <v>64</v>
      </c>
      <c r="F537" t="s">
        <v>1536</v>
      </c>
      <c r="G537" t="s">
        <v>1541</v>
      </c>
      <c r="H537" t="s">
        <v>1547</v>
      </c>
      <c r="I537" t="s">
        <v>1549</v>
      </c>
      <c r="J537" s="35">
        <v>2</v>
      </c>
      <c r="K537" s="35">
        <v>41</v>
      </c>
      <c r="L537" s="35">
        <v>0</v>
      </c>
      <c r="M537" s="49">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c r="AH537" s="35">
        <f>IF(Tabla134[[#This Row],[Business Travel]]="Travel_Frequently",2,IF(Tabla134[[#This Row],[Business Travel]]="Travel_Rarely",1,0))</f>
        <v>1</v>
      </c>
      <c r="AI537" s="35" t="str">
        <f>IF(Tabla134[[#This Row],[Monthly Income]]&lt;=10333.3333,"Bajo",IF(Tabla134[[#This Row],[Monthly Income]]&gt;18666.6666,"Alto","Medio"))</f>
        <v>Alto</v>
      </c>
      <c r="AJ537" s="35" t="str">
        <f>IF(Tabla134[[#This Row],[Years Since Last Promotion]]&lt;1,"Este año","Más de un año")</f>
        <v>Más de un año</v>
      </c>
      <c r="AK537" s="100">
        <f>SUM(Tabla134[[#This Row],[Years At Company]],Tabla134[[#This Row],[Years With Curr Manager]])</f>
        <v>27</v>
      </c>
      <c r="AL537" s="35"/>
    </row>
    <row r="538" spans="1:38">
      <c r="A538" t="s">
        <v>1624</v>
      </c>
      <c r="B538" t="s">
        <v>46</v>
      </c>
      <c r="C538" t="s">
        <v>52</v>
      </c>
      <c r="D538" t="s">
        <v>56</v>
      </c>
      <c r="E538" t="s">
        <v>62</v>
      </c>
      <c r="F538" t="s">
        <v>1536</v>
      </c>
      <c r="G538" t="s">
        <v>1537</v>
      </c>
      <c r="H538" t="s">
        <v>1545</v>
      </c>
      <c r="I538" t="s">
        <v>1549</v>
      </c>
      <c r="J538" s="35">
        <v>1</v>
      </c>
      <c r="K538" s="35">
        <v>60</v>
      </c>
      <c r="L538" s="35">
        <v>0</v>
      </c>
      <c r="M538" s="49">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c r="AH538" s="35">
        <f>IF(Tabla134[[#This Row],[Business Travel]]="Travel_Frequently",2,IF(Tabla134[[#This Row],[Business Travel]]="Travel_Rarely",1,0))</f>
        <v>1</v>
      </c>
      <c r="AI538" s="35" t="str">
        <f>IF(Tabla134[[#This Row],[Monthly Income]]&lt;=10333.3333,"Bajo",IF(Tabla134[[#This Row],[Monthly Income]]&gt;18666.6666,"Alto","Medio"))</f>
        <v>Bajo</v>
      </c>
      <c r="AJ538" s="35" t="str">
        <f>IF(Tabla134[[#This Row],[Years Since Last Promotion]]&lt;1,"Este año","Más de un año")</f>
        <v>Más de un año</v>
      </c>
      <c r="AK538" s="100">
        <f>SUM(Tabla134[[#This Row],[Years At Company]],Tabla134[[#This Row],[Years With Curr Manager]])</f>
        <v>4</v>
      </c>
      <c r="AL538" s="35"/>
    </row>
    <row r="539" spans="1:38">
      <c r="A539" t="s">
        <v>1624</v>
      </c>
      <c r="B539" t="s">
        <v>47</v>
      </c>
      <c r="C539" t="s">
        <v>51</v>
      </c>
      <c r="D539" t="s">
        <v>57</v>
      </c>
      <c r="E539" t="s">
        <v>59</v>
      </c>
      <c r="F539" t="s">
        <v>1536</v>
      </c>
      <c r="G539" t="s">
        <v>1540</v>
      </c>
      <c r="H539" t="s">
        <v>1547</v>
      </c>
      <c r="I539" t="s">
        <v>1549</v>
      </c>
      <c r="J539" s="35">
        <v>4</v>
      </c>
      <c r="K539" s="35">
        <v>27</v>
      </c>
      <c r="L539" s="35">
        <v>0</v>
      </c>
      <c r="M539" s="49">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c r="AH539" s="35">
        <f>IF(Tabla134[[#This Row],[Business Travel]]="Travel_Frequently",2,IF(Tabla134[[#This Row],[Business Travel]]="Travel_Rarely",1,0))</f>
        <v>2</v>
      </c>
      <c r="AI539" s="35" t="str">
        <f>IF(Tabla134[[#This Row],[Monthly Income]]&lt;=10333.3333,"Bajo",IF(Tabla134[[#This Row],[Monthly Income]]&gt;18666.6666,"Alto","Medio"))</f>
        <v>Bajo</v>
      </c>
      <c r="AJ539" s="35" t="str">
        <f>IF(Tabla134[[#This Row],[Years Since Last Promotion]]&lt;1,"Este año","Más de un año")</f>
        <v>Más de un año</v>
      </c>
      <c r="AK539" s="100">
        <f>SUM(Tabla134[[#This Row],[Years At Company]],Tabla134[[#This Row],[Years With Curr Manager]])</f>
        <v>16</v>
      </c>
      <c r="AL539" s="35"/>
    </row>
    <row r="540" spans="1:38">
      <c r="A540" t="s">
        <v>1624</v>
      </c>
      <c r="B540" t="s">
        <v>46</v>
      </c>
      <c r="C540" t="s">
        <v>49</v>
      </c>
      <c r="D540" t="s">
        <v>58</v>
      </c>
      <c r="E540" t="s">
        <v>64</v>
      </c>
      <c r="F540" t="s">
        <v>1536</v>
      </c>
      <c r="G540" t="s">
        <v>1541</v>
      </c>
      <c r="H540" t="s">
        <v>1546</v>
      </c>
      <c r="I540" t="s">
        <v>1549</v>
      </c>
      <c r="J540" s="35">
        <v>3</v>
      </c>
      <c r="K540" s="35">
        <v>41</v>
      </c>
      <c r="L540" s="35">
        <v>0</v>
      </c>
      <c r="M540" s="49">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c r="AH540" s="35">
        <f>IF(Tabla134[[#This Row],[Business Travel]]="Travel_Frequently",2,IF(Tabla134[[#This Row],[Business Travel]]="Travel_Rarely",1,0))</f>
        <v>1</v>
      </c>
      <c r="AI540" s="35" t="str">
        <f>IF(Tabla134[[#This Row],[Monthly Income]]&lt;=10333.3333,"Bajo",IF(Tabla134[[#This Row],[Monthly Income]]&gt;18666.6666,"Alto","Medio"))</f>
        <v>Alto</v>
      </c>
      <c r="AJ540" s="35" t="str">
        <f>IF(Tabla134[[#This Row],[Years Since Last Promotion]]&lt;1,"Este año","Más de un año")</f>
        <v>Más de un año</v>
      </c>
      <c r="AK540" s="100">
        <f>SUM(Tabla134[[#This Row],[Years At Company]],Tabla134[[#This Row],[Years With Curr Manager]])</f>
        <v>32</v>
      </c>
      <c r="AL540" s="35"/>
    </row>
    <row r="541" spans="1:38">
      <c r="A541" t="s">
        <v>1624</v>
      </c>
      <c r="B541" t="s">
        <v>46</v>
      </c>
      <c r="C541" t="s">
        <v>50</v>
      </c>
      <c r="D541" t="s">
        <v>56</v>
      </c>
      <c r="E541" t="s">
        <v>62</v>
      </c>
      <c r="F541" t="s">
        <v>1536</v>
      </c>
      <c r="G541" t="s">
        <v>1542</v>
      </c>
      <c r="H541" t="s">
        <v>1546</v>
      </c>
      <c r="I541" t="s">
        <v>1549</v>
      </c>
      <c r="J541" s="35">
        <v>2</v>
      </c>
      <c r="K541" s="35">
        <v>50</v>
      </c>
      <c r="L541" s="35">
        <v>0</v>
      </c>
      <c r="M541" s="49">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c r="AH541" s="35">
        <f>IF(Tabla134[[#This Row],[Business Travel]]="Travel_Frequently",2,IF(Tabla134[[#This Row],[Business Travel]]="Travel_Rarely",1,0))</f>
        <v>1</v>
      </c>
      <c r="AI541" s="35" t="str">
        <f>IF(Tabla134[[#This Row],[Monthly Income]]&lt;=10333.3333,"Bajo",IF(Tabla134[[#This Row],[Monthly Income]]&gt;18666.6666,"Alto","Medio"))</f>
        <v>Bajo</v>
      </c>
      <c r="AJ541" s="35" t="str">
        <f>IF(Tabla134[[#This Row],[Years Since Last Promotion]]&lt;1,"Este año","Más de un año")</f>
        <v>Más de un año</v>
      </c>
      <c r="AK541" s="100">
        <f>SUM(Tabla134[[#This Row],[Years At Company]],Tabla134[[#This Row],[Years With Curr Manager]])</f>
        <v>4</v>
      </c>
      <c r="AL541" s="35"/>
    </row>
    <row r="542" spans="1:38">
      <c r="A542" t="s">
        <v>44</v>
      </c>
      <c r="B542" t="s">
        <v>46</v>
      </c>
      <c r="C542" t="s">
        <v>51</v>
      </c>
      <c r="D542" t="s">
        <v>57</v>
      </c>
      <c r="E542" t="s">
        <v>59</v>
      </c>
      <c r="F542" t="s">
        <v>1711</v>
      </c>
      <c r="G542" t="s">
        <v>1538</v>
      </c>
      <c r="H542" t="s">
        <v>1545</v>
      </c>
      <c r="I542" t="s">
        <v>1548</v>
      </c>
      <c r="J542" s="35">
        <v>4</v>
      </c>
      <c r="K542" s="35">
        <v>28</v>
      </c>
      <c r="L542" s="35">
        <v>1</v>
      </c>
      <c r="M542" s="49">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c r="AH542" s="35">
        <f>IF(Tabla134[[#This Row],[Business Travel]]="Travel_Frequently",2,IF(Tabla134[[#This Row],[Business Travel]]="Travel_Rarely",1,0))</f>
        <v>1</v>
      </c>
      <c r="AI542" s="35" t="str">
        <f>IF(Tabla134[[#This Row],[Monthly Income]]&lt;=10333.3333,"Bajo",IF(Tabla134[[#This Row],[Monthly Income]]&gt;18666.6666,"Alto","Medio"))</f>
        <v>Bajo</v>
      </c>
      <c r="AJ542" s="35" t="str">
        <f>IF(Tabla134[[#This Row],[Years Since Last Promotion]]&lt;1,"Este año","Más de un año")</f>
        <v>Más de un año</v>
      </c>
      <c r="AK542" s="100">
        <f>SUM(Tabla134[[#This Row],[Years At Company]],Tabla134[[#This Row],[Years With Curr Manager]])</f>
        <v>14</v>
      </c>
      <c r="AL542" s="35"/>
    </row>
    <row r="543" spans="1:38">
      <c r="A543" t="s">
        <v>1624</v>
      </c>
      <c r="B543" t="s">
        <v>48</v>
      </c>
      <c r="C543" t="s">
        <v>49</v>
      </c>
      <c r="D543" t="s">
        <v>57</v>
      </c>
      <c r="E543" t="s">
        <v>59</v>
      </c>
      <c r="F543" t="s">
        <v>1711</v>
      </c>
      <c r="G543" t="s">
        <v>1543</v>
      </c>
      <c r="H543" t="s">
        <v>1546</v>
      </c>
      <c r="I543" t="s">
        <v>1549</v>
      </c>
      <c r="J543" s="35">
        <v>2</v>
      </c>
      <c r="K543" s="35">
        <v>36</v>
      </c>
      <c r="L543" s="35">
        <v>0</v>
      </c>
      <c r="M543" s="49">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c r="AH543" s="35">
        <f>IF(Tabla134[[#This Row],[Business Travel]]="Travel_Frequently",2,IF(Tabla134[[#This Row],[Business Travel]]="Travel_Rarely",1,0))</f>
        <v>0</v>
      </c>
      <c r="AI543" s="35" t="str">
        <f>IF(Tabla134[[#This Row],[Monthly Income]]&lt;=10333.3333,"Bajo",IF(Tabla134[[#This Row],[Monthly Income]]&gt;18666.6666,"Alto","Medio"))</f>
        <v>Medio</v>
      </c>
      <c r="AJ543" s="35" t="str">
        <f>IF(Tabla134[[#This Row],[Years Since Last Promotion]]&lt;1,"Este año","Más de un año")</f>
        <v>Este año</v>
      </c>
      <c r="AK543" s="100">
        <f>SUM(Tabla134[[#This Row],[Years At Company]],Tabla134[[#This Row],[Years With Curr Manager]])</f>
        <v>13</v>
      </c>
      <c r="AL543" s="35"/>
    </row>
    <row r="544" spans="1:38">
      <c r="A544" t="s">
        <v>1624</v>
      </c>
      <c r="B544" t="s">
        <v>46</v>
      </c>
      <c r="C544" t="s">
        <v>49</v>
      </c>
      <c r="D544" t="s">
        <v>57</v>
      </c>
      <c r="E544" t="s">
        <v>59</v>
      </c>
      <c r="F544" t="s">
        <v>1711</v>
      </c>
      <c r="G544" t="s">
        <v>1540</v>
      </c>
      <c r="H544" t="s">
        <v>1545</v>
      </c>
      <c r="I544" t="s">
        <v>1548</v>
      </c>
      <c r="J544" s="35">
        <v>4</v>
      </c>
      <c r="K544" s="35">
        <v>38</v>
      </c>
      <c r="L544" s="35">
        <v>0</v>
      </c>
      <c r="M544" s="49">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c r="AH544" s="35">
        <f>IF(Tabla134[[#This Row],[Business Travel]]="Travel_Frequently",2,IF(Tabla134[[#This Row],[Business Travel]]="Travel_Rarely",1,0))</f>
        <v>1</v>
      </c>
      <c r="AI544" s="35" t="str">
        <f>IF(Tabla134[[#This Row],[Monthly Income]]&lt;=10333.3333,"Bajo",IF(Tabla134[[#This Row],[Monthly Income]]&gt;18666.6666,"Alto","Medio"))</f>
        <v>Bajo</v>
      </c>
      <c r="AJ544" s="35" t="str">
        <f>IF(Tabla134[[#This Row],[Years Since Last Promotion]]&lt;1,"Este año","Más de un año")</f>
        <v>Este año</v>
      </c>
      <c r="AK544" s="100">
        <f>SUM(Tabla134[[#This Row],[Years At Company]],Tabla134[[#This Row],[Years With Curr Manager]])</f>
        <v>1</v>
      </c>
      <c r="AL544" s="35"/>
    </row>
    <row r="545" spans="1:38">
      <c r="A545" t="s">
        <v>1624</v>
      </c>
      <c r="B545" t="s">
        <v>48</v>
      </c>
      <c r="C545" t="s">
        <v>49</v>
      </c>
      <c r="D545" t="s">
        <v>57</v>
      </c>
      <c r="E545" t="s">
        <v>61</v>
      </c>
      <c r="F545" t="s">
        <v>1536</v>
      </c>
      <c r="G545" t="s">
        <v>1539</v>
      </c>
      <c r="H545" t="s">
        <v>1545</v>
      </c>
      <c r="I545" t="s">
        <v>1549</v>
      </c>
      <c r="J545" s="35">
        <v>5</v>
      </c>
      <c r="K545" s="35">
        <v>44</v>
      </c>
      <c r="L545" s="35">
        <v>0</v>
      </c>
      <c r="M545" s="49">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c r="AH545" s="35">
        <f>IF(Tabla134[[#This Row],[Business Travel]]="Travel_Frequently",2,IF(Tabla134[[#This Row],[Business Travel]]="Travel_Rarely",1,0))</f>
        <v>0</v>
      </c>
      <c r="AI545" s="35" t="str">
        <f>IF(Tabla134[[#This Row],[Monthly Income]]&lt;=10333.3333,"Bajo",IF(Tabla134[[#This Row],[Monthly Income]]&gt;18666.6666,"Alto","Medio"))</f>
        <v>Bajo</v>
      </c>
      <c r="AJ545" s="35" t="str">
        <f>IF(Tabla134[[#This Row],[Years Since Last Promotion]]&lt;1,"Este año","Más de un año")</f>
        <v>Más de un año</v>
      </c>
      <c r="AK545" s="100">
        <f>SUM(Tabla134[[#This Row],[Years At Company]],Tabla134[[#This Row],[Years With Curr Manager]])</f>
        <v>9</v>
      </c>
      <c r="AL545" s="35"/>
    </row>
    <row r="546" spans="1:38">
      <c r="A546" t="s">
        <v>1624</v>
      </c>
      <c r="B546" t="s">
        <v>47</v>
      </c>
      <c r="C546" t="s">
        <v>50</v>
      </c>
      <c r="D546" t="s">
        <v>56</v>
      </c>
      <c r="E546" t="s">
        <v>61</v>
      </c>
      <c r="F546" t="s">
        <v>1711</v>
      </c>
      <c r="G546" t="s">
        <v>1537</v>
      </c>
      <c r="H546" t="s">
        <v>1547</v>
      </c>
      <c r="I546" t="s">
        <v>1548</v>
      </c>
      <c r="J546" s="35">
        <v>2</v>
      </c>
      <c r="K546" s="35">
        <v>47</v>
      </c>
      <c r="L546" s="35">
        <v>0</v>
      </c>
      <c r="M546" s="49">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c r="AH546" s="35">
        <f>IF(Tabla134[[#This Row],[Business Travel]]="Travel_Frequently",2,IF(Tabla134[[#This Row],[Business Travel]]="Travel_Rarely",1,0))</f>
        <v>2</v>
      </c>
      <c r="AI546" s="35" t="str">
        <f>IF(Tabla134[[#This Row],[Monthly Income]]&lt;=10333.3333,"Bajo",IF(Tabla134[[#This Row],[Monthly Income]]&gt;18666.6666,"Alto","Medio"))</f>
        <v>Medio</v>
      </c>
      <c r="AJ546" s="35" t="str">
        <f>IF(Tabla134[[#This Row],[Years Since Last Promotion]]&lt;1,"Este año","Más de un año")</f>
        <v>Más de un año</v>
      </c>
      <c r="AK546" s="100">
        <f>SUM(Tabla134[[#This Row],[Years At Company]],Tabla134[[#This Row],[Years With Curr Manager]])</f>
        <v>35</v>
      </c>
      <c r="AL546" s="35"/>
    </row>
    <row r="547" spans="1:38">
      <c r="A547" t="s">
        <v>1624</v>
      </c>
      <c r="B547" t="s">
        <v>46</v>
      </c>
      <c r="C547" t="s">
        <v>51</v>
      </c>
      <c r="D547" t="s">
        <v>56</v>
      </c>
      <c r="E547" t="s">
        <v>62</v>
      </c>
      <c r="F547" t="s">
        <v>1536</v>
      </c>
      <c r="G547" t="s">
        <v>1537</v>
      </c>
      <c r="H547" t="s">
        <v>1547</v>
      </c>
      <c r="I547" t="s">
        <v>1549</v>
      </c>
      <c r="J547" s="35">
        <v>2</v>
      </c>
      <c r="K547" s="35">
        <v>30</v>
      </c>
      <c r="L547" s="35">
        <v>0</v>
      </c>
      <c r="M547" s="49">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c r="AH547" s="35">
        <f>IF(Tabla134[[#This Row],[Business Travel]]="Travel_Frequently",2,IF(Tabla134[[#This Row],[Business Travel]]="Travel_Rarely",1,0))</f>
        <v>1</v>
      </c>
      <c r="AI547" s="35" t="str">
        <f>IF(Tabla134[[#This Row],[Monthly Income]]&lt;=10333.3333,"Bajo",IF(Tabla134[[#This Row],[Monthly Income]]&gt;18666.6666,"Alto","Medio"))</f>
        <v>Bajo</v>
      </c>
      <c r="AJ547" s="35" t="str">
        <f>IF(Tabla134[[#This Row],[Years Since Last Promotion]]&lt;1,"Este año","Más de un año")</f>
        <v>Más de un año</v>
      </c>
      <c r="AK547" s="100">
        <f>SUM(Tabla134[[#This Row],[Years At Company]],Tabla134[[#This Row],[Years With Curr Manager]])</f>
        <v>15</v>
      </c>
      <c r="AL547" s="35"/>
    </row>
    <row r="548" spans="1:38">
      <c r="A548" t="s">
        <v>1624</v>
      </c>
      <c r="B548" t="s">
        <v>46</v>
      </c>
      <c r="C548" t="s">
        <v>51</v>
      </c>
      <c r="D548" t="s">
        <v>56</v>
      </c>
      <c r="E548" t="s">
        <v>59</v>
      </c>
      <c r="F548" t="s">
        <v>1536</v>
      </c>
      <c r="G548" t="s">
        <v>1542</v>
      </c>
      <c r="H548" t="s">
        <v>1545</v>
      </c>
      <c r="I548" t="s">
        <v>1549</v>
      </c>
      <c r="J548" s="35">
        <v>6</v>
      </c>
      <c r="K548" s="35">
        <v>29</v>
      </c>
      <c r="L548" s="35">
        <v>0</v>
      </c>
      <c r="M548" s="49">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c r="AH548" s="35">
        <f>IF(Tabla134[[#This Row],[Business Travel]]="Travel_Frequently",2,IF(Tabla134[[#This Row],[Business Travel]]="Travel_Rarely",1,0))</f>
        <v>1</v>
      </c>
      <c r="AI548" s="35" t="str">
        <f>IF(Tabla134[[#This Row],[Monthly Income]]&lt;=10333.3333,"Bajo",IF(Tabla134[[#This Row],[Monthly Income]]&gt;18666.6666,"Alto","Medio"))</f>
        <v>Bajo</v>
      </c>
      <c r="AJ548" s="35" t="str">
        <f>IF(Tabla134[[#This Row],[Years Since Last Promotion]]&lt;1,"Este año","Más de un año")</f>
        <v>Este año</v>
      </c>
      <c r="AK548" s="100">
        <f>SUM(Tabla134[[#This Row],[Years At Company]],Tabla134[[#This Row],[Years With Curr Manager]])</f>
        <v>1</v>
      </c>
      <c r="AL548" s="35"/>
    </row>
    <row r="549" spans="1:38">
      <c r="A549" t="s">
        <v>44</v>
      </c>
      <c r="B549" t="s">
        <v>47</v>
      </c>
      <c r="C549" t="s">
        <v>49</v>
      </c>
      <c r="D549" t="s">
        <v>57</v>
      </c>
      <c r="E549" t="s">
        <v>61</v>
      </c>
      <c r="F549" t="s">
        <v>1536</v>
      </c>
      <c r="G549" t="s">
        <v>1538</v>
      </c>
      <c r="H549" t="s">
        <v>1547</v>
      </c>
      <c r="I549" t="s">
        <v>1548</v>
      </c>
      <c r="J549" s="35">
        <v>2</v>
      </c>
      <c r="K549" s="35">
        <v>42</v>
      </c>
      <c r="L549" s="35">
        <v>1</v>
      </c>
      <c r="M549" s="49">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c r="AH549" s="35">
        <f>IF(Tabla134[[#This Row],[Business Travel]]="Travel_Frequently",2,IF(Tabla134[[#This Row],[Business Travel]]="Travel_Rarely",1,0))</f>
        <v>2</v>
      </c>
      <c r="AI549" s="35" t="str">
        <f>IF(Tabla134[[#This Row],[Monthly Income]]&lt;=10333.3333,"Bajo",IF(Tabla134[[#This Row],[Monthly Income]]&gt;18666.6666,"Alto","Medio"))</f>
        <v>Bajo</v>
      </c>
      <c r="AJ549" s="35" t="str">
        <f>IF(Tabla134[[#This Row],[Years Since Last Promotion]]&lt;1,"Este año","Más de un año")</f>
        <v>Más de un año</v>
      </c>
      <c r="AK549" s="100">
        <f>SUM(Tabla134[[#This Row],[Years At Company]],Tabla134[[#This Row],[Years With Curr Manager]])</f>
        <v>4</v>
      </c>
      <c r="AL549" s="35"/>
    </row>
    <row r="550" spans="1:38">
      <c r="A550" t="s">
        <v>1624</v>
      </c>
      <c r="B550" t="s">
        <v>47</v>
      </c>
      <c r="C550" t="s">
        <v>49</v>
      </c>
      <c r="D550" t="s">
        <v>56</v>
      </c>
      <c r="E550" t="s">
        <v>59</v>
      </c>
      <c r="F550" t="s">
        <v>1536</v>
      </c>
      <c r="G550" t="s">
        <v>1537</v>
      </c>
      <c r="H550" t="s">
        <v>1546</v>
      </c>
      <c r="I550" t="s">
        <v>1549</v>
      </c>
      <c r="J550" s="35">
        <v>5</v>
      </c>
      <c r="K550" s="35">
        <v>43</v>
      </c>
      <c r="L550" s="35">
        <v>0</v>
      </c>
      <c r="M550" s="49">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c r="AH550" s="35">
        <f>IF(Tabla134[[#This Row],[Business Travel]]="Travel_Frequently",2,IF(Tabla134[[#This Row],[Business Travel]]="Travel_Rarely",1,0))</f>
        <v>2</v>
      </c>
      <c r="AI550" s="35" t="str">
        <f>IF(Tabla134[[#This Row],[Monthly Income]]&lt;=10333.3333,"Bajo",IF(Tabla134[[#This Row],[Monthly Income]]&gt;18666.6666,"Alto","Medio"))</f>
        <v>Bajo</v>
      </c>
      <c r="AJ550" s="35" t="str">
        <f>IF(Tabla134[[#This Row],[Years Since Last Promotion]]&lt;1,"Este año","Más de un año")</f>
        <v>Más de un año</v>
      </c>
      <c r="AK550" s="100">
        <f>SUM(Tabla134[[#This Row],[Years At Company]],Tabla134[[#This Row],[Years With Curr Manager]])</f>
        <v>4</v>
      </c>
      <c r="AL550" s="35"/>
    </row>
    <row r="551" spans="1:38">
      <c r="A551" t="s">
        <v>1624</v>
      </c>
      <c r="B551" t="s">
        <v>46</v>
      </c>
      <c r="C551" t="s">
        <v>51</v>
      </c>
      <c r="D551" t="s">
        <v>57</v>
      </c>
      <c r="E551" t="s">
        <v>61</v>
      </c>
      <c r="F551" t="s">
        <v>1711</v>
      </c>
      <c r="G551" t="s">
        <v>1544</v>
      </c>
      <c r="H551" t="s">
        <v>1545</v>
      </c>
      <c r="I551" t="s">
        <v>1549</v>
      </c>
      <c r="J551" s="35">
        <v>2</v>
      </c>
      <c r="K551" s="35">
        <v>34</v>
      </c>
      <c r="L551" s="35">
        <v>0</v>
      </c>
      <c r="M551" s="49">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c r="AH551" s="35">
        <f>IF(Tabla134[[#This Row],[Business Travel]]="Travel_Frequently",2,IF(Tabla134[[#This Row],[Business Travel]]="Travel_Rarely",1,0))</f>
        <v>1</v>
      </c>
      <c r="AI551" s="35" t="str">
        <f>IF(Tabla134[[#This Row],[Monthly Income]]&lt;=10333.3333,"Bajo",IF(Tabla134[[#This Row],[Monthly Income]]&gt;18666.6666,"Alto","Medio"))</f>
        <v>Bajo</v>
      </c>
      <c r="AJ551" s="35" t="str">
        <f>IF(Tabla134[[#This Row],[Years Since Last Promotion]]&lt;1,"Este año","Más de un año")</f>
        <v>Más de un año</v>
      </c>
      <c r="AK551" s="100">
        <f>SUM(Tabla134[[#This Row],[Years At Company]],Tabla134[[#This Row],[Years With Curr Manager]])</f>
        <v>8</v>
      </c>
      <c r="AL551" s="35"/>
    </row>
    <row r="552" spans="1:38">
      <c r="A552" t="s">
        <v>1624</v>
      </c>
      <c r="B552" t="s">
        <v>46</v>
      </c>
      <c r="C552" t="s">
        <v>53</v>
      </c>
      <c r="D552" t="s">
        <v>57</v>
      </c>
      <c r="E552" t="s">
        <v>61</v>
      </c>
      <c r="F552" t="s">
        <v>1536</v>
      </c>
      <c r="G552" t="s">
        <v>1539</v>
      </c>
      <c r="H552" t="s">
        <v>1546</v>
      </c>
      <c r="I552" t="s">
        <v>1549</v>
      </c>
      <c r="J552" s="35">
        <v>2</v>
      </c>
      <c r="K552" s="35">
        <v>23</v>
      </c>
      <c r="L552" s="35">
        <v>0</v>
      </c>
      <c r="M552" s="49">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c r="AH552" s="35">
        <f>IF(Tabla134[[#This Row],[Business Travel]]="Travel_Frequently",2,IF(Tabla134[[#This Row],[Business Travel]]="Travel_Rarely",1,0))</f>
        <v>1</v>
      </c>
      <c r="AI552" s="35" t="str">
        <f>IF(Tabla134[[#This Row],[Monthly Income]]&lt;=10333.3333,"Bajo",IF(Tabla134[[#This Row],[Monthly Income]]&gt;18666.6666,"Alto","Medio"))</f>
        <v>Bajo</v>
      </c>
      <c r="AJ552" s="35" t="str">
        <f>IF(Tabla134[[#This Row],[Years Since Last Promotion]]&lt;1,"Este año","Más de un año")</f>
        <v>Este año</v>
      </c>
      <c r="AK552" s="100">
        <f>SUM(Tabla134[[#This Row],[Years At Company]],Tabla134[[#This Row],[Years With Curr Manager]])</f>
        <v>6</v>
      </c>
      <c r="AL552" s="35"/>
    </row>
    <row r="553" spans="1:38">
      <c r="A553" t="s">
        <v>1624</v>
      </c>
      <c r="B553" t="s">
        <v>46</v>
      </c>
      <c r="C553" t="s">
        <v>49</v>
      </c>
      <c r="D553" t="s">
        <v>58</v>
      </c>
      <c r="E553" t="s">
        <v>64</v>
      </c>
      <c r="F553" t="s">
        <v>1711</v>
      </c>
      <c r="G553" t="s">
        <v>64</v>
      </c>
      <c r="H553" t="s">
        <v>1546</v>
      </c>
      <c r="I553" t="s">
        <v>1549</v>
      </c>
      <c r="J553" s="35">
        <v>3</v>
      </c>
      <c r="K553" s="35">
        <v>39</v>
      </c>
      <c r="L553" s="35">
        <v>0</v>
      </c>
      <c r="M553" s="49">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c r="AH553" s="35">
        <f>IF(Tabla134[[#This Row],[Business Travel]]="Travel_Frequently",2,IF(Tabla134[[#This Row],[Business Travel]]="Travel_Rarely",1,0))</f>
        <v>1</v>
      </c>
      <c r="AI553" s="35" t="str">
        <f>IF(Tabla134[[#This Row],[Monthly Income]]&lt;=10333.3333,"Bajo",IF(Tabla134[[#This Row],[Monthly Income]]&gt;18666.6666,"Alto","Medio"))</f>
        <v>Bajo</v>
      </c>
      <c r="AJ553" s="35" t="str">
        <f>IF(Tabla134[[#This Row],[Years Since Last Promotion]]&lt;1,"Este año","Más de un año")</f>
        <v>Más de un año</v>
      </c>
      <c r="AK553" s="100">
        <f>SUM(Tabla134[[#This Row],[Years At Company]],Tabla134[[#This Row],[Years With Curr Manager]])</f>
        <v>14</v>
      </c>
      <c r="AL553" s="35"/>
    </row>
    <row r="554" spans="1:38">
      <c r="A554" t="s">
        <v>1624</v>
      </c>
      <c r="B554" t="s">
        <v>46</v>
      </c>
      <c r="C554" t="s">
        <v>52</v>
      </c>
      <c r="D554" t="s">
        <v>57</v>
      </c>
      <c r="E554" t="s">
        <v>61</v>
      </c>
      <c r="F554" t="s">
        <v>1536</v>
      </c>
      <c r="G554" t="s">
        <v>1544</v>
      </c>
      <c r="H554" t="s">
        <v>1546</v>
      </c>
      <c r="I554" t="s">
        <v>1549</v>
      </c>
      <c r="J554" s="35">
        <v>1</v>
      </c>
      <c r="K554" s="35">
        <v>56</v>
      </c>
      <c r="L554" s="35">
        <v>0</v>
      </c>
      <c r="M554" s="49">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c r="AH554" s="35">
        <f>IF(Tabla134[[#This Row],[Business Travel]]="Travel_Frequently",2,IF(Tabla134[[#This Row],[Business Travel]]="Travel_Rarely",1,0))</f>
        <v>1</v>
      </c>
      <c r="AI554" s="35" t="str">
        <f>IF(Tabla134[[#This Row],[Monthly Income]]&lt;=10333.3333,"Bajo",IF(Tabla134[[#This Row],[Monthly Income]]&gt;18666.6666,"Alto","Medio"))</f>
        <v>Medio</v>
      </c>
      <c r="AJ554" s="35" t="str">
        <f>IF(Tabla134[[#This Row],[Years Since Last Promotion]]&lt;1,"Este año","Más de un año")</f>
        <v>Más de un año</v>
      </c>
      <c r="AK554" s="100">
        <f>SUM(Tabla134[[#This Row],[Years At Company]],Tabla134[[#This Row],[Years With Curr Manager]])</f>
        <v>11</v>
      </c>
      <c r="AL554" s="35"/>
    </row>
    <row r="555" spans="1:38">
      <c r="A555" t="s">
        <v>1624</v>
      </c>
      <c r="B555" t="s">
        <v>46</v>
      </c>
      <c r="C555" t="s">
        <v>49</v>
      </c>
      <c r="D555" t="s">
        <v>57</v>
      </c>
      <c r="E555" t="s">
        <v>61</v>
      </c>
      <c r="F555" t="s">
        <v>1711</v>
      </c>
      <c r="G555" t="s">
        <v>1538</v>
      </c>
      <c r="H555" t="s">
        <v>1545</v>
      </c>
      <c r="I555" t="s">
        <v>1548</v>
      </c>
      <c r="J555" s="35">
        <v>2</v>
      </c>
      <c r="K555" s="35">
        <v>40</v>
      </c>
      <c r="L555" s="35">
        <v>0</v>
      </c>
      <c r="M555" s="49">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c r="AH555" s="35">
        <f>IF(Tabla134[[#This Row],[Business Travel]]="Travel_Frequently",2,IF(Tabla134[[#This Row],[Business Travel]]="Travel_Rarely",1,0))</f>
        <v>1</v>
      </c>
      <c r="AI555" s="35" t="str">
        <f>IF(Tabla134[[#This Row],[Monthly Income]]&lt;=10333.3333,"Bajo",IF(Tabla134[[#This Row],[Monthly Income]]&gt;18666.6666,"Alto","Medio"))</f>
        <v>Bajo</v>
      </c>
      <c r="AJ555" s="35" t="str">
        <f>IF(Tabla134[[#This Row],[Years Since Last Promotion]]&lt;1,"Este año","Más de un año")</f>
        <v>Más de un año</v>
      </c>
      <c r="AK555" s="100">
        <f>SUM(Tabla134[[#This Row],[Years At Company]],Tabla134[[#This Row],[Years With Curr Manager]])</f>
        <v>7</v>
      </c>
      <c r="AL555" s="35"/>
    </row>
    <row r="556" spans="1:38">
      <c r="A556" t="s">
        <v>1624</v>
      </c>
      <c r="B556" t="s">
        <v>46</v>
      </c>
      <c r="C556" t="s">
        <v>51</v>
      </c>
      <c r="D556" t="s">
        <v>57</v>
      </c>
      <c r="E556" t="s">
        <v>61</v>
      </c>
      <c r="F556" t="s">
        <v>1711</v>
      </c>
      <c r="G556" t="s">
        <v>1544</v>
      </c>
      <c r="H556" t="s">
        <v>1545</v>
      </c>
      <c r="I556" t="s">
        <v>1549</v>
      </c>
      <c r="J556" s="35">
        <v>2</v>
      </c>
      <c r="K556" s="35">
        <v>27</v>
      </c>
      <c r="L556" s="35">
        <v>0</v>
      </c>
      <c r="M556" s="49">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c r="AH556" s="35">
        <f>IF(Tabla134[[#This Row],[Business Travel]]="Travel_Frequently",2,IF(Tabla134[[#This Row],[Business Travel]]="Travel_Rarely",1,0))</f>
        <v>1</v>
      </c>
      <c r="AI556" s="35" t="str">
        <f>IF(Tabla134[[#This Row],[Monthly Income]]&lt;=10333.3333,"Bajo",IF(Tabla134[[#This Row],[Monthly Income]]&gt;18666.6666,"Alto","Medio"))</f>
        <v>Bajo</v>
      </c>
      <c r="AJ556" s="35" t="str">
        <f>IF(Tabla134[[#This Row],[Years Since Last Promotion]]&lt;1,"Este año","Más de un año")</f>
        <v>Este año</v>
      </c>
      <c r="AK556" s="100">
        <f>SUM(Tabla134[[#This Row],[Years At Company]],Tabla134[[#This Row],[Years With Curr Manager]])</f>
        <v>14</v>
      </c>
      <c r="AL556" s="35"/>
    </row>
    <row r="557" spans="1:38">
      <c r="A557" t="s">
        <v>1624</v>
      </c>
      <c r="B557" t="s">
        <v>46</v>
      </c>
      <c r="C557" t="s">
        <v>51</v>
      </c>
      <c r="D557" t="s">
        <v>56</v>
      </c>
      <c r="E557" t="s">
        <v>62</v>
      </c>
      <c r="F557" t="s">
        <v>1536</v>
      </c>
      <c r="G557" t="s">
        <v>1542</v>
      </c>
      <c r="H557" t="s">
        <v>1547</v>
      </c>
      <c r="I557" t="s">
        <v>1549</v>
      </c>
      <c r="J557" s="35">
        <v>2</v>
      </c>
      <c r="K557" s="35">
        <v>29</v>
      </c>
      <c r="L557" s="35">
        <v>0</v>
      </c>
      <c r="M557" s="49">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c r="AH557" s="35">
        <f>IF(Tabla134[[#This Row],[Business Travel]]="Travel_Frequently",2,IF(Tabla134[[#This Row],[Business Travel]]="Travel_Rarely",1,0))</f>
        <v>1</v>
      </c>
      <c r="AI557" s="35" t="str">
        <f>IF(Tabla134[[#This Row],[Monthly Income]]&lt;=10333.3333,"Bajo",IF(Tabla134[[#This Row],[Monthly Income]]&gt;18666.6666,"Alto","Medio"))</f>
        <v>Bajo</v>
      </c>
      <c r="AJ557" s="35" t="str">
        <f>IF(Tabla134[[#This Row],[Years Since Last Promotion]]&lt;1,"Este año","Más de un año")</f>
        <v>Más de un año</v>
      </c>
      <c r="AK557" s="100">
        <f>SUM(Tabla134[[#This Row],[Years At Company]],Tabla134[[#This Row],[Years With Curr Manager]])</f>
        <v>4</v>
      </c>
      <c r="AL557" s="35"/>
    </row>
    <row r="558" spans="1:38">
      <c r="A558" t="s">
        <v>1624</v>
      </c>
      <c r="B558" t="s">
        <v>46</v>
      </c>
      <c r="C558" t="s">
        <v>50</v>
      </c>
      <c r="D558" t="s">
        <v>57</v>
      </c>
      <c r="E558" t="s">
        <v>59</v>
      </c>
      <c r="F558" t="s">
        <v>1536</v>
      </c>
      <c r="G558" t="s">
        <v>1539</v>
      </c>
      <c r="H558" t="s">
        <v>1545</v>
      </c>
      <c r="I558" t="s">
        <v>1549</v>
      </c>
      <c r="J558" s="35">
        <v>4</v>
      </c>
      <c r="K558" s="35">
        <v>53</v>
      </c>
      <c r="L558" s="35">
        <v>0</v>
      </c>
      <c r="M558" s="49">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c r="AH558" s="35">
        <f>IF(Tabla134[[#This Row],[Business Travel]]="Travel_Frequently",2,IF(Tabla134[[#This Row],[Business Travel]]="Travel_Rarely",1,0))</f>
        <v>1</v>
      </c>
      <c r="AI558" s="35" t="str">
        <f>IF(Tabla134[[#This Row],[Monthly Income]]&lt;=10333.3333,"Bajo",IF(Tabla134[[#This Row],[Monthly Income]]&gt;18666.6666,"Alto","Medio"))</f>
        <v>Bajo</v>
      </c>
      <c r="AJ558" s="35" t="str">
        <f>IF(Tabla134[[#This Row],[Years Since Last Promotion]]&lt;1,"Este año","Más de un año")</f>
        <v>Más de un año</v>
      </c>
      <c r="AK558" s="100">
        <f>SUM(Tabla134[[#This Row],[Years At Company]],Tabla134[[#This Row],[Years With Curr Manager]])</f>
        <v>4</v>
      </c>
      <c r="AL558" s="35"/>
    </row>
    <row r="559" spans="1:38">
      <c r="A559" t="s">
        <v>1624</v>
      </c>
      <c r="B559" t="s">
        <v>48</v>
      </c>
      <c r="C559" t="s">
        <v>49</v>
      </c>
      <c r="D559" t="s">
        <v>57</v>
      </c>
      <c r="E559" t="s">
        <v>59</v>
      </c>
      <c r="F559" t="s">
        <v>1711</v>
      </c>
      <c r="G559" t="s">
        <v>1544</v>
      </c>
      <c r="H559" t="s">
        <v>1547</v>
      </c>
      <c r="I559" t="s">
        <v>1549</v>
      </c>
      <c r="J559" s="35">
        <v>2</v>
      </c>
      <c r="K559" s="35">
        <v>35</v>
      </c>
      <c r="L559" s="35">
        <v>0</v>
      </c>
      <c r="M559" s="49">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c r="AH559" s="35">
        <f>IF(Tabla134[[#This Row],[Business Travel]]="Travel_Frequently",2,IF(Tabla134[[#This Row],[Business Travel]]="Travel_Rarely",1,0))</f>
        <v>0</v>
      </c>
      <c r="AI559" s="35" t="str">
        <f>IF(Tabla134[[#This Row],[Monthly Income]]&lt;=10333.3333,"Bajo",IF(Tabla134[[#This Row],[Monthly Income]]&gt;18666.6666,"Alto","Medio"))</f>
        <v>Bajo</v>
      </c>
      <c r="AJ559" s="35" t="str">
        <f>IF(Tabla134[[#This Row],[Years Since Last Promotion]]&lt;1,"Este año","Más de un año")</f>
        <v>Este año</v>
      </c>
      <c r="AK559" s="100">
        <f>SUM(Tabla134[[#This Row],[Years At Company]],Tabla134[[#This Row],[Years With Curr Manager]])</f>
        <v>1</v>
      </c>
      <c r="AL559" s="35"/>
    </row>
    <row r="560" spans="1:38">
      <c r="A560" t="s">
        <v>1624</v>
      </c>
      <c r="B560" t="s">
        <v>47</v>
      </c>
      <c r="C560" t="s">
        <v>51</v>
      </c>
      <c r="D560" t="s">
        <v>57</v>
      </c>
      <c r="E560" t="s">
        <v>59</v>
      </c>
      <c r="F560" t="s">
        <v>1536</v>
      </c>
      <c r="G560" t="s">
        <v>1539</v>
      </c>
      <c r="H560" t="s">
        <v>1546</v>
      </c>
      <c r="I560" t="s">
        <v>1549</v>
      </c>
      <c r="J560" s="35">
        <v>2</v>
      </c>
      <c r="K560" s="35">
        <v>32</v>
      </c>
      <c r="L560" s="35">
        <v>0</v>
      </c>
      <c r="M560" s="49">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c r="AH560" s="35">
        <f>IF(Tabla134[[#This Row],[Business Travel]]="Travel_Frequently",2,IF(Tabla134[[#This Row],[Business Travel]]="Travel_Rarely",1,0))</f>
        <v>2</v>
      </c>
      <c r="AI560" s="35" t="str">
        <f>IF(Tabla134[[#This Row],[Monthly Income]]&lt;=10333.3333,"Bajo",IF(Tabla134[[#This Row],[Monthly Income]]&gt;18666.6666,"Alto","Medio"))</f>
        <v>Bajo</v>
      </c>
      <c r="AJ560" s="35" t="str">
        <f>IF(Tabla134[[#This Row],[Years Since Last Promotion]]&lt;1,"Este año","Más de un año")</f>
        <v>Más de un año</v>
      </c>
      <c r="AK560" s="100">
        <f>SUM(Tabla134[[#This Row],[Years At Company]],Tabla134[[#This Row],[Years With Curr Manager]])</f>
        <v>17</v>
      </c>
      <c r="AL560" s="35"/>
    </row>
    <row r="561" spans="1:38">
      <c r="A561" t="s">
        <v>1624</v>
      </c>
      <c r="B561" t="s">
        <v>46</v>
      </c>
      <c r="C561" t="s">
        <v>49</v>
      </c>
      <c r="D561" t="s">
        <v>57</v>
      </c>
      <c r="E561" t="s">
        <v>61</v>
      </c>
      <c r="F561" t="s">
        <v>1536</v>
      </c>
      <c r="G561" t="s">
        <v>1538</v>
      </c>
      <c r="H561" t="s">
        <v>1546</v>
      </c>
      <c r="I561" t="s">
        <v>1548</v>
      </c>
      <c r="J561" s="35">
        <v>0</v>
      </c>
      <c r="K561" s="35">
        <v>38</v>
      </c>
      <c r="L561" s="35">
        <v>0</v>
      </c>
      <c r="M561" s="49">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c r="AH561" s="35">
        <f>IF(Tabla134[[#This Row],[Business Travel]]="Travel_Frequently",2,IF(Tabla134[[#This Row],[Business Travel]]="Travel_Rarely",1,0))</f>
        <v>1</v>
      </c>
      <c r="AI561" s="35" t="str">
        <f>IF(Tabla134[[#This Row],[Monthly Income]]&lt;=10333.3333,"Bajo",IF(Tabla134[[#This Row],[Monthly Income]]&gt;18666.6666,"Alto","Medio"))</f>
        <v>Bajo</v>
      </c>
      <c r="AJ561" s="35" t="str">
        <f>IF(Tabla134[[#This Row],[Years Since Last Promotion]]&lt;1,"Este año","Más de un año")</f>
        <v>Este año</v>
      </c>
      <c r="AK561" s="100">
        <f>SUM(Tabla134[[#This Row],[Years At Company]],Tabla134[[#This Row],[Years With Curr Manager]])</f>
        <v>2</v>
      </c>
      <c r="AL561" s="35"/>
    </row>
    <row r="562" spans="1:38">
      <c r="A562" t="s">
        <v>1624</v>
      </c>
      <c r="B562" t="s">
        <v>46</v>
      </c>
      <c r="C562" t="s">
        <v>51</v>
      </c>
      <c r="D562" t="s">
        <v>57</v>
      </c>
      <c r="E562" t="s">
        <v>59</v>
      </c>
      <c r="F562" t="s">
        <v>1711</v>
      </c>
      <c r="G562" t="s">
        <v>1540</v>
      </c>
      <c r="H562" t="s">
        <v>1547</v>
      </c>
      <c r="I562" t="s">
        <v>1549</v>
      </c>
      <c r="J562" s="35">
        <v>3</v>
      </c>
      <c r="K562" s="35">
        <v>34</v>
      </c>
      <c r="L562" s="35">
        <v>0</v>
      </c>
      <c r="M562" s="49">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c r="AH562" s="35">
        <f>IF(Tabla134[[#This Row],[Business Travel]]="Travel_Frequently",2,IF(Tabla134[[#This Row],[Business Travel]]="Travel_Rarely",1,0))</f>
        <v>1</v>
      </c>
      <c r="AI562" s="35" t="str">
        <f>IF(Tabla134[[#This Row],[Monthly Income]]&lt;=10333.3333,"Bajo",IF(Tabla134[[#This Row],[Monthly Income]]&gt;18666.6666,"Alto","Medio"))</f>
        <v>Bajo</v>
      </c>
      <c r="AJ562" s="35" t="str">
        <f>IF(Tabla134[[#This Row],[Years Since Last Promotion]]&lt;1,"Este año","Más de un año")</f>
        <v>Este año</v>
      </c>
      <c r="AK562" s="100">
        <f>SUM(Tabla134[[#This Row],[Years At Company]],Tabla134[[#This Row],[Years With Curr Manager]])</f>
        <v>0</v>
      </c>
      <c r="AL562" s="35"/>
    </row>
    <row r="563" spans="1:38">
      <c r="A563" t="s">
        <v>1624</v>
      </c>
      <c r="B563" t="s">
        <v>46</v>
      </c>
      <c r="C563" t="s">
        <v>50</v>
      </c>
      <c r="D563" t="s">
        <v>56</v>
      </c>
      <c r="E563" t="s">
        <v>62</v>
      </c>
      <c r="F563" t="s">
        <v>1536</v>
      </c>
      <c r="G563" t="s">
        <v>1541</v>
      </c>
      <c r="H563" t="s">
        <v>1546</v>
      </c>
      <c r="I563" t="s">
        <v>1549</v>
      </c>
      <c r="J563" s="35">
        <v>3</v>
      </c>
      <c r="K563" s="35">
        <v>52</v>
      </c>
      <c r="L563" s="35">
        <v>0</v>
      </c>
      <c r="M563" s="49">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c r="AH563" s="35">
        <f>IF(Tabla134[[#This Row],[Business Travel]]="Travel_Frequently",2,IF(Tabla134[[#This Row],[Business Travel]]="Travel_Rarely",1,0))</f>
        <v>1</v>
      </c>
      <c r="AI563" s="35" t="str">
        <f>IF(Tabla134[[#This Row],[Monthly Income]]&lt;=10333.3333,"Bajo",IF(Tabla134[[#This Row],[Monthly Income]]&gt;18666.6666,"Alto","Medio"))</f>
        <v>Medio</v>
      </c>
      <c r="AJ563" s="35" t="str">
        <f>IF(Tabla134[[#This Row],[Years Since Last Promotion]]&lt;1,"Este año","Más de un año")</f>
        <v>Más de un año</v>
      </c>
      <c r="AK563" s="100">
        <f>SUM(Tabla134[[#This Row],[Years At Company]],Tabla134[[#This Row],[Years With Curr Manager]])</f>
        <v>50</v>
      </c>
      <c r="AL563" s="35"/>
    </row>
    <row r="564" spans="1:38">
      <c r="A564" t="s">
        <v>44</v>
      </c>
      <c r="B564" t="s">
        <v>46</v>
      </c>
      <c r="C564" t="s">
        <v>51</v>
      </c>
      <c r="D564" t="s">
        <v>57</v>
      </c>
      <c r="E564" t="s">
        <v>60</v>
      </c>
      <c r="F564" t="s">
        <v>1536</v>
      </c>
      <c r="G564" t="s">
        <v>1538</v>
      </c>
      <c r="H564" t="s">
        <v>1545</v>
      </c>
      <c r="I564" t="s">
        <v>1548</v>
      </c>
      <c r="J564" s="35">
        <v>2</v>
      </c>
      <c r="K564" s="35">
        <v>33</v>
      </c>
      <c r="L564" s="35">
        <v>1</v>
      </c>
      <c r="M564" s="49">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c r="AH564" s="35">
        <f>IF(Tabla134[[#This Row],[Business Travel]]="Travel_Frequently",2,IF(Tabla134[[#This Row],[Business Travel]]="Travel_Rarely",1,0))</f>
        <v>1</v>
      </c>
      <c r="AI564" s="35" t="str">
        <f>IF(Tabla134[[#This Row],[Monthly Income]]&lt;=10333.3333,"Bajo",IF(Tabla134[[#This Row],[Monthly Income]]&gt;18666.6666,"Alto","Medio"))</f>
        <v>Bajo</v>
      </c>
      <c r="AJ564" s="35" t="str">
        <f>IF(Tabla134[[#This Row],[Years Since Last Promotion]]&lt;1,"Este año","Más de un año")</f>
        <v>Más de un año</v>
      </c>
      <c r="AK564" s="100">
        <f>SUM(Tabla134[[#This Row],[Years At Company]],Tabla134[[#This Row],[Years With Curr Manager]])</f>
        <v>18</v>
      </c>
      <c r="AL564" s="35"/>
    </row>
    <row r="565" spans="1:38">
      <c r="A565" t="s">
        <v>1624</v>
      </c>
      <c r="B565" t="s">
        <v>46</v>
      </c>
      <c r="C565" t="s">
        <v>51</v>
      </c>
      <c r="D565" t="s">
        <v>56</v>
      </c>
      <c r="E565" t="s">
        <v>61</v>
      </c>
      <c r="F565" t="s">
        <v>1711</v>
      </c>
      <c r="G565" t="s">
        <v>1537</v>
      </c>
      <c r="H565" t="s">
        <v>1545</v>
      </c>
      <c r="I565" t="s">
        <v>1549</v>
      </c>
      <c r="J565" s="35">
        <v>5</v>
      </c>
      <c r="K565" s="35">
        <v>25</v>
      </c>
      <c r="L565" s="35">
        <v>0</v>
      </c>
      <c r="M565" s="49">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c r="AH565" s="35">
        <f>IF(Tabla134[[#This Row],[Business Travel]]="Travel_Frequently",2,IF(Tabla134[[#This Row],[Business Travel]]="Travel_Rarely",1,0))</f>
        <v>1</v>
      </c>
      <c r="AI565" s="35" t="str">
        <f>IF(Tabla134[[#This Row],[Monthly Income]]&lt;=10333.3333,"Bajo",IF(Tabla134[[#This Row],[Monthly Income]]&gt;18666.6666,"Alto","Medio"))</f>
        <v>Bajo</v>
      </c>
      <c r="AJ565" s="35" t="str">
        <f>IF(Tabla134[[#This Row],[Years Since Last Promotion]]&lt;1,"Este año","Más de un año")</f>
        <v>Más de un año</v>
      </c>
      <c r="AK565" s="100">
        <f>SUM(Tabla134[[#This Row],[Years At Company]],Tabla134[[#This Row],[Years With Curr Manager]])</f>
        <v>10</v>
      </c>
      <c r="AL565" s="35"/>
    </row>
    <row r="566" spans="1:38">
      <c r="A566" t="s">
        <v>1624</v>
      </c>
      <c r="B566" t="s">
        <v>46</v>
      </c>
      <c r="C566" t="s">
        <v>50</v>
      </c>
      <c r="D566" t="s">
        <v>56</v>
      </c>
      <c r="E566" t="s">
        <v>63</v>
      </c>
      <c r="F566" t="s">
        <v>1536</v>
      </c>
      <c r="G566" t="s">
        <v>1542</v>
      </c>
      <c r="H566" t="s">
        <v>1545</v>
      </c>
      <c r="I566" t="s">
        <v>1549</v>
      </c>
      <c r="J566" s="35">
        <v>3</v>
      </c>
      <c r="K566" s="35">
        <v>45</v>
      </c>
      <c r="L566" s="35">
        <v>0</v>
      </c>
      <c r="M566" s="49">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c r="AH566" s="35">
        <f>IF(Tabla134[[#This Row],[Business Travel]]="Travel_Frequently",2,IF(Tabla134[[#This Row],[Business Travel]]="Travel_Rarely",1,0))</f>
        <v>1</v>
      </c>
      <c r="AI566" s="35" t="str">
        <f>IF(Tabla134[[#This Row],[Monthly Income]]&lt;=10333.3333,"Bajo",IF(Tabla134[[#This Row],[Monthly Income]]&gt;18666.6666,"Alto","Medio"))</f>
        <v>Bajo</v>
      </c>
      <c r="AJ566" s="35" t="str">
        <f>IF(Tabla134[[#This Row],[Years Since Last Promotion]]&lt;1,"Este año","Más de un año")</f>
        <v>Más de un año</v>
      </c>
      <c r="AK566" s="100">
        <f>SUM(Tabla134[[#This Row],[Years At Company]],Tabla134[[#This Row],[Years With Curr Manager]])</f>
        <v>9</v>
      </c>
      <c r="AL566" s="35"/>
    </row>
    <row r="567" spans="1:38">
      <c r="A567" t="s">
        <v>1624</v>
      </c>
      <c r="B567" t="s">
        <v>46</v>
      </c>
      <c r="C567" t="s">
        <v>53</v>
      </c>
      <c r="D567" t="s">
        <v>57</v>
      </c>
      <c r="E567" t="s">
        <v>61</v>
      </c>
      <c r="F567" t="s">
        <v>1536</v>
      </c>
      <c r="G567" t="s">
        <v>1538</v>
      </c>
      <c r="H567" t="s">
        <v>1545</v>
      </c>
      <c r="I567" t="s">
        <v>1549</v>
      </c>
      <c r="J567" s="35">
        <v>3</v>
      </c>
      <c r="K567" s="35">
        <v>23</v>
      </c>
      <c r="L567" s="35">
        <v>0</v>
      </c>
      <c r="M567" s="49">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c r="AH567" s="35">
        <f>IF(Tabla134[[#This Row],[Business Travel]]="Travel_Frequently",2,IF(Tabla134[[#This Row],[Business Travel]]="Travel_Rarely",1,0))</f>
        <v>1</v>
      </c>
      <c r="AI567" s="35" t="str">
        <f>IF(Tabla134[[#This Row],[Monthly Income]]&lt;=10333.3333,"Bajo",IF(Tabla134[[#This Row],[Monthly Income]]&gt;18666.6666,"Alto","Medio"))</f>
        <v>Bajo</v>
      </c>
      <c r="AJ567" s="35" t="str">
        <f>IF(Tabla134[[#This Row],[Years Since Last Promotion]]&lt;1,"Este año","Más de un año")</f>
        <v>Este año</v>
      </c>
      <c r="AK567" s="100">
        <f>SUM(Tabla134[[#This Row],[Years At Company]],Tabla134[[#This Row],[Years With Curr Manager]])</f>
        <v>4</v>
      </c>
      <c r="AL567" s="35"/>
    </row>
    <row r="568" spans="1:38">
      <c r="A568" t="s">
        <v>44</v>
      </c>
      <c r="B568" t="s">
        <v>47</v>
      </c>
      <c r="C568" t="s">
        <v>50</v>
      </c>
      <c r="D568" t="s">
        <v>56</v>
      </c>
      <c r="E568" t="s">
        <v>59</v>
      </c>
      <c r="F568" t="s">
        <v>1711</v>
      </c>
      <c r="G568" t="s">
        <v>1537</v>
      </c>
      <c r="H568" t="s">
        <v>1545</v>
      </c>
      <c r="I568" t="s">
        <v>1548</v>
      </c>
      <c r="J568" s="35">
        <v>2</v>
      </c>
      <c r="K568" s="35">
        <v>47</v>
      </c>
      <c r="L568" s="35">
        <v>1</v>
      </c>
      <c r="M568" s="49">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c r="AH568" s="35">
        <f>IF(Tabla134[[#This Row],[Business Travel]]="Travel_Frequently",2,IF(Tabla134[[#This Row],[Business Travel]]="Travel_Rarely",1,0))</f>
        <v>2</v>
      </c>
      <c r="AI568" s="35" t="str">
        <f>IF(Tabla134[[#This Row],[Monthly Income]]&lt;=10333.3333,"Bajo",IF(Tabla134[[#This Row],[Monthly Income]]&gt;18666.6666,"Alto","Medio"))</f>
        <v>Bajo</v>
      </c>
      <c r="AJ568" s="35" t="str">
        <f>IF(Tabla134[[#This Row],[Years Since Last Promotion]]&lt;1,"Este año","Más de un año")</f>
        <v>Más de un año</v>
      </c>
      <c r="AK568" s="100">
        <f>SUM(Tabla134[[#This Row],[Years At Company]],Tabla134[[#This Row],[Years With Curr Manager]])</f>
        <v>8</v>
      </c>
      <c r="AL568" s="35"/>
    </row>
    <row r="569" spans="1:38">
      <c r="A569" t="s">
        <v>1624</v>
      </c>
      <c r="B569" t="s">
        <v>46</v>
      </c>
      <c r="C569" t="s">
        <v>51</v>
      </c>
      <c r="D569" t="s">
        <v>56</v>
      </c>
      <c r="E569" t="s">
        <v>60</v>
      </c>
      <c r="F569" t="s">
        <v>1536</v>
      </c>
      <c r="G569" t="s">
        <v>1537</v>
      </c>
      <c r="H569" t="s">
        <v>1545</v>
      </c>
      <c r="I569" t="s">
        <v>1549</v>
      </c>
      <c r="J569" s="35">
        <v>5</v>
      </c>
      <c r="K569" s="35">
        <v>34</v>
      </c>
      <c r="L569" s="35">
        <v>0</v>
      </c>
      <c r="M569" s="49">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c r="AH569" s="35">
        <f>IF(Tabla134[[#This Row],[Business Travel]]="Travel_Frequently",2,IF(Tabla134[[#This Row],[Business Travel]]="Travel_Rarely",1,0))</f>
        <v>1</v>
      </c>
      <c r="AI569" s="35" t="str">
        <f>IF(Tabla134[[#This Row],[Monthly Income]]&lt;=10333.3333,"Bajo",IF(Tabla134[[#This Row],[Monthly Income]]&gt;18666.6666,"Alto","Medio"))</f>
        <v>Bajo</v>
      </c>
      <c r="AJ569" s="35" t="str">
        <f>IF(Tabla134[[#This Row],[Years Since Last Promotion]]&lt;1,"Este año","Más de un año")</f>
        <v>Más de un año</v>
      </c>
      <c r="AK569" s="100">
        <f>SUM(Tabla134[[#This Row],[Years At Company]],Tabla134[[#This Row],[Years With Curr Manager]])</f>
        <v>10</v>
      </c>
      <c r="AL569" s="35"/>
    </row>
    <row r="570" spans="1:38">
      <c r="A570" t="s">
        <v>44</v>
      </c>
      <c r="B570" t="s">
        <v>46</v>
      </c>
      <c r="C570" t="s">
        <v>52</v>
      </c>
      <c r="D570" t="s">
        <v>57</v>
      </c>
      <c r="E570" t="s">
        <v>61</v>
      </c>
      <c r="F570" t="s">
        <v>1536</v>
      </c>
      <c r="G570" t="s">
        <v>1541</v>
      </c>
      <c r="H570" t="s">
        <v>1546</v>
      </c>
      <c r="I570" t="s">
        <v>1548</v>
      </c>
      <c r="J570" s="35">
        <v>2</v>
      </c>
      <c r="K570" s="35">
        <v>55</v>
      </c>
      <c r="L570" s="35">
        <v>1</v>
      </c>
      <c r="M570" s="49">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c r="AH570" s="35">
        <f>IF(Tabla134[[#This Row],[Business Travel]]="Travel_Frequently",2,IF(Tabla134[[#This Row],[Business Travel]]="Travel_Rarely",1,0))</f>
        <v>1</v>
      </c>
      <c r="AI570" s="35" t="str">
        <f>IF(Tabla134[[#This Row],[Monthly Income]]&lt;=10333.3333,"Bajo",IF(Tabla134[[#This Row],[Monthly Income]]&gt;18666.6666,"Alto","Medio"))</f>
        <v>Alto</v>
      </c>
      <c r="AJ570" s="35" t="str">
        <f>IF(Tabla134[[#This Row],[Years Since Last Promotion]]&lt;1,"Este año","Más de un año")</f>
        <v>Más de un año</v>
      </c>
      <c r="AK570" s="100">
        <f>SUM(Tabla134[[#This Row],[Years At Company]],Tabla134[[#This Row],[Years With Curr Manager]])</f>
        <v>9</v>
      </c>
      <c r="AL570" s="35"/>
    </row>
    <row r="571" spans="1:38">
      <c r="A571" t="s">
        <v>1624</v>
      </c>
      <c r="B571" t="s">
        <v>48</v>
      </c>
      <c r="C571" t="s">
        <v>49</v>
      </c>
      <c r="D571" t="s">
        <v>56</v>
      </c>
      <c r="E571" t="s">
        <v>59</v>
      </c>
      <c r="F571" t="s">
        <v>1536</v>
      </c>
      <c r="G571" t="s">
        <v>1537</v>
      </c>
      <c r="H571" t="s">
        <v>1545</v>
      </c>
      <c r="I571" t="s">
        <v>1549</v>
      </c>
      <c r="J571" s="35">
        <v>1</v>
      </c>
      <c r="K571" s="35">
        <v>36</v>
      </c>
      <c r="L571" s="35">
        <v>0</v>
      </c>
      <c r="M571" s="49">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c r="AH571" s="35">
        <f>IF(Tabla134[[#This Row],[Business Travel]]="Travel_Frequently",2,IF(Tabla134[[#This Row],[Business Travel]]="Travel_Rarely",1,0))</f>
        <v>0</v>
      </c>
      <c r="AI571" s="35" t="str">
        <f>IF(Tabla134[[#This Row],[Monthly Income]]&lt;=10333.3333,"Bajo",IF(Tabla134[[#This Row],[Monthly Income]]&gt;18666.6666,"Alto","Medio"))</f>
        <v>Bajo</v>
      </c>
      <c r="AJ571" s="35" t="str">
        <f>IF(Tabla134[[#This Row],[Years Since Last Promotion]]&lt;1,"Este año","Más de un año")</f>
        <v>Este año</v>
      </c>
      <c r="AK571" s="100">
        <f>SUM(Tabla134[[#This Row],[Years At Company]],Tabla134[[#This Row],[Years With Curr Manager]])</f>
        <v>19</v>
      </c>
      <c r="AL571" s="35"/>
    </row>
    <row r="572" spans="1:38">
      <c r="A572" t="s">
        <v>1624</v>
      </c>
      <c r="B572" t="s">
        <v>48</v>
      </c>
      <c r="C572" t="s">
        <v>50</v>
      </c>
      <c r="D572" t="s">
        <v>57</v>
      </c>
      <c r="E572" t="s">
        <v>61</v>
      </c>
      <c r="F572" t="s">
        <v>1536</v>
      </c>
      <c r="G572" t="s">
        <v>1538</v>
      </c>
      <c r="H572" t="s">
        <v>1546</v>
      </c>
      <c r="I572" t="s">
        <v>1549</v>
      </c>
      <c r="J572" s="35">
        <v>3</v>
      </c>
      <c r="K572" s="35">
        <v>52</v>
      </c>
      <c r="L572" s="35">
        <v>0</v>
      </c>
      <c r="M572" s="49">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c r="AH572" s="35">
        <f>IF(Tabla134[[#This Row],[Business Travel]]="Travel_Frequently",2,IF(Tabla134[[#This Row],[Business Travel]]="Travel_Rarely",1,0))</f>
        <v>0</v>
      </c>
      <c r="AI572" s="35" t="str">
        <f>IF(Tabla134[[#This Row],[Monthly Income]]&lt;=10333.3333,"Bajo",IF(Tabla134[[#This Row],[Monthly Income]]&gt;18666.6666,"Alto","Medio"))</f>
        <v>Bajo</v>
      </c>
      <c r="AJ572" s="35" t="str">
        <f>IF(Tabla134[[#This Row],[Years Since Last Promotion]]&lt;1,"Este año","Más de un año")</f>
        <v>Más de un año</v>
      </c>
      <c r="AK572" s="100">
        <f>SUM(Tabla134[[#This Row],[Years At Company]],Tabla134[[#This Row],[Years With Curr Manager]])</f>
        <v>6</v>
      </c>
      <c r="AL572" s="35"/>
    </row>
    <row r="573" spans="1:38">
      <c r="A573" t="s">
        <v>1624</v>
      </c>
      <c r="B573" t="s">
        <v>47</v>
      </c>
      <c r="C573" t="s">
        <v>51</v>
      </c>
      <c r="D573" t="s">
        <v>57</v>
      </c>
      <c r="E573" t="s">
        <v>59</v>
      </c>
      <c r="F573" t="s">
        <v>1711</v>
      </c>
      <c r="G573" t="s">
        <v>1539</v>
      </c>
      <c r="H573" t="s">
        <v>1547</v>
      </c>
      <c r="I573" t="s">
        <v>1549</v>
      </c>
      <c r="J573" s="35">
        <v>2</v>
      </c>
      <c r="K573" s="35">
        <v>26</v>
      </c>
      <c r="L573" s="35">
        <v>0</v>
      </c>
      <c r="M573" s="49">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c r="AH573" s="35">
        <f>IF(Tabla134[[#This Row],[Business Travel]]="Travel_Frequently",2,IF(Tabla134[[#This Row],[Business Travel]]="Travel_Rarely",1,0))</f>
        <v>2</v>
      </c>
      <c r="AI573" s="35" t="str">
        <f>IF(Tabla134[[#This Row],[Monthly Income]]&lt;=10333.3333,"Bajo",IF(Tabla134[[#This Row],[Monthly Income]]&gt;18666.6666,"Alto","Medio"))</f>
        <v>Bajo</v>
      </c>
      <c r="AJ573" s="35" t="str">
        <f>IF(Tabla134[[#This Row],[Years Since Last Promotion]]&lt;1,"Este año","Más de un año")</f>
        <v>Más de un año</v>
      </c>
      <c r="AK573" s="100">
        <f>SUM(Tabla134[[#This Row],[Years At Company]],Tabla134[[#This Row],[Years With Curr Manager]])</f>
        <v>2</v>
      </c>
      <c r="AL573" s="35"/>
    </row>
    <row r="574" spans="1:38">
      <c r="A574" t="s">
        <v>1624</v>
      </c>
      <c r="B574" t="s">
        <v>46</v>
      </c>
      <c r="C574" t="s">
        <v>51</v>
      </c>
      <c r="D574" t="s">
        <v>57</v>
      </c>
      <c r="E574" t="s">
        <v>61</v>
      </c>
      <c r="F574" t="s">
        <v>1711</v>
      </c>
      <c r="G574" t="s">
        <v>1544</v>
      </c>
      <c r="H574" t="s">
        <v>1546</v>
      </c>
      <c r="I574" t="s">
        <v>1549</v>
      </c>
      <c r="J574" s="35">
        <v>3</v>
      </c>
      <c r="K574" s="35">
        <v>29</v>
      </c>
      <c r="L574" s="35">
        <v>0</v>
      </c>
      <c r="M574" s="49">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c r="AH574" s="35">
        <f>IF(Tabla134[[#This Row],[Business Travel]]="Travel_Frequently",2,IF(Tabla134[[#This Row],[Business Travel]]="Travel_Rarely",1,0))</f>
        <v>1</v>
      </c>
      <c r="AI574" s="35" t="str">
        <f>IF(Tabla134[[#This Row],[Monthly Income]]&lt;=10333.3333,"Bajo",IF(Tabla134[[#This Row],[Monthly Income]]&gt;18666.6666,"Alto","Medio"))</f>
        <v>Bajo</v>
      </c>
      <c r="AJ574" s="35" t="str">
        <f>IF(Tabla134[[#This Row],[Years Since Last Promotion]]&lt;1,"Este año","Más de un año")</f>
        <v>Más de un año</v>
      </c>
      <c r="AK574" s="100">
        <f>SUM(Tabla134[[#This Row],[Years At Company]],Tabla134[[#This Row],[Years With Curr Manager]])</f>
        <v>9</v>
      </c>
      <c r="AL574" s="35"/>
    </row>
    <row r="575" spans="1:38">
      <c r="A575" t="s">
        <v>44</v>
      </c>
      <c r="B575" t="s">
        <v>46</v>
      </c>
      <c r="C575" t="s">
        <v>51</v>
      </c>
      <c r="D575" t="s">
        <v>56</v>
      </c>
      <c r="E575" t="s">
        <v>63</v>
      </c>
      <c r="F575" t="s">
        <v>1536</v>
      </c>
      <c r="G575" t="s">
        <v>1537</v>
      </c>
      <c r="H575" t="s">
        <v>1545</v>
      </c>
      <c r="I575" t="s">
        <v>1549</v>
      </c>
      <c r="J575" s="35">
        <v>2</v>
      </c>
      <c r="K575" s="35">
        <v>26</v>
      </c>
      <c r="L575" s="35">
        <v>1</v>
      </c>
      <c r="M575" s="49">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c r="AH575" s="35">
        <f>IF(Tabla134[[#This Row],[Business Travel]]="Travel_Frequently",2,IF(Tabla134[[#This Row],[Business Travel]]="Travel_Rarely",1,0))</f>
        <v>1</v>
      </c>
      <c r="AI575" s="35" t="str">
        <f>IF(Tabla134[[#This Row],[Monthly Income]]&lt;=10333.3333,"Bajo",IF(Tabla134[[#This Row],[Monthly Income]]&gt;18666.6666,"Alto","Medio"))</f>
        <v>Bajo</v>
      </c>
      <c r="AJ575" s="35" t="str">
        <f>IF(Tabla134[[#This Row],[Years Since Last Promotion]]&lt;1,"Este año","Más de un año")</f>
        <v>Más de un año</v>
      </c>
      <c r="AK575" s="100">
        <f>SUM(Tabla134[[#This Row],[Years At Company]],Tabla134[[#This Row],[Years With Curr Manager]])</f>
        <v>6</v>
      </c>
      <c r="AL575" s="35"/>
    </row>
    <row r="576" spans="1:38">
      <c r="A576" t="s">
        <v>1624</v>
      </c>
      <c r="B576" t="s">
        <v>46</v>
      </c>
      <c r="C576" t="s">
        <v>51</v>
      </c>
      <c r="D576" t="s">
        <v>57</v>
      </c>
      <c r="E576" t="s">
        <v>59</v>
      </c>
      <c r="F576" t="s">
        <v>1711</v>
      </c>
      <c r="G576" t="s">
        <v>1538</v>
      </c>
      <c r="H576" t="s">
        <v>1545</v>
      </c>
      <c r="I576" t="s">
        <v>1549</v>
      </c>
      <c r="J576" s="35">
        <v>2</v>
      </c>
      <c r="K576" s="35">
        <v>34</v>
      </c>
      <c r="L576" s="35">
        <v>0</v>
      </c>
      <c r="M576" s="49">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c r="AH576" s="35">
        <f>IF(Tabla134[[#This Row],[Business Travel]]="Travel_Frequently",2,IF(Tabla134[[#This Row],[Business Travel]]="Travel_Rarely",1,0))</f>
        <v>1</v>
      </c>
      <c r="AI576" s="35" t="str">
        <f>IF(Tabla134[[#This Row],[Monthly Income]]&lt;=10333.3333,"Bajo",IF(Tabla134[[#This Row],[Monthly Income]]&gt;18666.6666,"Alto","Medio"))</f>
        <v>Bajo</v>
      </c>
      <c r="AJ576" s="35" t="str">
        <f>IF(Tabla134[[#This Row],[Years Since Last Promotion]]&lt;1,"Este año","Más de un año")</f>
        <v>Más de un año</v>
      </c>
      <c r="AK576" s="100">
        <f>SUM(Tabla134[[#This Row],[Years At Company]],Tabla134[[#This Row],[Years With Curr Manager]])</f>
        <v>7</v>
      </c>
      <c r="AL576" s="35"/>
    </row>
    <row r="577" spans="1:38">
      <c r="A577" t="s">
        <v>1624</v>
      </c>
      <c r="B577" t="s">
        <v>46</v>
      </c>
      <c r="C577" t="s">
        <v>50</v>
      </c>
      <c r="D577" t="s">
        <v>57</v>
      </c>
      <c r="E577" t="s">
        <v>61</v>
      </c>
      <c r="F577" t="s">
        <v>1711</v>
      </c>
      <c r="G577" t="s">
        <v>1540</v>
      </c>
      <c r="H577" t="s">
        <v>1547</v>
      </c>
      <c r="I577" t="s">
        <v>1548</v>
      </c>
      <c r="J577" s="35">
        <v>4</v>
      </c>
      <c r="K577" s="35">
        <v>54</v>
      </c>
      <c r="L577" s="35">
        <v>0</v>
      </c>
      <c r="M577" s="49">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c r="AH577" s="35">
        <f>IF(Tabla134[[#This Row],[Business Travel]]="Travel_Frequently",2,IF(Tabla134[[#This Row],[Business Travel]]="Travel_Rarely",1,0))</f>
        <v>1</v>
      </c>
      <c r="AI577" s="35" t="str">
        <f>IF(Tabla134[[#This Row],[Monthly Income]]&lt;=10333.3333,"Bajo",IF(Tabla134[[#This Row],[Monthly Income]]&gt;18666.6666,"Alto","Medio"))</f>
        <v>Bajo</v>
      </c>
      <c r="AJ577" s="35" t="str">
        <f>IF(Tabla134[[#This Row],[Years Since Last Promotion]]&lt;1,"Este año","Más de un año")</f>
        <v>Más de un año</v>
      </c>
      <c r="AK577" s="100">
        <f>SUM(Tabla134[[#This Row],[Years At Company]],Tabla134[[#This Row],[Years With Curr Manager]])</f>
        <v>9</v>
      </c>
      <c r="AL577" s="35"/>
    </row>
    <row r="578" spans="1:38">
      <c r="A578" t="s">
        <v>1624</v>
      </c>
      <c r="B578" t="s">
        <v>47</v>
      </c>
      <c r="C578" t="s">
        <v>51</v>
      </c>
      <c r="D578" t="s">
        <v>56</v>
      </c>
      <c r="E578" t="s">
        <v>62</v>
      </c>
      <c r="F578" t="s">
        <v>1536</v>
      </c>
      <c r="G578" t="s">
        <v>1537</v>
      </c>
      <c r="H578" t="s">
        <v>1546</v>
      </c>
      <c r="I578" t="s">
        <v>1549</v>
      </c>
      <c r="J578" s="35">
        <v>3</v>
      </c>
      <c r="K578" s="35">
        <v>27</v>
      </c>
      <c r="L578" s="35">
        <v>0</v>
      </c>
      <c r="M578" s="49">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c r="AH578" s="35">
        <f>IF(Tabla134[[#This Row],[Business Travel]]="Travel_Frequently",2,IF(Tabla134[[#This Row],[Business Travel]]="Travel_Rarely",1,0))</f>
        <v>2</v>
      </c>
      <c r="AI578" s="35" t="str">
        <f>IF(Tabla134[[#This Row],[Monthly Income]]&lt;=10333.3333,"Bajo",IF(Tabla134[[#This Row],[Monthly Income]]&gt;18666.6666,"Alto","Medio"))</f>
        <v>Bajo</v>
      </c>
      <c r="AJ578" s="35" t="str">
        <f>IF(Tabla134[[#This Row],[Years Since Last Promotion]]&lt;1,"Este año","Más de un año")</f>
        <v>Más de un año</v>
      </c>
      <c r="AK578" s="100">
        <f>SUM(Tabla134[[#This Row],[Years At Company]],Tabla134[[#This Row],[Years With Curr Manager]])</f>
        <v>5</v>
      </c>
      <c r="AL578" s="35"/>
    </row>
    <row r="579" spans="1:38">
      <c r="A579" t="s">
        <v>1624</v>
      </c>
      <c r="B579" t="s">
        <v>46</v>
      </c>
      <c r="C579" t="s">
        <v>49</v>
      </c>
      <c r="D579" t="s">
        <v>57</v>
      </c>
      <c r="E579" t="s">
        <v>59</v>
      </c>
      <c r="F579" t="s">
        <v>1711</v>
      </c>
      <c r="G579" t="s">
        <v>1538</v>
      </c>
      <c r="H579" t="s">
        <v>1547</v>
      </c>
      <c r="I579" t="s">
        <v>1548</v>
      </c>
      <c r="J579" s="35">
        <v>3</v>
      </c>
      <c r="K579" s="35">
        <v>37</v>
      </c>
      <c r="L579" s="35">
        <v>0</v>
      </c>
      <c r="M579" s="49">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c r="AH579" s="35">
        <f>IF(Tabla134[[#This Row],[Business Travel]]="Travel_Frequently",2,IF(Tabla134[[#This Row],[Business Travel]]="Travel_Rarely",1,0))</f>
        <v>1</v>
      </c>
      <c r="AI579" s="35" t="str">
        <f>IF(Tabla134[[#This Row],[Monthly Income]]&lt;=10333.3333,"Bajo",IF(Tabla134[[#This Row],[Monthly Income]]&gt;18666.6666,"Alto","Medio"))</f>
        <v>Bajo</v>
      </c>
      <c r="AJ579" s="35" t="str">
        <f>IF(Tabla134[[#This Row],[Years Since Last Promotion]]&lt;1,"Este año","Más de un año")</f>
        <v>Más de un año</v>
      </c>
      <c r="AK579" s="100">
        <f>SUM(Tabla134[[#This Row],[Years At Company]],Tabla134[[#This Row],[Years With Curr Manager]])</f>
        <v>8</v>
      </c>
      <c r="AL579" s="35"/>
    </row>
    <row r="580" spans="1:38">
      <c r="A580" t="s">
        <v>1624</v>
      </c>
      <c r="B580" t="s">
        <v>47</v>
      </c>
      <c r="C580" t="s">
        <v>49</v>
      </c>
      <c r="D580" t="s">
        <v>57</v>
      </c>
      <c r="E580" t="s">
        <v>59</v>
      </c>
      <c r="F580" t="s">
        <v>1711</v>
      </c>
      <c r="G580" t="s">
        <v>1540</v>
      </c>
      <c r="H580" t="s">
        <v>1545</v>
      </c>
      <c r="I580" t="s">
        <v>1548</v>
      </c>
      <c r="J580" s="35">
        <v>2</v>
      </c>
      <c r="K580" s="35">
        <v>38</v>
      </c>
      <c r="L580" s="35">
        <v>0</v>
      </c>
      <c r="M580" s="49">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c r="AH580" s="35">
        <f>IF(Tabla134[[#This Row],[Business Travel]]="Travel_Frequently",2,IF(Tabla134[[#This Row],[Business Travel]]="Travel_Rarely",1,0))</f>
        <v>2</v>
      </c>
      <c r="AI580" s="35" t="str">
        <f>IF(Tabla134[[#This Row],[Monthly Income]]&lt;=10333.3333,"Bajo",IF(Tabla134[[#This Row],[Monthly Income]]&gt;18666.6666,"Alto","Medio"))</f>
        <v>Bajo</v>
      </c>
      <c r="AJ580" s="35" t="str">
        <f>IF(Tabla134[[#This Row],[Years Since Last Promotion]]&lt;1,"Este año","Más de un año")</f>
        <v>Más de un año</v>
      </c>
      <c r="AK580" s="100">
        <f>SUM(Tabla134[[#This Row],[Years At Company]],Tabla134[[#This Row],[Years With Curr Manager]])</f>
        <v>27</v>
      </c>
      <c r="AL580" s="35"/>
    </row>
    <row r="581" spans="1:38">
      <c r="A581" t="s">
        <v>1624</v>
      </c>
      <c r="B581" t="s">
        <v>46</v>
      </c>
      <c r="C581" t="s">
        <v>51</v>
      </c>
      <c r="D581" t="s">
        <v>57</v>
      </c>
      <c r="E581" t="s">
        <v>61</v>
      </c>
      <c r="F581" t="s">
        <v>1711</v>
      </c>
      <c r="G581" t="s">
        <v>1538</v>
      </c>
      <c r="H581" t="s">
        <v>1545</v>
      </c>
      <c r="I581" t="s">
        <v>1549</v>
      </c>
      <c r="J581" s="35">
        <v>3</v>
      </c>
      <c r="K581" s="35">
        <v>34</v>
      </c>
      <c r="L581" s="35">
        <v>0</v>
      </c>
      <c r="M581" s="49">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c r="AH581" s="35">
        <f>IF(Tabla134[[#This Row],[Business Travel]]="Travel_Frequently",2,IF(Tabla134[[#This Row],[Business Travel]]="Travel_Rarely",1,0))</f>
        <v>1</v>
      </c>
      <c r="AI581" s="35" t="str">
        <f>IF(Tabla134[[#This Row],[Monthly Income]]&lt;=10333.3333,"Bajo",IF(Tabla134[[#This Row],[Monthly Income]]&gt;18666.6666,"Alto","Medio"))</f>
        <v>Bajo</v>
      </c>
      <c r="AJ581" s="35" t="str">
        <f>IF(Tabla134[[#This Row],[Years Since Last Promotion]]&lt;1,"Este año","Más de un año")</f>
        <v>Más de un año</v>
      </c>
      <c r="AK581" s="100">
        <f>SUM(Tabla134[[#This Row],[Years At Company]],Tabla134[[#This Row],[Years With Curr Manager]])</f>
        <v>9</v>
      </c>
      <c r="AL581" s="35"/>
    </row>
    <row r="582" spans="1:38">
      <c r="A582" t="s">
        <v>1624</v>
      </c>
      <c r="B582" t="s">
        <v>46</v>
      </c>
      <c r="C582" t="s">
        <v>49</v>
      </c>
      <c r="D582" t="s">
        <v>56</v>
      </c>
      <c r="E582" t="s">
        <v>59</v>
      </c>
      <c r="F582" t="s">
        <v>1711</v>
      </c>
      <c r="G582" t="s">
        <v>1542</v>
      </c>
      <c r="H582" t="s">
        <v>1546</v>
      </c>
      <c r="I582" t="s">
        <v>1549</v>
      </c>
      <c r="J582" s="35">
        <v>1</v>
      </c>
      <c r="K582" s="35">
        <v>35</v>
      </c>
      <c r="L582" s="35">
        <v>0</v>
      </c>
      <c r="M582" s="49">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c r="AH582" s="35">
        <f>IF(Tabla134[[#This Row],[Business Travel]]="Travel_Frequently",2,IF(Tabla134[[#This Row],[Business Travel]]="Travel_Rarely",1,0))</f>
        <v>1</v>
      </c>
      <c r="AI582" s="35" t="str">
        <f>IF(Tabla134[[#This Row],[Monthly Income]]&lt;=10333.3333,"Bajo",IF(Tabla134[[#This Row],[Monthly Income]]&gt;18666.6666,"Alto","Medio"))</f>
        <v>Bajo</v>
      </c>
      <c r="AJ582" s="35" t="str">
        <f>IF(Tabla134[[#This Row],[Years Since Last Promotion]]&lt;1,"Este año","Más de un año")</f>
        <v>Este año</v>
      </c>
      <c r="AK582" s="100">
        <f>SUM(Tabla134[[#This Row],[Years At Company]],Tabla134[[#This Row],[Years With Curr Manager]])</f>
        <v>5</v>
      </c>
      <c r="AL582" s="35"/>
    </row>
    <row r="583" spans="1:38">
      <c r="A583" t="s">
        <v>1624</v>
      </c>
      <c r="B583" t="s">
        <v>46</v>
      </c>
      <c r="C583" t="s">
        <v>51</v>
      </c>
      <c r="D583" t="s">
        <v>57</v>
      </c>
      <c r="E583" t="s">
        <v>59</v>
      </c>
      <c r="F583" t="s">
        <v>1536</v>
      </c>
      <c r="G583" t="s">
        <v>1539</v>
      </c>
      <c r="H583" t="s">
        <v>1546</v>
      </c>
      <c r="I583" t="s">
        <v>1549</v>
      </c>
      <c r="J583" s="35">
        <v>2</v>
      </c>
      <c r="K583" s="35">
        <v>30</v>
      </c>
      <c r="L583" s="35">
        <v>0</v>
      </c>
      <c r="M583" s="49">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c r="AH583" s="35">
        <f>IF(Tabla134[[#This Row],[Business Travel]]="Travel_Frequently",2,IF(Tabla134[[#This Row],[Business Travel]]="Travel_Rarely",1,0))</f>
        <v>1</v>
      </c>
      <c r="AI583" s="35" t="str">
        <f>IF(Tabla134[[#This Row],[Monthly Income]]&lt;=10333.3333,"Bajo",IF(Tabla134[[#This Row],[Monthly Income]]&gt;18666.6666,"Alto","Medio"))</f>
        <v>Bajo</v>
      </c>
      <c r="AJ583" s="35" t="str">
        <f>IF(Tabla134[[#This Row],[Years Since Last Promotion]]&lt;1,"Este año","Más de un año")</f>
        <v>Este año</v>
      </c>
      <c r="AK583" s="100">
        <f>SUM(Tabla134[[#This Row],[Years At Company]],Tabla134[[#This Row],[Years With Curr Manager]])</f>
        <v>4</v>
      </c>
      <c r="AL583" s="35"/>
    </row>
    <row r="584" spans="1:38">
      <c r="A584" t="s">
        <v>1624</v>
      </c>
      <c r="B584" t="s">
        <v>47</v>
      </c>
      <c r="C584" t="s">
        <v>49</v>
      </c>
      <c r="D584" t="s">
        <v>57</v>
      </c>
      <c r="E584" t="s">
        <v>61</v>
      </c>
      <c r="F584" t="s">
        <v>1711</v>
      </c>
      <c r="G584" t="s">
        <v>1544</v>
      </c>
      <c r="H584" t="s">
        <v>1546</v>
      </c>
      <c r="I584" t="s">
        <v>1549</v>
      </c>
      <c r="J584" s="35">
        <v>2</v>
      </c>
      <c r="K584" s="35">
        <v>40</v>
      </c>
      <c r="L584" s="35">
        <v>0</v>
      </c>
      <c r="M584" s="49">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c r="AH584" s="35">
        <f>IF(Tabla134[[#This Row],[Business Travel]]="Travel_Frequently",2,IF(Tabla134[[#This Row],[Business Travel]]="Travel_Rarely",1,0))</f>
        <v>2</v>
      </c>
      <c r="AI584" s="35" t="str">
        <f>IF(Tabla134[[#This Row],[Monthly Income]]&lt;=10333.3333,"Bajo",IF(Tabla134[[#This Row],[Monthly Income]]&gt;18666.6666,"Alto","Medio"))</f>
        <v>Bajo</v>
      </c>
      <c r="AJ584" s="35" t="str">
        <f>IF(Tabla134[[#This Row],[Years Since Last Promotion]]&lt;1,"Este año","Más de un año")</f>
        <v>Más de un año</v>
      </c>
      <c r="AK584" s="100">
        <f>SUM(Tabla134[[#This Row],[Years At Company]],Tabla134[[#This Row],[Years With Curr Manager]])</f>
        <v>15</v>
      </c>
      <c r="AL584" s="35"/>
    </row>
    <row r="585" spans="1:38">
      <c r="A585" t="s">
        <v>1624</v>
      </c>
      <c r="B585" t="s">
        <v>46</v>
      </c>
      <c r="C585" t="s">
        <v>51</v>
      </c>
      <c r="D585" t="s">
        <v>56</v>
      </c>
      <c r="E585" t="s">
        <v>59</v>
      </c>
      <c r="F585" t="s">
        <v>1711</v>
      </c>
      <c r="G585" t="s">
        <v>1537</v>
      </c>
      <c r="H585" t="s">
        <v>1546</v>
      </c>
      <c r="I585" t="s">
        <v>1549</v>
      </c>
      <c r="J585" s="35">
        <v>1</v>
      </c>
      <c r="K585" s="35">
        <v>34</v>
      </c>
      <c r="L585" s="35">
        <v>0</v>
      </c>
      <c r="M585" s="49">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c r="AH585" s="35">
        <f>IF(Tabla134[[#This Row],[Business Travel]]="Travel_Frequently",2,IF(Tabla134[[#This Row],[Business Travel]]="Travel_Rarely",1,0))</f>
        <v>1</v>
      </c>
      <c r="AI585" s="35" t="str">
        <f>IF(Tabla134[[#This Row],[Monthly Income]]&lt;=10333.3333,"Bajo",IF(Tabla134[[#This Row],[Monthly Income]]&gt;18666.6666,"Alto","Medio"))</f>
        <v>Bajo</v>
      </c>
      <c r="AJ585" s="35" t="str">
        <f>IF(Tabla134[[#This Row],[Years Since Last Promotion]]&lt;1,"Este año","Más de un año")</f>
        <v>Más de un año</v>
      </c>
      <c r="AK585" s="100">
        <f>SUM(Tabla134[[#This Row],[Years At Company]],Tabla134[[#This Row],[Years With Curr Manager]])</f>
        <v>5</v>
      </c>
      <c r="AL585" s="35"/>
    </row>
    <row r="586" spans="1:38">
      <c r="A586" t="s">
        <v>1624</v>
      </c>
      <c r="B586" t="s">
        <v>47</v>
      </c>
      <c r="C586" t="s">
        <v>49</v>
      </c>
      <c r="D586" t="s">
        <v>57</v>
      </c>
      <c r="E586" t="s">
        <v>59</v>
      </c>
      <c r="F586" t="s">
        <v>1536</v>
      </c>
      <c r="G586" t="s">
        <v>1541</v>
      </c>
      <c r="H586" t="s">
        <v>1547</v>
      </c>
      <c r="I586" t="s">
        <v>1549</v>
      </c>
      <c r="J586" s="35">
        <v>4</v>
      </c>
      <c r="K586" s="35">
        <v>42</v>
      </c>
      <c r="L586" s="35">
        <v>0</v>
      </c>
      <c r="M586" s="49">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c r="AH586" s="35">
        <f>IF(Tabla134[[#This Row],[Business Travel]]="Travel_Frequently",2,IF(Tabla134[[#This Row],[Business Travel]]="Travel_Rarely",1,0))</f>
        <v>2</v>
      </c>
      <c r="AI586" s="35" t="str">
        <f>IF(Tabla134[[#This Row],[Monthly Income]]&lt;=10333.3333,"Bajo",IF(Tabla134[[#This Row],[Monthly Income]]&gt;18666.6666,"Alto","Medio"))</f>
        <v>Medio</v>
      </c>
      <c r="AJ586" s="35" t="str">
        <f>IF(Tabla134[[#This Row],[Years Since Last Promotion]]&lt;1,"Este año","Más de un año")</f>
        <v>Más de un año</v>
      </c>
      <c r="AK586" s="100">
        <f>SUM(Tabla134[[#This Row],[Years At Company]],Tabla134[[#This Row],[Years With Curr Manager]])</f>
        <v>33</v>
      </c>
      <c r="AL586" s="35"/>
    </row>
    <row r="587" spans="1:38">
      <c r="A587" t="s">
        <v>44</v>
      </c>
      <c r="B587" t="s">
        <v>46</v>
      </c>
      <c r="C587" t="s">
        <v>53</v>
      </c>
      <c r="D587" t="s">
        <v>57</v>
      </c>
      <c r="E587" t="s">
        <v>59</v>
      </c>
      <c r="F587" t="s">
        <v>1536</v>
      </c>
      <c r="G587" t="s">
        <v>1539</v>
      </c>
      <c r="H587" t="s">
        <v>1546</v>
      </c>
      <c r="I587" t="s">
        <v>1548</v>
      </c>
      <c r="J587" s="35">
        <v>2</v>
      </c>
      <c r="K587" s="35">
        <v>23</v>
      </c>
      <c r="L587" s="35">
        <v>1</v>
      </c>
      <c r="M587" s="49">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c r="AH587" s="35">
        <f>IF(Tabla134[[#This Row],[Business Travel]]="Travel_Frequently",2,IF(Tabla134[[#This Row],[Business Travel]]="Travel_Rarely",1,0))</f>
        <v>1</v>
      </c>
      <c r="AI587" s="35" t="str">
        <f>IF(Tabla134[[#This Row],[Monthly Income]]&lt;=10333.3333,"Bajo",IF(Tabla134[[#This Row],[Monthly Income]]&gt;18666.6666,"Alto","Medio"))</f>
        <v>Bajo</v>
      </c>
      <c r="AJ587" s="35" t="str">
        <f>IF(Tabla134[[#This Row],[Years Since Last Promotion]]&lt;1,"Este año","Más de un año")</f>
        <v>Este año</v>
      </c>
      <c r="AK587" s="100">
        <f>SUM(Tabla134[[#This Row],[Years At Company]],Tabla134[[#This Row],[Years With Curr Manager]])</f>
        <v>0</v>
      </c>
      <c r="AL587" s="35"/>
    </row>
    <row r="588" spans="1:38">
      <c r="A588" t="s">
        <v>1624</v>
      </c>
      <c r="B588" t="s">
        <v>48</v>
      </c>
      <c r="C588" t="s">
        <v>53</v>
      </c>
      <c r="D588" t="s">
        <v>57</v>
      </c>
      <c r="E588" t="s">
        <v>59</v>
      </c>
      <c r="F588" t="s">
        <v>1536</v>
      </c>
      <c r="G588" t="s">
        <v>1539</v>
      </c>
      <c r="H588" t="s">
        <v>1547</v>
      </c>
      <c r="I588" t="s">
        <v>1549</v>
      </c>
      <c r="J588" s="35">
        <v>4</v>
      </c>
      <c r="K588" s="35">
        <v>24</v>
      </c>
      <c r="L588" s="35">
        <v>0</v>
      </c>
      <c r="M588" s="49">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c r="AH588" s="35">
        <f>IF(Tabla134[[#This Row],[Business Travel]]="Travel_Frequently",2,IF(Tabla134[[#This Row],[Business Travel]]="Travel_Rarely",1,0))</f>
        <v>0</v>
      </c>
      <c r="AI588" s="35" t="str">
        <f>IF(Tabla134[[#This Row],[Monthly Income]]&lt;=10333.3333,"Bajo",IF(Tabla134[[#This Row],[Monthly Income]]&gt;18666.6666,"Alto","Medio"))</f>
        <v>Bajo</v>
      </c>
      <c r="AJ588" s="35" t="str">
        <f>IF(Tabla134[[#This Row],[Years Since Last Promotion]]&lt;1,"Este año","Más de un año")</f>
        <v>Este año</v>
      </c>
      <c r="AK588" s="100">
        <f>SUM(Tabla134[[#This Row],[Years At Company]],Tabla134[[#This Row],[Years With Curr Manager]])</f>
        <v>1</v>
      </c>
      <c r="AL588" s="35"/>
    </row>
    <row r="589" spans="1:38">
      <c r="A589" t="s">
        <v>1624</v>
      </c>
      <c r="B589" t="s">
        <v>46</v>
      </c>
      <c r="C589" t="s">
        <v>50</v>
      </c>
      <c r="D589" t="s">
        <v>57</v>
      </c>
      <c r="E589" t="s">
        <v>59</v>
      </c>
      <c r="F589" t="s">
        <v>1711</v>
      </c>
      <c r="G589" t="s">
        <v>1539</v>
      </c>
      <c r="H589" t="s">
        <v>1546</v>
      </c>
      <c r="I589" t="s">
        <v>1549</v>
      </c>
      <c r="J589" s="35">
        <v>3</v>
      </c>
      <c r="K589" s="35">
        <v>52</v>
      </c>
      <c r="L589" s="35">
        <v>0</v>
      </c>
      <c r="M589" s="49">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c r="AH589" s="35">
        <f>IF(Tabla134[[#This Row],[Business Travel]]="Travel_Frequently",2,IF(Tabla134[[#This Row],[Business Travel]]="Travel_Rarely",1,0))</f>
        <v>1</v>
      </c>
      <c r="AI589" s="35" t="str">
        <f>IF(Tabla134[[#This Row],[Monthly Income]]&lt;=10333.3333,"Bajo",IF(Tabla134[[#This Row],[Monthly Income]]&gt;18666.6666,"Alto","Medio"))</f>
        <v>Bajo</v>
      </c>
      <c r="AJ589" s="35" t="str">
        <f>IF(Tabla134[[#This Row],[Years Since Last Promotion]]&lt;1,"Este año","Más de un año")</f>
        <v>Más de un año</v>
      </c>
      <c r="AK589" s="100">
        <f>SUM(Tabla134[[#This Row],[Years At Company]],Tabla134[[#This Row],[Years With Curr Manager]])</f>
        <v>9</v>
      </c>
      <c r="AL589" s="35"/>
    </row>
    <row r="590" spans="1:38">
      <c r="A590" t="s">
        <v>1624</v>
      </c>
      <c r="B590" t="s">
        <v>46</v>
      </c>
      <c r="C590" t="s">
        <v>50</v>
      </c>
      <c r="D590" t="s">
        <v>57</v>
      </c>
      <c r="E590" t="s">
        <v>61</v>
      </c>
      <c r="F590" t="s">
        <v>1536</v>
      </c>
      <c r="G590" t="s">
        <v>1543</v>
      </c>
      <c r="H590" t="s">
        <v>1546</v>
      </c>
      <c r="I590" t="s">
        <v>1549</v>
      </c>
      <c r="J590" s="35">
        <v>3</v>
      </c>
      <c r="K590" s="35">
        <v>50</v>
      </c>
      <c r="L590" s="35">
        <v>0</v>
      </c>
      <c r="M590" s="49">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c r="AH590" s="35">
        <f>IF(Tabla134[[#This Row],[Business Travel]]="Travel_Frequently",2,IF(Tabla134[[#This Row],[Business Travel]]="Travel_Rarely",1,0))</f>
        <v>1</v>
      </c>
      <c r="AI590" s="35" t="str">
        <f>IF(Tabla134[[#This Row],[Monthly Income]]&lt;=10333.3333,"Bajo",IF(Tabla134[[#This Row],[Monthly Income]]&gt;18666.6666,"Alto","Medio"))</f>
        <v>Medio</v>
      </c>
      <c r="AJ590" s="35" t="str">
        <f>IF(Tabla134[[#This Row],[Years Since Last Promotion]]&lt;1,"Este año","Más de un año")</f>
        <v>Este año</v>
      </c>
      <c r="AK590" s="100">
        <f>SUM(Tabla134[[#This Row],[Years At Company]],Tabla134[[#This Row],[Years With Curr Manager]])</f>
        <v>7</v>
      </c>
      <c r="AL590" s="35"/>
    </row>
    <row r="591" spans="1:38">
      <c r="A591" t="s">
        <v>44</v>
      </c>
      <c r="B591" t="s">
        <v>46</v>
      </c>
      <c r="C591" t="s">
        <v>51</v>
      </c>
      <c r="D591" t="s">
        <v>57</v>
      </c>
      <c r="E591" t="s">
        <v>59</v>
      </c>
      <c r="F591" t="s">
        <v>1711</v>
      </c>
      <c r="G591" t="s">
        <v>1539</v>
      </c>
      <c r="H591" t="s">
        <v>1546</v>
      </c>
      <c r="I591" t="s">
        <v>1548</v>
      </c>
      <c r="J591" s="35">
        <v>1</v>
      </c>
      <c r="K591" s="35">
        <v>29</v>
      </c>
      <c r="L591" s="35">
        <v>1</v>
      </c>
      <c r="M591" s="49">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c r="AH591" s="35">
        <f>IF(Tabla134[[#This Row],[Business Travel]]="Travel_Frequently",2,IF(Tabla134[[#This Row],[Business Travel]]="Travel_Rarely",1,0))</f>
        <v>1</v>
      </c>
      <c r="AI591" s="35" t="str">
        <f>IF(Tabla134[[#This Row],[Monthly Income]]&lt;=10333.3333,"Bajo",IF(Tabla134[[#This Row],[Monthly Income]]&gt;18666.6666,"Alto","Medio"))</f>
        <v>Bajo</v>
      </c>
      <c r="AJ591" s="35" t="str">
        <f>IF(Tabla134[[#This Row],[Years Since Last Promotion]]&lt;1,"Este año","Más de un año")</f>
        <v>Este año</v>
      </c>
      <c r="AK591" s="100">
        <f>SUM(Tabla134[[#This Row],[Years At Company]],Tabla134[[#This Row],[Years With Curr Manager]])</f>
        <v>1</v>
      </c>
      <c r="AL591" s="35"/>
    </row>
    <row r="592" spans="1:38">
      <c r="A592" t="s">
        <v>1624</v>
      </c>
      <c r="B592" t="s">
        <v>46</v>
      </c>
      <c r="C592" t="s">
        <v>51</v>
      </c>
      <c r="D592" t="s">
        <v>57</v>
      </c>
      <c r="E592" t="s">
        <v>61</v>
      </c>
      <c r="F592" t="s">
        <v>1536</v>
      </c>
      <c r="G592" t="s">
        <v>1543</v>
      </c>
      <c r="H592" t="s">
        <v>1546</v>
      </c>
      <c r="I592" t="s">
        <v>1549</v>
      </c>
      <c r="J592" s="35">
        <v>3</v>
      </c>
      <c r="K592" s="35">
        <v>33</v>
      </c>
      <c r="L592" s="35">
        <v>0</v>
      </c>
      <c r="M592" s="49">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c r="AH592" s="35">
        <f>IF(Tabla134[[#This Row],[Business Travel]]="Travel_Frequently",2,IF(Tabla134[[#This Row],[Business Travel]]="Travel_Rarely",1,0))</f>
        <v>1</v>
      </c>
      <c r="AI592" s="35" t="str">
        <f>IF(Tabla134[[#This Row],[Monthly Income]]&lt;=10333.3333,"Bajo",IF(Tabla134[[#This Row],[Monthly Income]]&gt;18666.6666,"Alto","Medio"))</f>
        <v>Medio</v>
      </c>
      <c r="AJ592" s="35" t="str">
        <f>IF(Tabla134[[#This Row],[Years Since Last Promotion]]&lt;1,"Este año","Más de un año")</f>
        <v>Más de un año</v>
      </c>
      <c r="AK592" s="100">
        <f>SUM(Tabla134[[#This Row],[Years At Company]],Tabla134[[#This Row],[Years With Curr Manager]])</f>
        <v>20</v>
      </c>
      <c r="AL592" s="35"/>
    </row>
    <row r="593" spans="1:38">
      <c r="A593" t="s">
        <v>44</v>
      </c>
      <c r="B593" t="s">
        <v>46</v>
      </c>
      <c r="C593" t="s">
        <v>51</v>
      </c>
      <c r="D593" t="s">
        <v>56</v>
      </c>
      <c r="E593" t="s">
        <v>62</v>
      </c>
      <c r="F593" t="s">
        <v>1711</v>
      </c>
      <c r="G593" t="s">
        <v>1537</v>
      </c>
      <c r="H593" t="s">
        <v>1545</v>
      </c>
      <c r="I593" t="s">
        <v>1549</v>
      </c>
      <c r="J593" s="35">
        <v>3</v>
      </c>
      <c r="K593" s="35">
        <v>33</v>
      </c>
      <c r="L593" s="35">
        <v>1</v>
      </c>
      <c r="M593" s="49">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c r="AH593" s="35">
        <f>IF(Tabla134[[#This Row],[Business Travel]]="Travel_Frequently",2,IF(Tabla134[[#This Row],[Business Travel]]="Travel_Rarely",1,0))</f>
        <v>1</v>
      </c>
      <c r="AI593" s="35" t="str">
        <f>IF(Tabla134[[#This Row],[Monthly Income]]&lt;=10333.3333,"Bajo",IF(Tabla134[[#This Row],[Monthly Income]]&gt;18666.6666,"Alto","Medio"))</f>
        <v>Bajo</v>
      </c>
      <c r="AJ593" s="35" t="str">
        <f>IF(Tabla134[[#This Row],[Years Since Last Promotion]]&lt;1,"Este año","Más de un año")</f>
        <v>Este año</v>
      </c>
      <c r="AK593" s="100">
        <f>SUM(Tabla134[[#This Row],[Years At Company]],Tabla134[[#This Row],[Years With Curr Manager]])</f>
        <v>5</v>
      </c>
      <c r="AL593" s="35"/>
    </row>
    <row r="594" spans="1:38">
      <c r="A594" t="s">
        <v>1624</v>
      </c>
      <c r="B594" t="s">
        <v>46</v>
      </c>
      <c r="C594" t="s">
        <v>50</v>
      </c>
      <c r="D594" t="s">
        <v>57</v>
      </c>
      <c r="E594" t="s">
        <v>60</v>
      </c>
      <c r="F594" t="s">
        <v>1711</v>
      </c>
      <c r="G594" t="s">
        <v>1541</v>
      </c>
      <c r="H594" t="s">
        <v>1546</v>
      </c>
      <c r="I594" t="s">
        <v>1548</v>
      </c>
      <c r="J594" s="35">
        <v>3</v>
      </c>
      <c r="K594" s="35">
        <v>47</v>
      </c>
      <c r="L594" s="35">
        <v>0</v>
      </c>
      <c r="M594" s="49">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c r="AH594" s="35">
        <f>IF(Tabla134[[#This Row],[Business Travel]]="Travel_Frequently",2,IF(Tabla134[[#This Row],[Business Travel]]="Travel_Rarely",1,0))</f>
        <v>1</v>
      </c>
      <c r="AI594" s="35" t="str">
        <f>IF(Tabla134[[#This Row],[Monthly Income]]&lt;=10333.3333,"Bajo",IF(Tabla134[[#This Row],[Monthly Income]]&gt;18666.6666,"Alto","Medio"))</f>
        <v>Medio</v>
      </c>
      <c r="AJ594" s="35" t="str">
        <f>IF(Tabla134[[#This Row],[Years Since Last Promotion]]&lt;1,"Este año","Más de un año")</f>
        <v>Más de un año</v>
      </c>
      <c r="AK594" s="100">
        <f>SUM(Tabla134[[#This Row],[Years At Company]],Tabla134[[#This Row],[Years With Curr Manager]])</f>
        <v>26</v>
      </c>
      <c r="AL594" s="35"/>
    </row>
    <row r="595" spans="1:38">
      <c r="A595" t="s">
        <v>1624</v>
      </c>
      <c r="B595" t="s">
        <v>46</v>
      </c>
      <c r="C595" t="s">
        <v>49</v>
      </c>
      <c r="D595" t="s">
        <v>57</v>
      </c>
      <c r="E595" t="s">
        <v>60</v>
      </c>
      <c r="F595" t="s">
        <v>1711</v>
      </c>
      <c r="G595" t="s">
        <v>1540</v>
      </c>
      <c r="H595" t="s">
        <v>1546</v>
      </c>
      <c r="I595" t="s">
        <v>1549</v>
      </c>
      <c r="J595" s="35">
        <v>2</v>
      </c>
      <c r="K595" s="35">
        <v>36</v>
      </c>
      <c r="L595" s="35">
        <v>0</v>
      </c>
      <c r="M595" s="49">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c r="AH595" s="35">
        <f>IF(Tabla134[[#This Row],[Business Travel]]="Travel_Frequently",2,IF(Tabla134[[#This Row],[Business Travel]]="Travel_Rarely",1,0))</f>
        <v>1</v>
      </c>
      <c r="AI595" s="35" t="str">
        <f>IF(Tabla134[[#This Row],[Monthly Income]]&lt;=10333.3333,"Bajo",IF(Tabla134[[#This Row],[Monthly Income]]&gt;18666.6666,"Alto","Medio"))</f>
        <v>Bajo</v>
      </c>
      <c r="AJ595" s="35" t="str">
        <f>IF(Tabla134[[#This Row],[Years Since Last Promotion]]&lt;1,"Este año","Más de un año")</f>
        <v>Este año</v>
      </c>
      <c r="AK595" s="100">
        <f>SUM(Tabla134[[#This Row],[Years At Company]],Tabla134[[#This Row],[Years With Curr Manager]])</f>
        <v>14</v>
      </c>
      <c r="AL595" s="35"/>
    </row>
    <row r="596" spans="1:38">
      <c r="A596" t="s">
        <v>1624</v>
      </c>
      <c r="B596" t="s">
        <v>46</v>
      </c>
      <c r="C596" t="s">
        <v>51</v>
      </c>
      <c r="D596" t="s">
        <v>57</v>
      </c>
      <c r="E596" t="s">
        <v>59</v>
      </c>
      <c r="F596" t="s">
        <v>1536</v>
      </c>
      <c r="G596" t="s">
        <v>1538</v>
      </c>
      <c r="H596" t="s">
        <v>1546</v>
      </c>
      <c r="I596" t="s">
        <v>1549</v>
      </c>
      <c r="J596" s="35">
        <v>3</v>
      </c>
      <c r="K596" s="35">
        <v>29</v>
      </c>
      <c r="L596" s="35">
        <v>0</v>
      </c>
      <c r="M596" s="49">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c r="AH596" s="35">
        <f>IF(Tabla134[[#This Row],[Business Travel]]="Travel_Frequently",2,IF(Tabla134[[#This Row],[Business Travel]]="Travel_Rarely",1,0))</f>
        <v>1</v>
      </c>
      <c r="AI596" s="35" t="str">
        <f>IF(Tabla134[[#This Row],[Monthly Income]]&lt;=10333.3333,"Bajo",IF(Tabla134[[#This Row],[Monthly Income]]&gt;18666.6666,"Alto","Medio"))</f>
        <v>Bajo</v>
      </c>
      <c r="AJ596" s="35" t="str">
        <f>IF(Tabla134[[#This Row],[Years Since Last Promotion]]&lt;1,"Este año","Más de un año")</f>
        <v>Este año</v>
      </c>
      <c r="AK596" s="100">
        <f>SUM(Tabla134[[#This Row],[Years At Company]],Tabla134[[#This Row],[Years With Curr Manager]])</f>
        <v>17</v>
      </c>
      <c r="AL596" s="35"/>
    </row>
    <row r="597" spans="1:38">
      <c r="A597" t="s">
        <v>44</v>
      </c>
      <c r="B597" t="s">
        <v>46</v>
      </c>
      <c r="C597" t="s">
        <v>52</v>
      </c>
      <c r="D597" t="s">
        <v>57</v>
      </c>
      <c r="E597" t="s">
        <v>59</v>
      </c>
      <c r="F597" t="s">
        <v>1536</v>
      </c>
      <c r="G597" t="s">
        <v>1543</v>
      </c>
      <c r="H597" t="s">
        <v>1545</v>
      </c>
      <c r="I597" t="s">
        <v>1548</v>
      </c>
      <c r="J597" s="35">
        <v>2</v>
      </c>
      <c r="K597" s="35">
        <v>58</v>
      </c>
      <c r="L597" s="35">
        <v>1</v>
      </c>
      <c r="M597" s="49">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c r="AH597" s="35">
        <f>IF(Tabla134[[#This Row],[Business Travel]]="Travel_Frequently",2,IF(Tabla134[[#This Row],[Business Travel]]="Travel_Rarely",1,0))</f>
        <v>1</v>
      </c>
      <c r="AI597" s="35" t="str">
        <f>IF(Tabla134[[#This Row],[Monthly Income]]&lt;=10333.3333,"Bajo",IF(Tabla134[[#This Row],[Monthly Income]]&gt;18666.6666,"Alto","Medio"))</f>
        <v>Alto</v>
      </c>
      <c r="AJ597" s="35" t="str">
        <f>IF(Tabla134[[#This Row],[Years Since Last Promotion]]&lt;1,"Este año","Más de un año")</f>
        <v>Más de un año</v>
      </c>
      <c r="AK597" s="100">
        <f>SUM(Tabla134[[#This Row],[Years At Company]],Tabla134[[#This Row],[Years With Curr Manager]])</f>
        <v>39</v>
      </c>
      <c r="AL597" s="35"/>
    </row>
    <row r="598" spans="1:38">
      <c r="A598" t="s">
        <v>1624</v>
      </c>
      <c r="B598" t="s">
        <v>46</v>
      </c>
      <c r="C598" t="s">
        <v>49</v>
      </c>
      <c r="D598" t="s">
        <v>57</v>
      </c>
      <c r="E598" t="s">
        <v>59</v>
      </c>
      <c r="F598" t="s">
        <v>1711</v>
      </c>
      <c r="G598" t="s">
        <v>1538</v>
      </c>
      <c r="H598" t="s">
        <v>1545</v>
      </c>
      <c r="I598" t="s">
        <v>1549</v>
      </c>
      <c r="J598" s="35">
        <v>0</v>
      </c>
      <c r="K598" s="35">
        <v>35</v>
      </c>
      <c r="L598" s="35">
        <v>0</v>
      </c>
      <c r="M598" s="49">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c r="AH598" s="35">
        <f>IF(Tabla134[[#This Row],[Business Travel]]="Travel_Frequently",2,IF(Tabla134[[#This Row],[Business Travel]]="Travel_Rarely",1,0))</f>
        <v>1</v>
      </c>
      <c r="AI598" s="35" t="str">
        <f>IF(Tabla134[[#This Row],[Monthly Income]]&lt;=10333.3333,"Bajo",IF(Tabla134[[#This Row],[Monthly Income]]&gt;18666.6666,"Alto","Medio"))</f>
        <v>Bajo</v>
      </c>
      <c r="AJ598" s="35" t="str">
        <f>IF(Tabla134[[#This Row],[Years Since Last Promotion]]&lt;1,"Este año","Más de un año")</f>
        <v>Más de un año</v>
      </c>
      <c r="AK598" s="100">
        <f>SUM(Tabla134[[#This Row],[Years At Company]],Tabla134[[#This Row],[Years With Curr Manager]])</f>
        <v>4</v>
      </c>
      <c r="AL598" s="35"/>
    </row>
    <row r="599" spans="1:38">
      <c r="A599" t="s">
        <v>1624</v>
      </c>
      <c r="B599" t="s">
        <v>46</v>
      </c>
      <c r="C599" t="s">
        <v>49</v>
      </c>
      <c r="D599" t="s">
        <v>57</v>
      </c>
      <c r="E599" t="s">
        <v>59</v>
      </c>
      <c r="F599" t="s">
        <v>1711</v>
      </c>
      <c r="G599" t="s">
        <v>1540</v>
      </c>
      <c r="H599" t="s">
        <v>1546</v>
      </c>
      <c r="I599" t="s">
        <v>1548</v>
      </c>
      <c r="J599" s="35">
        <v>4</v>
      </c>
      <c r="K599" s="35">
        <v>42</v>
      </c>
      <c r="L599" s="35">
        <v>0</v>
      </c>
      <c r="M599" s="49">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c r="AH599" s="35">
        <f>IF(Tabla134[[#This Row],[Business Travel]]="Travel_Frequently",2,IF(Tabla134[[#This Row],[Business Travel]]="Travel_Rarely",1,0))</f>
        <v>1</v>
      </c>
      <c r="AI599" s="35" t="str">
        <f>IF(Tabla134[[#This Row],[Monthly Income]]&lt;=10333.3333,"Bajo",IF(Tabla134[[#This Row],[Monthly Income]]&gt;18666.6666,"Alto","Medio"))</f>
        <v>Bajo</v>
      </c>
      <c r="AJ599" s="35" t="str">
        <f>IF(Tabla134[[#This Row],[Years Since Last Promotion]]&lt;1,"Este año","Más de un año")</f>
        <v>Este año</v>
      </c>
      <c r="AK599" s="100">
        <f>SUM(Tabla134[[#This Row],[Years At Company]],Tabla134[[#This Row],[Years With Curr Manager]])</f>
        <v>6</v>
      </c>
      <c r="AL599" s="35"/>
    </row>
    <row r="600" spans="1:38">
      <c r="A600" t="s">
        <v>44</v>
      </c>
      <c r="B600" t="s">
        <v>46</v>
      </c>
      <c r="C600" t="s">
        <v>51</v>
      </c>
      <c r="D600" t="s">
        <v>57</v>
      </c>
      <c r="E600" t="s">
        <v>61</v>
      </c>
      <c r="F600" t="s">
        <v>1536</v>
      </c>
      <c r="G600" t="s">
        <v>1538</v>
      </c>
      <c r="H600" t="s">
        <v>1545</v>
      </c>
      <c r="I600" t="s">
        <v>1549</v>
      </c>
      <c r="J600" s="35">
        <v>3</v>
      </c>
      <c r="K600" s="35">
        <v>28</v>
      </c>
      <c r="L600" s="35">
        <v>1</v>
      </c>
      <c r="M600" s="49">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c r="AH600" s="35">
        <f>IF(Tabla134[[#This Row],[Business Travel]]="Travel_Frequently",2,IF(Tabla134[[#This Row],[Business Travel]]="Travel_Rarely",1,0))</f>
        <v>1</v>
      </c>
      <c r="AI600" s="35" t="str">
        <f>IF(Tabla134[[#This Row],[Monthly Income]]&lt;=10333.3333,"Bajo",IF(Tabla134[[#This Row],[Monthly Income]]&gt;18666.6666,"Alto","Medio"))</f>
        <v>Bajo</v>
      </c>
      <c r="AJ600" s="35" t="str">
        <f>IF(Tabla134[[#This Row],[Years Since Last Promotion]]&lt;1,"Este año","Más de un año")</f>
        <v>Más de un año</v>
      </c>
      <c r="AK600" s="100">
        <f>SUM(Tabla134[[#This Row],[Years At Company]],Tabla134[[#This Row],[Years With Curr Manager]])</f>
        <v>3</v>
      </c>
      <c r="AL600" s="35"/>
    </row>
    <row r="601" spans="1:38">
      <c r="A601" t="s">
        <v>1624</v>
      </c>
      <c r="B601" t="s">
        <v>46</v>
      </c>
      <c r="C601" t="s">
        <v>49</v>
      </c>
      <c r="D601" t="s">
        <v>58</v>
      </c>
      <c r="E601" t="s">
        <v>64</v>
      </c>
      <c r="F601" t="s">
        <v>1536</v>
      </c>
      <c r="G601" t="s">
        <v>64</v>
      </c>
      <c r="H601" t="s">
        <v>1546</v>
      </c>
      <c r="I601" t="s">
        <v>1549</v>
      </c>
      <c r="J601" s="35">
        <v>2</v>
      </c>
      <c r="K601" s="35">
        <v>36</v>
      </c>
      <c r="L601" s="35">
        <v>0</v>
      </c>
      <c r="M601" s="49">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c r="AH601" s="35">
        <f>IF(Tabla134[[#This Row],[Business Travel]]="Travel_Frequently",2,IF(Tabla134[[#This Row],[Business Travel]]="Travel_Rarely",1,0))</f>
        <v>1</v>
      </c>
      <c r="AI601" s="35" t="str">
        <f>IF(Tabla134[[#This Row],[Monthly Income]]&lt;=10333.3333,"Bajo",IF(Tabla134[[#This Row],[Monthly Income]]&gt;18666.6666,"Alto","Medio"))</f>
        <v>Bajo</v>
      </c>
      <c r="AJ601" s="35" t="str">
        <f>IF(Tabla134[[#This Row],[Years Since Last Promotion]]&lt;1,"Este año","Más de un año")</f>
        <v>Este año</v>
      </c>
      <c r="AK601" s="100">
        <f>SUM(Tabla134[[#This Row],[Years At Company]],Tabla134[[#This Row],[Years With Curr Manager]])</f>
        <v>9</v>
      </c>
      <c r="AL601" s="35"/>
    </row>
    <row r="602" spans="1:38">
      <c r="A602" t="s">
        <v>1624</v>
      </c>
      <c r="B602" t="s">
        <v>46</v>
      </c>
      <c r="C602" t="s">
        <v>51</v>
      </c>
      <c r="D602" t="s">
        <v>57</v>
      </c>
      <c r="E602" t="s">
        <v>59</v>
      </c>
      <c r="F602" t="s">
        <v>1711</v>
      </c>
      <c r="G602" t="s">
        <v>1540</v>
      </c>
      <c r="H602" t="s">
        <v>1546</v>
      </c>
      <c r="I602" t="s">
        <v>1549</v>
      </c>
      <c r="J602" s="35">
        <v>3</v>
      </c>
      <c r="K602" s="35">
        <v>32</v>
      </c>
      <c r="L602" s="35">
        <v>0</v>
      </c>
      <c r="M602" s="49">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c r="AH602" s="35">
        <f>IF(Tabla134[[#This Row],[Business Travel]]="Travel_Frequently",2,IF(Tabla134[[#This Row],[Business Travel]]="Travel_Rarely",1,0))</f>
        <v>1</v>
      </c>
      <c r="AI602" s="35" t="str">
        <f>IF(Tabla134[[#This Row],[Monthly Income]]&lt;=10333.3333,"Bajo",IF(Tabla134[[#This Row],[Monthly Income]]&gt;18666.6666,"Alto","Medio"))</f>
        <v>Bajo</v>
      </c>
      <c r="AJ602" s="35" t="str">
        <f>IF(Tabla134[[#This Row],[Years Since Last Promotion]]&lt;1,"Este año","Más de un año")</f>
        <v>Más de un año</v>
      </c>
      <c r="AK602" s="100">
        <f>SUM(Tabla134[[#This Row],[Years At Company]],Tabla134[[#This Row],[Years With Curr Manager]])</f>
        <v>22</v>
      </c>
      <c r="AL602" s="35"/>
    </row>
    <row r="603" spans="1:38">
      <c r="A603" t="s">
        <v>1624</v>
      </c>
      <c r="B603" t="s">
        <v>47</v>
      </c>
      <c r="C603" t="s">
        <v>49</v>
      </c>
      <c r="D603" t="s">
        <v>57</v>
      </c>
      <c r="E603" t="s">
        <v>61</v>
      </c>
      <c r="F603" t="s">
        <v>1536</v>
      </c>
      <c r="G603" t="s">
        <v>1539</v>
      </c>
      <c r="H603" t="s">
        <v>1545</v>
      </c>
      <c r="I603" t="s">
        <v>1549</v>
      </c>
      <c r="J603" s="35">
        <v>6</v>
      </c>
      <c r="K603" s="35">
        <v>40</v>
      </c>
      <c r="L603" s="35">
        <v>0</v>
      </c>
      <c r="M603" s="49">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c r="AH603" s="35">
        <f>IF(Tabla134[[#This Row],[Business Travel]]="Travel_Frequently",2,IF(Tabla134[[#This Row],[Business Travel]]="Travel_Rarely",1,0))</f>
        <v>2</v>
      </c>
      <c r="AI603" s="35" t="str">
        <f>IF(Tabla134[[#This Row],[Monthly Income]]&lt;=10333.3333,"Bajo",IF(Tabla134[[#This Row],[Monthly Income]]&gt;18666.6666,"Alto","Medio"))</f>
        <v>Bajo</v>
      </c>
      <c r="AJ603" s="35" t="str">
        <f>IF(Tabla134[[#This Row],[Years Since Last Promotion]]&lt;1,"Este año","Más de un año")</f>
        <v>Este año</v>
      </c>
      <c r="AK603" s="100">
        <f>SUM(Tabla134[[#This Row],[Years At Company]],Tabla134[[#This Row],[Years With Curr Manager]])</f>
        <v>1</v>
      </c>
      <c r="AL603" s="35"/>
    </row>
    <row r="604" spans="1:38">
      <c r="A604" t="s">
        <v>1624</v>
      </c>
      <c r="B604" t="s">
        <v>46</v>
      </c>
      <c r="C604" t="s">
        <v>51</v>
      </c>
      <c r="D604" t="s">
        <v>57</v>
      </c>
      <c r="E604" t="s">
        <v>61</v>
      </c>
      <c r="F604" t="s">
        <v>1711</v>
      </c>
      <c r="G604" t="s">
        <v>1540</v>
      </c>
      <c r="H604" t="s">
        <v>1545</v>
      </c>
      <c r="I604" t="s">
        <v>1548</v>
      </c>
      <c r="J604" s="35">
        <v>4</v>
      </c>
      <c r="K604" s="35">
        <v>30</v>
      </c>
      <c r="L604" s="35">
        <v>0</v>
      </c>
      <c r="M604" s="49">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c r="AH604" s="35">
        <f>IF(Tabla134[[#This Row],[Business Travel]]="Travel_Frequently",2,IF(Tabla134[[#This Row],[Business Travel]]="Travel_Rarely",1,0))</f>
        <v>1</v>
      </c>
      <c r="AI604" s="35" t="str">
        <f>IF(Tabla134[[#This Row],[Monthly Income]]&lt;=10333.3333,"Bajo",IF(Tabla134[[#This Row],[Monthly Income]]&gt;18666.6666,"Alto","Medio"))</f>
        <v>Bajo</v>
      </c>
      <c r="AJ604" s="35" t="str">
        <f>IF(Tabla134[[#This Row],[Years Since Last Promotion]]&lt;1,"Este año","Más de un año")</f>
        <v>Este año</v>
      </c>
      <c r="AK604" s="100">
        <f>SUM(Tabla134[[#This Row],[Years At Company]],Tabla134[[#This Row],[Years With Curr Manager]])</f>
        <v>0</v>
      </c>
      <c r="AL604" s="35"/>
    </row>
    <row r="605" spans="1:38">
      <c r="A605" t="s">
        <v>1624</v>
      </c>
      <c r="B605" t="s">
        <v>46</v>
      </c>
      <c r="C605" t="s">
        <v>50</v>
      </c>
      <c r="D605" t="s">
        <v>57</v>
      </c>
      <c r="E605" t="s">
        <v>59</v>
      </c>
      <c r="F605" t="s">
        <v>1711</v>
      </c>
      <c r="G605" t="s">
        <v>1538</v>
      </c>
      <c r="H605" t="s">
        <v>1545</v>
      </c>
      <c r="I605" t="s">
        <v>1549</v>
      </c>
      <c r="J605" s="35">
        <v>3</v>
      </c>
      <c r="K605" s="35">
        <v>45</v>
      </c>
      <c r="L605" s="35">
        <v>0</v>
      </c>
      <c r="M605" s="49">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c r="AH605" s="35">
        <f>IF(Tabla134[[#This Row],[Business Travel]]="Travel_Frequently",2,IF(Tabla134[[#This Row],[Business Travel]]="Travel_Rarely",1,0))</f>
        <v>1</v>
      </c>
      <c r="AI605" s="35" t="str">
        <f>IF(Tabla134[[#This Row],[Monthly Income]]&lt;=10333.3333,"Bajo",IF(Tabla134[[#This Row],[Monthly Income]]&gt;18666.6666,"Alto","Medio"))</f>
        <v>Bajo</v>
      </c>
      <c r="AJ605" s="35" t="str">
        <f>IF(Tabla134[[#This Row],[Years Since Last Promotion]]&lt;1,"Este año","Más de un año")</f>
        <v>Este año</v>
      </c>
      <c r="AK605" s="100">
        <f>SUM(Tabla134[[#This Row],[Years At Company]],Tabla134[[#This Row],[Years With Curr Manager]])</f>
        <v>1</v>
      </c>
      <c r="AL605" s="35"/>
    </row>
    <row r="606" spans="1:38">
      <c r="A606" t="s">
        <v>1624</v>
      </c>
      <c r="B606" t="s">
        <v>46</v>
      </c>
      <c r="C606" t="s">
        <v>49</v>
      </c>
      <c r="D606" t="s">
        <v>57</v>
      </c>
      <c r="E606" t="s">
        <v>59</v>
      </c>
      <c r="F606" t="s">
        <v>1536</v>
      </c>
      <c r="G606" t="s">
        <v>1540</v>
      </c>
      <c r="H606" t="s">
        <v>1546</v>
      </c>
      <c r="I606" t="s">
        <v>1549</v>
      </c>
      <c r="J606" s="35">
        <v>3</v>
      </c>
      <c r="K606" s="35">
        <v>42</v>
      </c>
      <c r="L606" s="35">
        <v>0</v>
      </c>
      <c r="M606" s="49">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c r="AH606" s="35">
        <f>IF(Tabla134[[#This Row],[Business Travel]]="Travel_Frequently",2,IF(Tabla134[[#This Row],[Business Travel]]="Travel_Rarely",1,0))</f>
        <v>1</v>
      </c>
      <c r="AI606" s="35" t="str">
        <f>IF(Tabla134[[#This Row],[Monthly Income]]&lt;=10333.3333,"Bajo",IF(Tabla134[[#This Row],[Monthly Income]]&gt;18666.6666,"Alto","Medio"))</f>
        <v>Bajo</v>
      </c>
      <c r="AJ606" s="35" t="str">
        <f>IF(Tabla134[[#This Row],[Years Since Last Promotion]]&lt;1,"Este año","Más de un año")</f>
        <v>Más de un año</v>
      </c>
      <c r="AK606" s="100">
        <f>SUM(Tabla134[[#This Row],[Years At Company]],Tabla134[[#This Row],[Years With Curr Manager]])</f>
        <v>17</v>
      </c>
      <c r="AL606" s="35"/>
    </row>
    <row r="607" spans="1:38">
      <c r="A607" t="s">
        <v>1624</v>
      </c>
      <c r="B607" t="s">
        <v>47</v>
      </c>
      <c r="C607" t="s">
        <v>49</v>
      </c>
      <c r="D607" t="s">
        <v>57</v>
      </c>
      <c r="E607" t="s">
        <v>59</v>
      </c>
      <c r="F607" t="s">
        <v>1536</v>
      </c>
      <c r="G607" t="s">
        <v>1544</v>
      </c>
      <c r="H607" t="s">
        <v>1547</v>
      </c>
      <c r="I607" t="s">
        <v>1549</v>
      </c>
      <c r="J607" s="35">
        <v>3</v>
      </c>
      <c r="K607" s="35">
        <v>38</v>
      </c>
      <c r="L607" s="35">
        <v>0</v>
      </c>
      <c r="M607" s="49">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c r="AH607" s="35">
        <f>IF(Tabla134[[#This Row],[Business Travel]]="Travel_Frequently",2,IF(Tabla134[[#This Row],[Business Travel]]="Travel_Rarely",1,0))</f>
        <v>2</v>
      </c>
      <c r="AI607" s="35" t="str">
        <f>IF(Tabla134[[#This Row],[Monthly Income]]&lt;=10333.3333,"Bajo",IF(Tabla134[[#This Row],[Monthly Income]]&gt;18666.6666,"Alto","Medio"))</f>
        <v>Bajo</v>
      </c>
      <c r="AJ607" s="35" t="str">
        <f>IF(Tabla134[[#This Row],[Years Since Last Promotion]]&lt;1,"Este año","Más de un año")</f>
        <v>Más de un año</v>
      </c>
      <c r="AK607" s="100">
        <f>SUM(Tabla134[[#This Row],[Years At Company]],Tabla134[[#This Row],[Years With Curr Manager]])</f>
        <v>6</v>
      </c>
      <c r="AL607" s="35"/>
    </row>
    <row r="608" spans="1:38">
      <c r="A608" t="s">
        <v>1624</v>
      </c>
      <c r="B608" t="s">
        <v>47</v>
      </c>
      <c r="C608" t="s">
        <v>51</v>
      </c>
      <c r="D608" t="s">
        <v>57</v>
      </c>
      <c r="E608" t="s">
        <v>59</v>
      </c>
      <c r="F608" t="s">
        <v>1711</v>
      </c>
      <c r="G608" t="s">
        <v>1538</v>
      </c>
      <c r="H608" t="s">
        <v>1545</v>
      </c>
      <c r="I608" t="s">
        <v>1549</v>
      </c>
      <c r="J608" s="35">
        <v>3</v>
      </c>
      <c r="K608" s="35">
        <v>34</v>
      </c>
      <c r="L608" s="35">
        <v>0</v>
      </c>
      <c r="M608" s="49">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c r="AH608" s="35">
        <f>IF(Tabla134[[#This Row],[Business Travel]]="Travel_Frequently",2,IF(Tabla134[[#This Row],[Business Travel]]="Travel_Rarely",1,0))</f>
        <v>2</v>
      </c>
      <c r="AI608" s="35" t="str">
        <f>IF(Tabla134[[#This Row],[Monthly Income]]&lt;=10333.3333,"Bajo",IF(Tabla134[[#This Row],[Monthly Income]]&gt;18666.6666,"Alto","Medio"))</f>
        <v>Bajo</v>
      </c>
      <c r="AJ608" s="35" t="str">
        <f>IF(Tabla134[[#This Row],[Years Since Last Promotion]]&lt;1,"Este año","Más de un año")</f>
        <v>Más de un año</v>
      </c>
      <c r="AK608" s="100">
        <f>SUM(Tabla134[[#This Row],[Years At Company]],Tabla134[[#This Row],[Years With Curr Manager]])</f>
        <v>8</v>
      </c>
      <c r="AL608" s="35"/>
    </row>
    <row r="609" spans="1:38">
      <c r="A609" t="s">
        <v>44</v>
      </c>
      <c r="B609" t="s">
        <v>46</v>
      </c>
      <c r="C609" t="s">
        <v>50</v>
      </c>
      <c r="D609" t="s">
        <v>56</v>
      </c>
      <c r="E609" t="s">
        <v>62</v>
      </c>
      <c r="F609" t="s">
        <v>1711</v>
      </c>
      <c r="G609" t="s">
        <v>1537</v>
      </c>
      <c r="H609" t="s">
        <v>1546</v>
      </c>
      <c r="I609" t="s">
        <v>1549</v>
      </c>
      <c r="J609" s="35">
        <v>3</v>
      </c>
      <c r="K609" s="35">
        <v>49</v>
      </c>
      <c r="L609" s="35">
        <v>1</v>
      </c>
      <c r="M609" s="49">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c r="AH609" s="35">
        <f>IF(Tabla134[[#This Row],[Business Travel]]="Travel_Frequently",2,IF(Tabla134[[#This Row],[Business Travel]]="Travel_Rarely",1,0))</f>
        <v>1</v>
      </c>
      <c r="AI609" s="35" t="str">
        <f>IF(Tabla134[[#This Row],[Monthly Income]]&lt;=10333.3333,"Bajo",IF(Tabla134[[#This Row],[Monthly Income]]&gt;18666.6666,"Alto","Medio"))</f>
        <v>Bajo</v>
      </c>
      <c r="AJ609" s="35" t="str">
        <f>IF(Tabla134[[#This Row],[Years Since Last Promotion]]&lt;1,"Este año","Más de un año")</f>
        <v>Más de un año</v>
      </c>
      <c r="AK609" s="100">
        <f>SUM(Tabla134[[#This Row],[Years At Company]],Tabla134[[#This Row],[Years With Curr Manager]])</f>
        <v>16</v>
      </c>
      <c r="AL609" s="35"/>
    </row>
    <row r="610" spans="1:38">
      <c r="A610" t="s">
        <v>44</v>
      </c>
      <c r="B610" t="s">
        <v>46</v>
      </c>
      <c r="C610" t="s">
        <v>52</v>
      </c>
      <c r="D610" t="s">
        <v>56</v>
      </c>
      <c r="E610" t="s">
        <v>61</v>
      </c>
      <c r="F610" t="s">
        <v>1536</v>
      </c>
      <c r="G610" t="s">
        <v>1537</v>
      </c>
      <c r="H610" t="s">
        <v>1545</v>
      </c>
      <c r="I610" t="s">
        <v>1549</v>
      </c>
      <c r="J610" s="35">
        <v>3</v>
      </c>
      <c r="K610" s="35">
        <v>55</v>
      </c>
      <c r="L610" s="35">
        <v>1</v>
      </c>
      <c r="M610" s="49">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c r="AH610" s="35">
        <f>IF(Tabla134[[#This Row],[Business Travel]]="Travel_Frequently",2,IF(Tabla134[[#This Row],[Business Travel]]="Travel_Rarely",1,0))</f>
        <v>1</v>
      </c>
      <c r="AI610" s="35" t="str">
        <f>IF(Tabla134[[#This Row],[Monthly Income]]&lt;=10333.3333,"Bajo",IF(Tabla134[[#This Row],[Monthly Income]]&gt;18666.6666,"Alto","Medio"))</f>
        <v>Bajo</v>
      </c>
      <c r="AJ610" s="35" t="str">
        <f>IF(Tabla134[[#This Row],[Years Since Last Promotion]]&lt;1,"Este año","Más de un año")</f>
        <v>Más de un año</v>
      </c>
      <c r="AK610" s="100">
        <f>SUM(Tabla134[[#This Row],[Years At Company]],Tabla134[[#This Row],[Years With Curr Manager]])</f>
        <v>12</v>
      </c>
      <c r="AL610" s="35"/>
    </row>
    <row r="611" spans="1:38">
      <c r="A611" t="s">
        <v>1624</v>
      </c>
      <c r="B611" t="s">
        <v>46</v>
      </c>
      <c r="C611" t="s">
        <v>49</v>
      </c>
      <c r="D611" t="s">
        <v>57</v>
      </c>
      <c r="E611" t="s">
        <v>59</v>
      </c>
      <c r="F611" t="s">
        <v>1536</v>
      </c>
      <c r="G611" t="s">
        <v>1543</v>
      </c>
      <c r="H611" t="s">
        <v>1546</v>
      </c>
      <c r="I611" t="s">
        <v>1549</v>
      </c>
      <c r="J611" s="35">
        <v>3</v>
      </c>
      <c r="K611" s="35">
        <v>43</v>
      </c>
      <c r="L611" s="35">
        <v>0</v>
      </c>
      <c r="M611" s="49">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c r="AH611" s="35">
        <f>IF(Tabla134[[#This Row],[Business Travel]]="Travel_Frequently",2,IF(Tabla134[[#This Row],[Business Travel]]="Travel_Rarely",1,0))</f>
        <v>1</v>
      </c>
      <c r="AI611" s="35" t="str">
        <f>IF(Tabla134[[#This Row],[Monthly Income]]&lt;=10333.3333,"Bajo",IF(Tabla134[[#This Row],[Monthly Income]]&gt;18666.6666,"Alto","Medio"))</f>
        <v>Medio</v>
      </c>
      <c r="AJ611" s="35" t="str">
        <f>IF(Tabla134[[#This Row],[Years Since Last Promotion]]&lt;1,"Este año","Más de un año")</f>
        <v>Más de un año</v>
      </c>
      <c r="AK611" s="100">
        <f>SUM(Tabla134[[#This Row],[Years At Company]],Tabla134[[#This Row],[Years With Curr Manager]])</f>
        <v>4</v>
      </c>
      <c r="AL611" s="35"/>
    </row>
    <row r="612" spans="1:38">
      <c r="A612" t="s">
        <v>1624</v>
      </c>
      <c r="B612" t="s">
        <v>46</v>
      </c>
      <c r="C612" t="s">
        <v>51</v>
      </c>
      <c r="D612" t="s">
        <v>57</v>
      </c>
      <c r="E612" t="s">
        <v>63</v>
      </c>
      <c r="F612" t="s">
        <v>1536</v>
      </c>
      <c r="G612" t="s">
        <v>1543</v>
      </c>
      <c r="H612" t="s">
        <v>1547</v>
      </c>
      <c r="I612" t="s">
        <v>1548</v>
      </c>
      <c r="J612" s="35">
        <v>3</v>
      </c>
      <c r="K612" s="35">
        <v>27</v>
      </c>
      <c r="L612" s="35">
        <v>0</v>
      </c>
      <c r="M612" s="49">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c r="AH612" s="35">
        <f>IF(Tabla134[[#This Row],[Business Travel]]="Travel_Frequently",2,IF(Tabla134[[#This Row],[Business Travel]]="Travel_Rarely",1,0))</f>
        <v>1</v>
      </c>
      <c r="AI612" s="35" t="str">
        <f>IF(Tabla134[[#This Row],[Monthly Income]]&lt;=10333.3333,"Bajo",IF(Tabla134[[#This Row],[Monthly Income]]&gt;18666.6666,"Alto","Medio"))</f>
        <v>Medio</v>
      </c>
      <c r="AJ612" s="35" t="str">
        <f>IF(Tabla134[[#This Row],[Years Since Last Promotion]]&lt;1,"Este año","Más de un año")</f>
        <v>Este año</v>
      </c>
      <c r="AK612" s="100">
        <f>SUM(Tabla134[[#This Row],[Years At Company]],Tabla134[[#This Row],[Years With Curr Manager]])</f>
        <v>17</v>
      </c>
      <c r="AL612" s="35"/>
    </row>
    <row r="613" spans="1:38">
      <c r="A613" t="s">
        <v>1624</v>
      </c>
      <c r="B613" t="s">
        <v>46</v>
      </c>
      <c r="C613" t="s">
        <v>49</v>
      </c>
      <c r="D613" t="s">
        <v>57</v>
      </c>
      <c r="E613" t="s">
        <v>60</v>
      </c>
      <c r="F613" t="s">
        <v>1536</v>
      </c>
      <c r="G613" t="s">
        <v>1540</v>
      </c>
      <c r="H613" t="s">
        <v>1545</v>
      </c>
      <c r="I613" t="s">
        <v>1549</v>
      </c>
      <c r="J613" s="35">
        <v>3</v>
      </c>
      <c r="K613" s="35">
        <v>35</v>
      </c>
      <c r="L613" s="35">
        <v>0</v>
      </c>
      <c r="M613" s="49">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c r="AH613" s="35">
        <f>IF(Tabla134[[#This Row],[Business Travel]]="Travel_Frequently",2,IF(Tabla134[[#This Row],[Business Travel]]="Travel_Rarely",1,0))</f>
        <v>1</v>
      </c>
      <c r="AI613" s="35" t="str">
        <f>IF(Tabla134[[#This Row],[Monthly Income]]&lt;=10333.3333,"Bajo",IF(Tabla134[[#This Row],[Monthly Income]]&gt;18666.6666,"Alto","Medio"))</f>
        <v>Bajo</v>
      </c>
      <c r="AJ613" s="35" t="str">
        <f>IF(Tabla134[[#This Row],[Years Since Last Promotion]]&lt;1,"Este año","Más de un año")</f>
        <v>Más de un año</v>
      </c>
      <c r="AK613" s="100">
        <f>SUM(Tabla134[[#This Row],[Years At Company]],Tabla134[[#This Row],[Years With Curr Manager]])</f>
        <v>14</v>
      </c>
      <c r="AL613" s="35"/>
    </row>
    <row r="614" spans="1:38">
      <c r="A614" t="s">
        <v>1624</v>
      </c>
      <c r="B614" t="s">
        <v>46</v>
      </c>
      <c r="C614" t="s">
        <v>51</v>
      </c>
      <c r="D614" t="s">
        <v>56</v>
      </c>
      <c r="E614" t="s">
        <v>62</v>
      </c>
      <c r="F614" t="s">
        <v>1711</v>
      </c>
      <c r="G614" t="s">
        <v>1537</v>
      </c>
      <c r="H614" t="s">
        <v>1546</v>
      </c>
      <c r="I614" t="s">
        <v>1548</v>
      </c>
      <c r="J614" s="35">
        <v>2</v>
      </c>
      <c r="K614" s="35">
        <v>28</v>
      </c>
      <c r="L614" s="35">
        <v>0</v>
      </c>
      <c r="M614" s="49">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c r="AH614" s="35">
        <f>IF(Tabla134[[#This Row],[Business Travel]]="Travel_Frequently",2,IF(Tabla134[[#This Row],[Business Travel]]="Travel_Rarely",1,0))</f>
        <v>1</v>
      </c>
      <c r="AI614" s="35" t="str">
        <f>IF(Tabla134[[#This Row],[Monthly Income]]&lt;=10333.3333,"Bajo",IF(Tabla134[[#This Row],[Monthly Income]]&gt;18666.6666,"Alto","Medio"))</f>
        <v>Bajo</v>
      </c>
      <c r="AJ614" s="35" t="str">
        <f>IF(Tabla134[[#This Row],[Years Since Last Promotion]]&lt;1,"Este año","Más de un año")</f>
        <v>Más de un año</v>
      </c>
      <c r="AK614" s="100">
        <f>SUM(Tabla134[[#This Row],[Years At Company]],Tabla134[[#This Row],[Years With Curr Manager]])</f>
        <v>13</v>
      </c>
      <c r="AL614" s="35"/>
    </row>
    <row r="615" spans="1:38">
      <c r="A615" t="s">
        <v>1624</v>
      </c>
      <c r="B615" t="s">
        <v>46</v>
      </c>
      <c r="C615" t="s">
        <v>51</v>
      </c>
      <c r="D615" t="s">
        <v>58</v>
      </c>
      <c r="E615" t="s">
        <v>64</v>
      </c>
      <c r="F615" t="s">
        <v>1536</v>
      </c>
      <c r="G615" t="s">
        <v>64</v>
      </c>
      <c r="H615" t="s">
        <v>1546</v>
      </c>
      <c r="I615" t="s">
        <v>1549</v>
      </c>
      <c r="J615" s="35">
        <v>1</v>
      </c>
      <c r="K615" s="35">
        <v>34</v>
      </c>
      <c r="L615" s="35">
        <v>0</v>
      </c>
      <c r="M615" s="49">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c r="AH615" s="35">
        <f>IF(Tabla134[[#This Row],[Business Travel]]="Travel_Frequently",2,IF(Tabla134[[#This Row],[Business Travel]]="Travel_Rarely",1,0))</f>
        <v>1</v>
      </c>
      <c r="AI615" s="35" t="str">
        <f>IF(Tabla134[[#This Row],[Monthly Income]]&lt;=10333.3333,"Bajo",IF(Tabla134[[#This Row],[Monthly Income]]&gt;18666.6666,"Alto","Medio"))</f>
        <v>Bajo</v>
      </c>
      <c r="AJ615" s="35" t="str">
        <f>IF(Tabla134[[#This Row],[Years Since Last Promotion]]&lt;1,"Este año","Más de un año")</f>
        <v>Este año</v>
      </c>
      <c r="AK615" s="100">
        <f>SUM(Tabla134[[#This Row],[Years At Company]],Tabla134[[#This Row],[Years With Curr Manager]])</f>
        <v>5</v>
      </c>
      <c r="AL615" s="35"/>
    </row>
    <row r="616" spans="1:38">
      <c r="A616" t="s">
        <v>44</v>
      </c>
      <c r="B616" t="s">
        <v>47</v>
      </c>
      <c r="C616" t="s">
        <v>51</v>
      </c>
      <c r="D616" t="s">
        <v>57</v>
      </c>
      <c r="E616" t="s">
        <v>61</v>
      </c>
      <c r="F616" t="s">
        <v>1711</v>
      </c>
      <c r="G616" t="s">
        <v>1538</v>
      </c>
      <c r="H616" t="s">
        <v>1546</v>
      </c>
      <c r="I616" t="s">
        <v>1548</v>
      </c>
      <c r="J616" s="35">
        <v>2</v>
      </c>
      <c r="K616" s="35">
        <v>26</v>
      </c>
      <c r="L616" s="35">
        <v>1</v>
      </c>
      <c r="M616" s="49">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c r="AH616" s="35">
        <f>IF(Tabla134[[#This Row],[Business Travel]]="Travel_Frequently",2,IF(Tabla134[[#This Row],[Business Travel]]="Travel_Rarely",1,0))</f>
        <v>2</v>
      </c>
      <c r="AI616" s="35" t="str">
        <f>IF(Tabla134[[#This Row],[Monthly Income]]&lt;=10333.3333,"Bajo",IF(Tabla134[[#This Row],[Monthly Income]]&gt;18666.6666,"Alto","Medio"))</f>
        <v>Bajo</v>
      </c>
      <c r="AJ616" s="35" t="str">
        <f>IF(Tabla134[[#This Row],[Years Since Last Promotion]]&lt;1,"Este año","Más de un año")</f>
        <v>Más de un año</v>
      </c>
      <c r="AK616" s="100">
        <f>SUM(Tabla134[[#This Row],[Years At Company]],Tabla134[[#This Row],[Years With Curr Manager]])</f>
        <v>15</v>
      </c>
      <c r="AL616" s="35"/>
    </row>
    <row r="617" spans="1:38">
      <c r="A617" t="s">
        <v>1624</v>
      </c>
      <c r="B617" t="s">
        <v>48</v>
      </c>
      <c r="C617" t="s">
        <v>51</v>
      </c>
      <c r="D617" t="s">
        <v>57</v>
      </c>
      <c r="E617" t="s">
        <v>61</v>
      </c>
      <c r="F617" t="s">
        <v>1536</v>
      </c>
      <c r="G617" t="s">
        <v>1538</v>
      </c>
      <c r="H617" t="s">
        <v>1546</v>
      </c>
      <c r="I617" t="s">
        <v>1549</v>
      </c>
      <c r="J617" s="35">
        <v>6</v>
      </c>
      <c r="K617" s="35">
        <v>27</v>
      </c>
      <c r="L617" s="35">
        <v>0</v>
      </c>
      <c r="M617" s="49">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c r="AH617" s="35">
        <f>IF(Tabla134[[#This Row],[Business Travel]]="Travel_Frequently",2,IF(Tabla134[[#This Row],[Business Travel]]="Travel_Rarely",1,0))</f>
        <v>0</v>
      </c>
      <c r="AI617" s="35" t="str">
        <f>IF(Tabla134[[#This Row],[Monthly Income]]&lt;=10333.3333,"Bajo",IF(Tabla134[[#This Row],[Monthly Income]]&gt;18666.6666,"Alto","Medio"))</f>
        <v>Bajo</v>
      </c>
      <c r="AJ617" s="35" t="str">
        <f>IF(Tabla134[[#This Row],[Years Since Last Promotion]]&lt;1,"Este año","Más de un año")</f>
        <v>Este año</v>
      </c>
      <c r="AK617" s="100">
        <f>SUM(Tabla134[[#This Row],[Years At Company]],Tabla134[[#This Row],[Years With Curr Manager]])</f>
        <v>0</v>
      </c>
      <c r="AL617" s="35"/>
    </row>
    <row r="618" spans="1:38">
      <c r="A618" t="s">
        <v>1624</v>
      </c>
      <c r="B618" t="s">
        <v>46</v>
      </c>
      <c r="C618" t="s">
        <v>50</v>
      </c>
      <c r="D618" t="s">
        <v>56</v>
      </c>
      <c r="E618" t="s">
        <v>62</v>
      </c>
      <c r="F618" t="s">
        <v>1711</v>
      </c>
      <c r="G618" t="s">
        <v>1541</v>
      </c>
      <c r="H618" t="s">
        <v>1546</v>
      </c>
      <c r="I618" t="s">
        <v>1549</v>
      </c>
      <c r="J618" s="35">
        <v>2</v>
      </c>
      <c r="K618" s="35">
        <v>51</v>
      </c>
      <c r="L618" s="35">
        <v>0</v>
      </c>
      <c r="M618" s="49">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c r="AH618" s="35">
        <f>IF(Tabla134[[#This Row],[Business Travel]]="Travel_Frequently",2,IF(Tabla134[[#This Row],[Business Travel]]="Travel_Rarely",1,0))</f>
        <v>1</v>
      </c>
      <c r="AI618" s="35" t="str">
        <f>IF(Tabla134[[#This Row],[Monthly Income]]&lt;=10333.3333,"Bajo",IF(Tabla134[[#This Row],[Monthly Income]]&gt;18666.6666,"Alto","Medio"))</f>
        <v>Medio</v>
      </c>
      <c r="AJ618" s="35" t="str">
        <f>IF(Tabla134[[#This Row],[Years Since Last Promotion]]&lt;1,"Este año","Más de un año")</f>
        <v>Más de un año</v>
      </c>
      <c r="AK618" s="100">
        <f>SUM(Tabla134[[#This Row],[Years At Company]],Tabla134[[#This Row],[Years With Curr Manager]])</f>
        <v>37</v>
      </c>
      <c r="AL618" s="35"/>
    </row>
    <row r="619" spans="1:38">
      <c r="A619" t="s">
        <v>1624</v>
      </c>
      <c r="B619" t="s">
        <v>46</v>
      </c>
      <c r="C619" t="s">
        <v>49</v>
      </c>
      <c r="D619" t="s">
        <v>57</v>
      </c>
      <c r="E619" t="s">
        <v>61</v>
      </c>
      <c r="F619" t="s">
        <v>1536</v>
      </c>
      <c r="G619" t="s">
        <v>1544</v>
      </c>
      <c r="H619" t="s">
        <v>1545</v>
      </c>
      <c r="I619" t="s">
        <v>1549</v>
      </c>
      <c r="J619" s="35">
        <v>2</v>
      </c>
      <c r="K619" s="35">
        <v>44</v>
      </c>
      <c r="L619" s="35">
        <v>0</v>
      </c>
      <c r="M619" s="49">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c r="AH619" s="35">
        <f>IF(Tabla134[[#This Row],[Business Travel]]="Travel_Frequently",2,IF(Tabla134[[#This Row],[Business Travel]]="Travel_Rarely",1,0))</f>
        <v>1</v>
      </c>
      <c r="AI619" s="35" t="str">
        <f>IF(Tabla134[[#This Row],[Monthly Income]]&lt;=10333.3333,"Bajo",IF(Tabla134[[#This Row],[Monthly Income]]&gt;18666.6666,"Alto","Medio"))</f>
        <v>Bajo</v>
      </c>
      <c r="AJ619" s="35" t="str">
        <f>IF(Tabla134[[#This Row],[Years Since Last Promotion]]&lt;1,"Este año","Más de un año")</f>
        <v>Más de un año</v>
      </c>
      <c r="AK619" s="100">
        <f>SUM(Tabla134[[#This Row],[Years At Company]],Tabla134[[#This Row],[Years With Curr Manager]])</f>
        <v>8</v>
      </c>
      <c r="AL619" s="35"/>
    </row>
    <row r="620" spans="1:38">
      <c r="A620" t="s">
        <v>1624</v>
      </c>
      <c r="B620" t="s">
        <v>46</v>
      </c>
      <c r="C620" t="s">
        <v>51</v>
      </c>
      <c r="D620" t="s">
        <v>57</v>
      </c>
      <c r="E620" t="s">
        <v>61</v>
      </c>
      <c r="F620" t="s">
        <v>1536</v>
      </c>
      <c r="G620" t="s">
        <v>1538</v>
      </c>
      <c r="H620" t="s">
        <v>1545</v>
      </c>
      <c r="I620" t="s">
        <v>1549</v>
      </c>
      <c r="J620" s="35">
        <v>3</v>
      </c>
      <c r="K620" s="35">
        <v>25</v>
      </c>
      <c r="L620" s="35">
        <v>0</v>
      </c>
      <c r="M620" s="49">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c r="AH620" s="35">
        <f>IF(Tabla134[[#This Row],[Business Travel]]="Travel_Frequently",2,IF(Tabla134[[#This Row],[Business Travel]]="Travel_Rarely",1,0))</f>
        <v>1</v>
      </c>
      <c r="AI620" s="35" t="str">
        <f>IF(Tabla134[[#This Row],[Monthly Income]]&lt;=10333.3333,"Bajo",IF(Tabla134[[#This Row],[Monthly Income]]&gt;18666.6666,"Alto","Medio"))</f>
        <v>Bajo</v>
      </c>
      <c r="AJ620" s="35" t="str">
        <f>IF(Tabla134[[#This Row],[Years Since Last Promotion]]&lt;1,"Este año","Más de un año")</f>
        <v>Este año</v>
      </c>
      <c r="AK620" s="100">
        <f>SUM(Tabla134[[#This Row],[Years At Company]],Tabla134[[#This Row],[Years With Curr Manager]])</f>
        <v>5</v>
      </c>
      <c r="AL620" s="35"/>
    </row>
    <row r="621" spans="1:38">
      <c r="A621" t="s">
        <v>1624</v>
      </c>
      <c r="B621" t="s">
        <v>46</v>
      </c>
      <c r="C621" t="s">
        <v>51</v>
      </c>
      <c r="D621" t="s">
        <v>56</v>
      </c>
      <c r="E621" t="s">
        <v>61</v>
      </c>
      <c r="F621" t="s">
        <v>1536</v>
      </c>
      <c r="G621" t="s">
        <v>1537</v>
      </c>
      <c r="H621" t="s">
        <v>1547</v>
      </c>
      <c r="I621" t="s">
        <v>1549</v>
      </c>
      <c r="J621" s="35">
        <v>5</v>
      </c>
      <c r="K621" s="35">
        <v>33</v>
      </c>
      <c r="L621" s="35">
        <v>0</v>
      </c>
      <c r="M621" s="49">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c r="AH621" s="35">
        <f>IF(Tabla134[[#This Row],[Business Travel]]="Travel_Frequently",2,IF(Tabla134[[#This Row],[Business Travel]]="Travel_Rarely",1,0))</f>
        <v>1</v>
      </c>
      <c r="AI621" s="35" t="str">
        <f>IF(Tabla134[[#This Row],[Monthly Income]]&lt;=10333.3333,"Bajo",IF(Tabla134[[#This Row],[Monthly Income]]&gt;18666.6666,"Alto","Medio"))</f>
        <v>Bajo</v>
      </c>
      <c r="AJ621" s="35" t="str">
        <f>IF(Tabla134[[#This Row],[Years Since Last Promotion]]&lt;1,"Este año","Más de un año")</f>
        <v>Este año</v>
      </c>
      <c r="AK621" s="100">
        <f>SUM(Tabla134[[#This Row],[Years At Company]],Tabla134[[#This Row],[Years With Curr Manager]])</f>
        <v>17</v>
      </c>
      <c r="AL621" s="35"/>
    </row>
    <row r="622" spans="1:38">
      <c r="A622" t="s">
        <v>1624</v>
      </c>
      <c r="B622" t="s">
        <v>46</v>
      </c>
      <c r="C622" t="s">
        <v>49</v>
      </c>
      <c r="D622" t="s">
        <v>57</v>
      </c>
      <c r="E622" t="s">
        <v>61</v>
      </c>
      <c r="F622" t="s">
        <v>1711</v>
      </c>
      <c r="G622" t="s">
        <v>1538</v>
      </c>
      <c r="H622" t="s">
        <v>1545</v>
      </c>
      <c r="I622" t="s">
        <v>1549</v>
      </c>
      <c r="J622" s="35">
        <v>3</v>
      </c>
      <c r="K622" s="35">
        <v>35</v>
      </c>
      <c r="L622" s="35">
        <v>0</v>
      </c>
      <c r="M622" s="49">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c r="AH622" s="35">
        <f>IF(Tabla134[[#This Row],[Business Travel]]="Travel_Frequently",2,IF(Tabla134[[#This Row],[Business Travel]]="Travel_Rarely",1,0))</f>
        <v>1</v>
      </c>
      <c r="AI622" s="35" t="str">
        <f>IF(Tabla134[[#This Row],[Monthly Income]]&lt;=10333.3333,"Bajo",IF(Tabla134[[#This Row],[Monthly Income]]&gt;18666.6666,"Alto","Medio"))</f>
        <v>Bajo</v>
      </c>
      <c r="AJ622" s="35" t="str">
        <f>IF(Tabla134[[#This Row],[Years Since Last Promotion]]&lt;1,"Este año","Más de un año")</f>
        <v>Más de un año</v>
      </c>
      <c r="AK622" s="100">
        <f>SUM(Tabla134[[#This Row],[Years At Company]],Tabla134[[#This Row],[Years With Curr Manager]])</f>
        <v>7</v>
      </c>
      <c r="AL622" s="35"/>
    </row>
    <row r="623" spans="1:38">
      <c r="A623" t="s">
        <v>1624</v>
      </c>
      <c r="B623" t="s">
        <v>46</v>
      </c>
      <c r="C623" t="s">
        <v>49</v>
      </c>
      <c r="D623" t="s">
        <v>56</v>
      </c>
      <c r="E623" t="s">
        <v>59</v>
      </c>
      <c r="F623" t="s">
        <v>1536</v>
      </c>
      <c r="G623" t="s">
        <v>1537</v>
      </c>
      <c r="H623" t="s">
        <v>1546</v>
      </c>
      <c r="I623" t="s">
        <v>1548</v>
      </c>
      <c r="J623" s="35">
        <v>1</v>
      </c>
      <c r="K623" s="35">
        <v>36</v>
      </c>
      <c r="L623" s="35">
        <v>0</v>
      </c>
      <c r="M623" s="49">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c r="AH623" s="35">
        <f>IF(Tabla134[[#This Row],[Business Travel]]="Travel_Frequently",2,IF(Tabla134[[#This Row],[Business Travel]]="Travel_Rarely",1,0))</f>
        <v>1</v>
      </c>
      <c r="AI623" s="35" t="str">
        <f>IF(Tabla134[[#This Row],[Monthly Income]]&lt;=10333.3333,"Bajo",IF(Tabla134[[#This Row],[Monthly Income]]&gt;18666.6666,"Alto","Medio"))</f>
        <v>Bajo</v>
      </c>
      <c r="AJ623" s="35" t="str">
        <f>IF(Tabla134[[#This Row],[Years Since Last Promotion]]&lt;1,"Este año","Más de un año")</f>
        <v>Más de un año</v>
      </c>
      <c r="AK623" s="100">
        <f>SUM(Tabla134[[#This Row],[Years At Company]],Tabla134[[#This Row],[Years With Curr Manager]])</f>
        <v>29</v>
      </c>
      <c r="AL623" s="35"/>
    </row>
    <row r="624" spans="1:38">
      <c r="A624" t="s">
        <v>1624</v>
      </c>
      <c r="B624" t="s">
        <v>46</v>
      </c>
      <c r="C624" t="s">
        <v>51</v>
      </c>
      <c r="D624" t="s">
        <v>56</v>
      </c>
      <c r="E624" t="s">
        <v>59</v>
      </c>
      <c r="F624" t="s">
        <v>1536</v>
      </c>
      <c r="G624" t="s">
        <v>1537</v>
      </c>
      <c r="H624" t="s">
        <v>1547</v>
      </c>
      <c r="I624" t="s">
        <v>1549</v>
      </c>
      <c r="J624" s="35">
        <v>3</v>
      </c>
      <c r="K624" s="35">
        <v>32</v>
      </c>
      <c r="L624" s="35">
        <v>0</v>
      </c>
      <c r="M624" s="49">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c r="AH624" s="35">
        <f>IF(Tabla134[[#This Row],[Business Travel]]="Travel_Frequently",2,IF(Tabla134[[#This Row],[Business Travel]]="Travel_Rarely",1,0))</f>
        <v>1</v>
      </c>
      <c r="AI624" s="35" t="str">
        <f>IF(Tabla134[[#This Row],[Monthly Income]]&lt;=10333.3333,"Bajo",IF(Tabla134[[#This Row],[Monthly Income]]&gt;18666.6666,"Alto","Medio"))</f>
        <v>Bajo</v>
      </c>
      <c r="AJ624" s="35" t="str">
        <f>IF(Tabla134[[#This Row],[Years Since Last Promotion]]&lt;1,"Este año","Más de un año")</f>
        <v>Este año</v>
      </c>
      <c r="AK624" s="100">
        <f>SUM(Tabla134[[#This Row],[Years At Company]],Tabla134[[#This Row],[Years With Curr Manager]])</f>
        <v>8</v>
      </c>
      <c r="AL624" s="35"/>
    </row>
    <row r="625" spans="1:38">
      <c r="A625" t="s">
        <v>1624</v>
      </c>
      <c r="B625" t="s">
        <v>47</v>
      </c>
      <c r="C625" t="s">
        <v>51</v>
      </c>
      <c r="D625" t="s">
        <v>57</v>
      </c>
      <c r="E625" t="s">
        <v>59</v>
      </c>
      <c r="F625" t="s">
        <v>1536</v>
      </c>
      <c r="G625" t="s">
        <v>1538</v>
      </c>
      <c r="H625" t="s">
        <v>1547</v>
      </c>
      <c r="I625" t="s">
        <v>1549</v>
      </c>
      <c r="J625" s="35">
        <v>3</v>
      </c>
      <c r="K625" s="35">
        <v>30</v>
      </c>
      <c r="L625" s="35">
        <v>0</v>
      </c>
      <c r="M625" s="49">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c r="AH625" s="35">
        <f>IF(Tabla134[[#This Row],[Business Travel]]="Travel_Frequently",2,IF(Tabla134[[#This Row],[Business Travel]]="Travel_Rarely",1,0))</f>
        <v>2</v>
      </c>
      <c r="AI625" s="35" t="str">
        <f>IF(Tabla134[[#This Row],[Monthly Income]]&lt;=10333.3333,"Bajo",IF(Tabla134[[#This Row],[Monthly Income]]&gt;18666.6666,"Alto","Medio"))</f>
        <v>Bajo</v>
      </c>
      <c r="AJ625" s="35" t="str">
        <f>IF(Tabla134[[#This Row],[Years Since Last Promotion]]&lt;1,"Este año","Más de un año")</f>
        <v>Este año</v>
      </c>
      <c r="AK625" s="100">
        <f>SUM(Tabla134[[#This Row],[Years At Company]],Tabla134[[#This Row],[Years With Curr Manager]])</f>
        <v>8</v>
      </c>
      <c r="AL625" s="35"/>
    </row>
    <row r="626" spans="1:38">
      <c r="A626" t="s">
        <v>1624</v>
      </c>
      <c r="B626" t="s">
        <v>46</v>
      </c>
      <c r="C626" t="s">
        <v>50</v>
      </c>
      <c r="D626" t="s">
        <v>56</v>
      </c>
      <c r="E626" t="s">
        <v>62</v>
      </c>
      <c r="F626" t="s">
        <v>1711</v>
      </c>
      <c r="G626" t="s">
        <v>1537</v>
      </c>
      <c r="H626" t="s">
        <v>1546</v>
      </c>
      <c r="I626" t="s">
        <v>1548</v>
      </c>
      <c r="J626" s="35">
        <v>3</v>
      </c>
      <c r="K626" s="35">
        <v>53</v>
      </c>
      <c r="L626" s="35">
        <v>0</v>
      </c>
      <c r="M626" s="49">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c r="AH626" s="35">
        <f>IF(Tabla134[[#This Row],[Business Travel]]="Travel_Frequently",2,IF(Tabla134[[#This Row],[Business Travel]]="Travel_Rarely",1,0))</f>
        <v>1</v>
      </c>
      <c r="AI626" s="35" t="str">
        <f>IF(Tabla134[[#This Row],[Monthly Income]]&lt;=10333.3333,"Bajo",IF(Tabla134[[#This Row],[Monthly Income]]&gt;18666.6666,"Alto","Medio"))</f>
        <v>Medio</v>
      </c>
      <c r="AJ626" s="35" t="str">
        <f>IF(Tabla134[[#This Row],[Years Since Last Promotion]]&lt;1,"Este año","Más de un año")</f>
        <v>Este año</v>
      </c>
      <c r="AK626" s="100">
        <f>SUM(Tabla134[[#This Row],[Years At Company]],Tabla134[[#This Row],[Years With Curr Manager]])</f>
        <v>9</v>
      </c>
      <c r="AL626" s="35"/>
    </row>
    <row r="627" spans="1:38">
      <c r="A627" t="s">
        <v>1624</v>
      </c>
      <c r="B627" t="s">
        <v>46</v>
      </c>
      <c r="C627" t="s">
        <v>50</v>
      </c>
      <c r="D627" t="s">
        <v>56</v>
      </c>
      <c r="E627" t="s">
        <v>62</v>
      </c>
      <c r="F627" t="s">
        <v>1536</v>
      </c>
      <c r="G627" t="s">
        <v>1537</v>
      </c>
      <c r="H627" t="s">
        <v>1547</v>
      </c>
      <c r="I627" t="s">
        <v>1548</v>
      </c>
      <c r="J627" s="35">
        <v>2</v>
      </c>
      <c r="K627" s="35">
        <v>45</v>
      </c>
      <c r="L627" s="35">
        <v>0</v>
      </c>
      <c r="M627" s="49">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c r="AH627" s="35">
        <f>IF(Tabla134[[#This Row],[Business Travel]]="Travel_Frequently",2,IF(Tabla134[[#This Row],[Business Travel]]="Travel_Rarely",1,0))</f>
        <v>1</v>
      </c>
      <c r="AI627" s="35" t="str">
        <f>IF(Tabla134[[#This Row],[Monthly Income]]&lt;=10333.3333,"Bajo",IF(Tabla134[[#This Row],[Monthly Income]]&gt;18666.6666,"Alto","Medio"))</f>
        <v>Medio</v>
      </c>
      <c r="AJ627" s="35" t="str">
        <f>IF(Tabla134[[#This Row],[Years Since Last Promotion]]&lt;1,"Este año","Más de un año")</f>
        <v>Este año</v>
      </c>
      <c r="AK627" s="100">
        <f>SUM(Tabla134[[#This Row],[Years At Company]],Tabla134[[#This Row],[Years With Curr Manager]])</f>
        <v>7</v>
      </c>
      <c r="AL627" s="35"/>
    </row>
    <row r="628" spans="1:38">
      <c r="A628" t="s">
        <v>1624</v>
      </c>
      <c r="B628" t="s">
        <v>46</v>
      </c>
      <c r="C628" t="s">
        <v>51</v>
      </c>
      <c r="D628" t="s">
        <v>57</v>
      </c>
      <c r="E628" t="s">
        <v>61</v>
      </c>
      <c r="F628" t="s">
        <v>1711</v>
      </c>
      <c r="G628" t="s">
        <v>1538</v>
      </c>
      <c r="H628" t="s">
        <v>1546</v>
      </c>
      <c r="I628" t="s">
        <v>1549</v>
      </c>
      <c r="J628" s="35">
        <v>3</v>
      </c>
      <c r="K628" s="35">
        <v>32</v>
      </c>
      <c r="L628" s="35">
        <v>0</v>
      </c>
      <c r="M628" s="49">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c r="AH628" s="35">
        <f>IF(Tabla134[[#This Row],[Business Travel]]="Travel_Frequently",2,IF(Tabla134[[#This Row],[Business Travel]]="Travel_Rarely",1,0))</f>
        <v>1</v>
      </c>
      <c r="AI628" s="35" t="str">
        <f>IF(Tabla134[[#This Row],[Monthly Income]]&lt;=10333.3333,"Bajo",IF(Tabla134[[#This Row],[Monthly Income]]&gt;18666.6666,"Alto","Medio"))</f>
        <v>Bajo</v>
      </c>
      <c r="AJ628" s="35" t="str">
        <f>IF(Tabla134[[#This Row],[Years Since Last Promotion]]&lt;1,"Este año","Más de un año")</f>
        <v>Más de un año</v>
      </c>
      <c r="AK628" s="100">
        <f>SUM(Tabla134[[#This Row],[Years At Company]],Tabla134[[#This Row],[Years With Curr Manager]])</f>
        <v>8</v>
      </c>
      <c r="AL628" s="35"/>
    </row>
    <row r="629" spans="1:38">
      <c r="A629" t="s">
        <v>1624</v>
      </c>
      <c r="B629" t="s">
        <v>47</v>
      </c>
      <c r="C629" t="s">
        <v>50</v>
      </c>
      <c r="D629" t="s">
        <v>57</v>
      </c>
      <c r="E629" t="s">
        <v>61</v>
      </c>
      <c r="F629" t="s">
        <v>1711</v>
      </c>
      <c r="G629" t="s">
        <v>1540</v>
      </c>
      <c r="H629" t="s">
        <v>1546</v>
      </c>
      <c r="I629" t="s">
        <v>1549</v>
      </c>
      <c r="J629" s="35">
        <v>3</v>
      </c>
      <c r="K629" s="35">
        <v>52</v>
      </c>
      <c r="L629" s="35">
        <v>0</v>
      </c>
      <c r="M629" s="49">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c r="AH629" s="35">
        <f>IF(Tabla134[[#This Row],[Business Travel]]="Travel_Frequently",2,IF(Tabla134[[#This Row],[Business Travel]]="Travel_Rarely",1,0))</f>
        <v>2</v>
      </c>
      <c r="AI629" s="35" t="str">
        <f>IF(Tabla134[[#This Row],[Monthly Income]]&lt;=10333.3333,"Bajo",IF(Tabla134[[#This Row],[Monthly Income]]&gt;18666.6666,"Alto","Medio"))</f>
        <v>Medio</v>
      </c>
      <c r="AJ629" s="35" t="str">
        <f>IF(Tabla134[[#This Row],[Years Since Last Promotion]]&lt;1,"Este año","Más de un año")</f>
        <v>Este año</v>
      </c>
      <c r="AK629" s="100">
        <f>SUM(Tabla134[[#This Row],[Years At Company]],Tabla134[[#This Row],[Years With Curr Manager]])</f>
        <v>9</v>
      </c>
      <c r="AL629" s="35"/>
    </row>
    <row r="630" spans="1:38">
      <c r="A630" t="s">
        <v>1624</v>
      </c>
      <c r="B630" t="s">
        <v>46</v>
      </c>
      <c r="C630" t="s">
        <v>49</v>
      </c>
      <c r="D630" t="s">
        <v>56</v>
      </c>
      <c r="E630" t="s">
        <v>62</v>
      </c>
      <c r="F630" t="s">
        <v>1536</v>
      </c>
      <c r="G630" t="s">
        <v>1537</v>
      </c>
      <c r="H630" t="s">
        <v>1547</v>
      </c>
      <c r="I630" t="s">
        <v>1549</v>
      </c>
      <c r="J630" s="35">
        <v>2</v>
      </c>
      <c r="K630" s="35">
        <v>37</v>
      </c>
      <c r="L630" s="35">
        <v>0</v>
      </c>
      <c r="M630" s="49">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c r="AH630" s="35">
        <f>IF(Tabla134[[#This Row],[Business Travel]]="Travel_Frequently",2,IF(Tabla134[[#This Row],[Business Travel]]="Travel_Rarely",1,0))</f>
        <v>1</v>
      </c>
      <c r="AI630" s="35" t="str">
        <f>IF(Tabla134[[#This Row],[Monthly Income]]&lt;=10333.3333,"Bajo",IF(Tabla134[[#This Row],[Monthly Income]]&gt;18666.6666,"Alto","Medio"))</f>
        <v>Bajo</v>
      </c>
      <c r="AJ630" s="35" t="str">
        <f>IF(Tabla134[[#This Row],[Years Since Last Promotion]]&lt;1,"Este año","Más de un año")</f>
        <v>Este año</v>
      </c>
      <c r="AK630" s="100">
        <f>SUM(Tabla134[[#This Row],[Years At Company]],Tabla134[[#This Row],[Years With Curr Manager]])</f>
        <v>1</v>
      </c>
      <c r="AL630" s="35"/>
    </row>
    <row r="631" spans="1:38">
      <c r="A631" t="s">
        <v>1624</v>
      </c>
      <c r="B631" t="s">
        <v>46</v>
      </c>
      <c r="C631" t="s">
        <v>51</v>
      </c>
      <c r="D631" t="s">
        <v>58</v>
      </c>
      <c r="E631" t="s">
        <v>61</v>
      </c>
      <c r="F631" t="s">
        <v>1536</v>
      </c>
      <c r="G631" t="s">
        <v>64</v>
      </c>
      <c r="H631" t="s">
        <v>1547</v>
      </c>
      <c r="I631" t="s">
        <v>1549</v>
      </c>
      <c r="J631" s="35">
        <v>6</v>
      </c>
      <c r="K631" s="35">
        <v>28</v>
      </c>
      <c r="L631" s="35">
        <v>0</v>
      </c>
      <c r="M631" s="49">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c r="AH631" s="35">
        <f>IF(Tabla134[[#This Row],[Business Travel]]="Travel_Frequently",2,IF(Tabla134[[#This Row],[Business Travel]]="Travel_Rarely",1,0))</f>
        <v>1</v>
      </c>
      <c r="AI631" s="35" t="str">
        <f>IF(Tabla134[[#This Row],[Monthly Income]]&lt;=10333.3333,"Bajo",IF(Tabla134[[#This Row],[Monthly Income]]&gt;18666.6666,"Alto","Medio"))</f>
        <v>Bajo</v>
      </c>
      <c r="AJ631" s="35" t="str">
        <f>IF(Tabla134[[#This Row],[Years Since Last Promotion]]&lt;1,"Este año","Más de un año")</f>
        <v>Este año</v>
      </c>
      <c r="AK631" s="100">
        <f>SUM(Tabla134[[#This Row],[Years At Company]],Tabla134[[#This Row],[Years With Curr Manager]])</f>
        <v>9</v>
      </c>
      <c r="AL631" s="35"/>
    </row>
    <row r="632" spans="1:38">
      <c r="A632" t="s">
        <v>1624</v>
      </c>
      <c r="B632" t="s">
        <v>46</v>
      </c>
      <c r="C632" t="s">
        <v>53</v>
      </c>
      <c r="D632" t="s">
        <v>57</v>
      </c>
      <c r="E632" t="s">
        <v>59</v>
      </c>
      <c r="F632" t="s">
        <v>1536</v>
      </c>
      <c r="G632" t="s">
        <v>1540</v>
      </c>
      <c r="H632" t="s">
        <v>1546</v>
      </c>
      <c r="I632" t="s">
        <v>1549</v>
      </c>
      <c r="J632" s="35">
        <v>2</v>
      </c>
      <c r="K632" s="35">
        <v>22</v>
      </c>
      <c r="L632" s="35">
        <v>0</v>
      </c>
      <c r="M632" s="49">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c r="AH632" s="35">
        <f>IF(Tabla134[[#This Row],[Business Travel]]="Travel_Frequently",2,IF(Tabla134[[#This Row],[Business Travel]]="Travel_Rarely",1,0))</f>
        <v>1</v>
      </c>
      <c r="AI632" s="35" t="str">
        <f>IF(Tabla134[[#This Row],[Monthly Income]]&lt;=10333.3333,"Bajo",IF(Tabla134[[#This Row],[Monthly Income]]&gt;18666.6666,"Alto","Medio"))</f>
        <v>Bajo</v>
      </c>
      <c r="AJ632" s="35" t="str">
        <f>IF(Tabla134[[#This Row],[Years Since Last Promotion]]&lt;1,"Este año","Más de un año")</f>
        <v>Más de un año</v>
      </c>
      <c r="AK632" s="100">
        <f>SUM(Tabla134[[#This Row],[Years At Company]],Tabla134[[#This Row],[Years With Curr Manager]])</f>
        <v>4</v>
      </c>
      <c r="AL632" s="35"/>
    </row>
    <row r="633" spans="1:38">
      <c r="A633" t="s">
        <v>1624</v>
      </c>
      <c r="B633" t="s">
        <v>46</v>
      </c>
      <c r="C633" t="s">
        <v>49</v>
      </c>
      <c r="D633" t="s">
        <v>57</v>
      </c>
      <c r="E633" t="s">
        <v>59</v>
      </c>
      <c r="F633" t="s">
        <v>1536</v>
      </c>
      <c r="G633" t="s">
        <v>1539</v>
      </c>
      <c r="H633" t="s">
        <v>1546</v>
      </c>
      <c r="I633" t="s">
        <v>1548</v>
      </c>
      <c r="J633" s="35">
        <v>2</v>
      </c>
      <c r="K633" s="35">
        <v>44</v>
      </c>
      <c r="L633" s="35">
        <v>0</v>
      </c>
      <c r="M633" s="49">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c r="AH633" s="35">
        <f>IF(Tabla134[[#This Row],[Business Travel]]="Travel_Frequently",2,IF(Tabla134[[#This Row],[Business Travel]]="Travel_Rarely",1,0))</f>
        <v>1</v>
      </c>
      <c r="AI633" s="35" t="str">
        <f>IF(Tabla134[[#This Row],[Monthly Income]]&lt;=10333.3333,"Bajo",IF(Tabla134[[#This Row],[Monthly Income]]&gt;18666.6666,"Alto","Medio"))</f>
        <v>Bajo</v>
      </c>
      <c r="AJ633" s="35" t="str">
        <f>IF(Tabla134[[#This Row],[Years Since Last Promotion]]&lt;1,"Este año","Más de un año")</f>
        <v>Este año</v>
      </c>
      <c r="AK633" s="100">
        <f>SUM(Tabla134[[#This Row],[Years At Company]],Tabla134[[#This Row],[Years With Curr Manager]])</f>
        <v>5</v>
      </c>
      <c r="AL633" s="35"/>
    </row>
    <row r="634" spans="1:38">
      <c r="A634" t="s">
        <v>1624</v>
      </c>
      <c r="B634" t="s">
        <v>47</v>
      </c>
      <c r="C634" t="s">
        <v>49</v>
      </c>
      <c r="D634" t="s">
        <v>57</v>
      </c>
      <c r="E634" t="s">
        <v>61</v>
      </c>
      <c r="F634" t="s">
        <v>1536</v>
      </c>
      <c r="G634" t="s">
        <v>1538</v>
      </c>
      <c r="H634" t="s">
        <v>1545</v>
      </c>
      <c r="I634" t="s">
        <v>1548</v>
      </c>
      <c r="J634" s="35">
        <v>2</v>
      </c>
      <c r="K634" s="35">
        <v>42</v>
      </c>
      <c r="L634" s="35">
        <v>0</v>
      </c>
      <c r="M634" s="49">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c r="AH634" s="35">
        <f>IF(Tabla134[[#This Row],[Business Travel]]="Travel_Frequently",2,IF(Tabla134[[#This Row],[Business Travel]]="Travel_Rarely",1,0))</f>
        <v>2</v>
      </c>
      <c r="AI634" s="35" t="str">
        <f>IF(Tabla134[[#This Row],[Monthly Income]]&lt;=10333.3333,"Bajo",IF(Tabla134[[#This Row],[Monthly Income]]&gt;18666.6666,"Alto","Medio"))</f>
        <v>Bajo</v>
      </c>
      <c r="AJ634" s="35" t="str">
        <f>IF(Tabla134[[#This Row],[Years Since Last Promotion]]&lt;1,"Este año","Más de un año")</f>
        <v>Más de un año</v>
      </c>
      <c r="AK634" s="100">
        <f>SUM(Tabla134[[#This Row],[Years At Company]],Tabla134[[#This Row],[Years With Curr Manager]])</f>
        <v>4</v>
      </c>
      <c r="AL634" s="35"/>
    </row>
    <row r="635" spans="1:38">
      <c r="A635" t="s">
        <v>1624</v>
      </c>
      <c r="B635" t="s">
        <v>46</v>
      </c>
      <c r="C635" t="s">
        <v>49</v>
      </c>
      <c r="D635" t="s">
        <v>58</v>
      </c>
      <c r="E635" t="s">
        <v>59</v>
      </c>
      <c r="F635" t="s">
        <v>1536</v>
      </c>
      <c r="G635" t="s">
        <v>64</v>
      </c>
      <c r="H635" t="s">
        <v>1546</v>
      </c>
      <c r="I635" t="s">
        <v>1549</v>
      </c>
      <c r="J635" s="35">
        <v>3</v>
      </c>
      <c r="K635" s="35">
        <v>36</v>
      </c>
      <c r="L635" s="35">
        <v>0</v>
      </c>
      <c r="M635" s="49">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c r="AH635" s="35">
        <f>IF(Tabla134[[#This Row],[Business Travel]]="Travel_Frequently",2,IF(Tabla134[[#This Row],[Business Travel]]="Travel_Rarely",1,0))</f>
        <v>1</v>
      </c>
      <c r="AI635" s="35" t="str">
        <f>IF(Tabla134[[#This Row],[Monthly Income]]&lt;=10333.3333,"Bajo",IF(Tabla134[[#This Row],[Monthly Income]]&gt;18666.6666,"Alto","Medio"))</f>
        <v>Bajo</v>
      </c>
      <c r="AJ635" s="35" t="str">
        <f>IF(Tabla134[[#This Row],[Years Since Last Promotion]]&lt;1,"Este año","Más de un año")</f>
        <v>Este año</v>
      </c>
      <c r="AK635" s="100">
        <f>SUM(Tabla134[[#This Row],[Years At Company]],Tabla134[[#This Row],[Years With Curr Manager]])</f>
        <v>8</v>
      </c>
      <c r="AL635" s="35"/>
    </row>
    <row r="636" spans="1:38">
      <c r="A636" t="s">
        <v>1624</v>
      </c>
      <c r="B636" t="s">
        <v>46</v>
      </c>
      <c r="C636" t="s">
        <v>51</v>
      </c>
      <c r="D636" t="s">
        <v>56</v>
      </c>
      <c r="E636" t="s">
        <v>60</v>
      </c>
      <c r="F636" t="s">
        <v>1536</v>
      </c>
      <c r="G636" t="s">
        <v>1537</v>
      </c>
      <c r="H636" t="s">
        <v>1546</v>
      </c>
      <c r="I636" t="s">
        <v>1548</v>
      </c>
      <c r="J636" s="35">
        <v>3</v>
      </c>
      <c r="K636" s="35">
        <v>25</v>
      </c>
      <c r="L636" s="35">
        <v>0</v>
      </c>
      <c r="M636" s="49">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c r="AH636" s="35">
        <f>IF(Tabla134[[#This Row],[Business Travel]]="Travel_Frequently",2,IF(Tabla134[[#This Row],[Business Travel]]="Travel_Rarely",1,0))</f>
        <v>1</v>
      </c>
      <c r="AI636" s="35" t="str">
        <f>IF(Tabla134[[#This Row],[Monthly Income]]&lt;=10333.3333,"Bajo",IF(Tabla134[[#This Row],[Monthly Income]]&gt;18666.6666,"Alto","Medio"))</f>
        <v>Bajo</v>
      </c>
      <c r="AJ636" s="35" t="str">
        <f>IF(Tabla134[[#This Row],[Years Since Last Promotion]]&lt;1,"Este año","Más de un año")</f>
        <v>Este año</v>
      </c>
      <c r="AK636" s="100">
        <f>SUM(Tabla134[[#This Row],[Years At Company]],Tabla134[[#This Row],[Years With Curr Manager]])</f>
        <v>8</v>
      </c>
      <c r="AL636" s="35"/>
    </row>
    <row r="637" spans="1:38">
      <c r="A637" t="s">
        <v>1624</v>
      </c>
      <c r="B637" t="s">
        <v>46</v>
      </c>
      <c r="C637" t="s">
        <v>49</v>
      </c>
      <c r="D637" t="s">
        <v>57</v>
      </c>
      <c r="E637" t="s">
        <v>59</v>
      </c>
      <c r="F637" t="s">
        <v>1711</v>
      </c>
      <c r="G637" t="s">
        <v>1540</v>
      </c>
      <c r="H637" t="s">
        <v>1546</v>
      </c>
      <c r="I637" t="s">
        <v>1548</v>
      </c>
      <c r="J637" s="35">
        <v>2</v>
      </c>
      <c r="K637" s="35">
        <v>35</v>
      </c>
      <c r="L637" s="35">
        <v>0</v>
      </c>
      <c r="M637" s="49">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c r="AH637" s="35">
        <f>IF(Tabla134[[#This Row],[Business Travel]]="Travel_Frequently",2,IF(Tabla134[[#This Row],[Business Travel]]="Travel_Rarely",1,0))</f>
        <v>1</v>
      </c>
      <c r="AI637" s="35" t="str">
        <f>IF(Tabla134[[#This Row],[Monthly Income]]&lt;=10333.3333,"Bajo",IF(Tabla134[[#This Row],[Monthly Income]]&gt;18666.6666,"Alto","Medio"))</f>
        <v>Medio</v>
      </c>
      <c r="AJ637" s="35" t="str">
        <f>IF(Tabla134[[#This Row],[Years Since Last Promotion]]&lt;1,"Este año","Más de un año")</f>
        <v>Más de un año</v>
      </c>
      <c r="AK637" s="100">
        <f>SUM(Tabla134[[#This Row],[Years At Company]],Tabla134[[#This Row],[Years With Curr Manager]])</f>
        <v>32</v>
      </c>
      <c r="AL637" s="35"/>
    </row>
    <row r="638" spans="1:38">
      <c r="A638" t="s">
        <v>44</v>
      </c>
      <c r="B638" t="s">
        <v>47</v>
      </c>
      <c r="C638" t="s">
        <v>49</v>
      </c>
      <c r="D638" t="s">
        <v>57</v>
      </c>
      <c r="E638" t="s">
        <v>59</v>
      </c>
      <c r="F638" t="s">
        <v>1711</v>
      </c>
      <c r="G638" t="s">
        <v>1538</v>
      </c>
      <c r="H638" t="s">
        <v>1547</v>
      </c>
      <c r="I638" t="s">
        <v>1548</v>
      </c>
      <c r="J638" s="35">
        <v>3</v>
      </c>
      <c r="K638" s="35">
        <v>35</v>
      </c>
      <c r="L638" s="35">
        <v>1</v>
      </c>
      <c r="M638" s="49">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c r="AH638" s="35">
        <f>IF(Tabla134[[#This Row],[Business Travel]]="Travel_Frequently",2,IF(Tabla134[[#This Row],[Business Travel]]="Travel_Rarely",1,0))</f>
        <v>2</v>
      </c>
      <c r="AI638" s="35" t="str">
        <f>IF(Tabla134[[#This Row],[Monthly Income]]&lt;=10333.3333,"Bajo",IF(Tabla134[[#This Row],[Monthly Income]]&gt;18666.6666,"Alto","Medio"))</f>
        <v>Bajo</v>
      </c>
      <c r="AJ638" s="35" t="str">
        <f>IF(Tabla134[[#This Row],[Years Since Last Promotion]]&lt;1,"Este año","Más de un año")</f>
        <v>Más de un año</v>
      </c>
      <c r="AK638" s="100">
        <f>SUM(Tabla134[[#This Row],[Years At Company]],Tabla134[[#This Row],[Years With Curr Manager]])</f>
        <v>18</v>
      </c>
      <c r="AL638" s="35"/>
    </row>
    <row r="639" spans="1:38">
      <c r="A639" t="s">
        <v>1624</v>
      </c>
      <c r="B639" t="s">
        <v>48</v>
      </c>
      <c r="C639" t="s">
        <v>51</v>
      </c>
      <c r="D639" t="s">
        <v>57</v>
      </c>
      <c r="E639" t="s">
        <v>59</v>
      </c>
      <c r="F639" t="s">
        <v>1536</v>
      </c>
      <c r="G639" t="s">
        <v>1539</v>
      </c>
      <c r="H639" t="s">
        <v>1547</v>
      </c>
      <c r="I639" t="s">
        <v>1549</v>
      </c>
      <c r="J639" s="35">
        <v>2</v>
      </c>
      <c r="K639" s="35">
        <v>32</v>
      </c>
      <c r="L639" s="35">
        <v>0</v>
      </c>
      <c r="M639" s="49">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c r="AH639" s="35">
        <f>IF(Tabla134[[#This Row],[Business Travel]]="Travel_Frequently",2,IF(Tabla134[[#This Row],[Business Travel]]="Travel_Rarely",1,0))</f>
        <v>0</v>
      </c>
      <c r="AI639" s="35" t="str">
        <f>IF(Tabla134[[#This Row],[Monthly Income]]&lt;=10333.3333,"Bajo",IF(Tabla134[[#This Row],[Monthly Income]]&gt;18666.6666,"Alto","Medio"))</f>
        <v>Bajo</v>
      </c>
      <c r="AJ639" s="35" t="str">
        <f>IF(Tabla134[[#This Row],[Years Since Last Promotion]]&lt;1,"Este año","Más de un año")</f>
        <v>Este año</v>
      </c>
      <c r="AK639" s="100">
        <f>SUM(Tabla134[[#This Row],[Years At Company]],Tabla134[[#This Row],[Years With Curr Manager]])</f>
        <v>5</v>
      </c>
      <c r="AL639" s="35"/>
    </row>
    <row r="640" spans="1:38">
      <c r="A640" t="s">
        <v>1624</v>
      </c>
      <c r="B640" t="s">
        <v>46</v>
      </c>
      <c r="C640" t="s">
        <v>51</v>
      </c>
      <c r="D640" t="s">
        <v>56</v>
      </c>
      <c r="E640" t="s">
        <v>62</v>
      </c>
      <c r="F640" t="s">
        <v>1536</v>
      </c>
      <c r="G640" t="s">
        <v>1537</v>
      </c>
      <c r="H640" t="s">
        <v>1546</v>
      </c>
      <c r="I640" t="s">
        <v>1549</v>
      </c>
      <c r="J640" s="35">
        <v>1</v>
      </c>
      <c r="K640" s="35">
        <v>25</v>
      </c>
      <c r="L640" s="35">
        <v>0</v>
      </c>
      <c r="M640" s="49">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c r="AH640" s="35">
        <f>IF(Tabla134[[#This Row],[Business Travel]]="Travel_Frequently",2,IF(Tabla134[[#This Row],[Business Travel]]="Travel_Rarely",1,0))</f>
        <v>1</v>
      </c>
      <c r="AI640" s="35" t="str">
        <f>IF(Tabla134[[#This Row],[Monthly Income]]&lt;=10333.3333,"Bajo",IF(Tabla134[[#This Row],[Monthly Income]]&gt;18666.6666,"Alto","Medio"))</f>
        <v>Bajo</v>
      </c>
      <c r="AJ640" s="35" t="str">
        <f>IF(Tabla134[[#This Row],[Years Since Last Promotion]]&lt;1,"Este año","Más de un año")</f>
        <v>Este año</v>
      </c>
      <c r="AK640" s="100">
        <f>SUM(Tabla134[[#This Row],[Years At Company]],Tabla134[[#This Row],[Years With Curr Manager]])</f>
        <v>8</v>
      </c>
      <c r="AL640" s="35"/>
    </row>
    <row r="641" spans="1:38">
      <c r="A641" t="s">
        <v>1624</v>
      </c>
      <c r="B641" t="s">
        <v>46</v>
      </c>
      <c r="C641" t="s">
        <v>50</v>
      </c>
      <c r="D641" t="s">
        <v>57</v>
      </c>
      <c r="E641" t="s">
        <v>63</v>
      </c>
      <c r="F641" t="s">
        <v>1711</v>
      </c>
      <c r="G641" t="s">
        <v>1538</v>
      </c>
      <c r="H641" t="s">
        <v>1546</v>
      </c>
      <c r="I641" t="s">
        <v>1549</v>
      </c>
      <c r="J641" s="35">
        <v>2</v>
      </c>
      <c r="K641" s="35">
        <v>49</v>
      </c>
      <c r="L641" s="35">
        <v>0</v>
      </c>
      <c r="M641" s="49">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c r="AH641" s="35">
        <f>IF(Tabla134[[#This Row],[Business Travel]]="Travel_Frequently",2,IF(Tabla134[[#This Row],[Business Travel]]="Travel_Rarely",1,0))</f>
        <v>1</v>
      </c>
      <c r="AI641" s="35" t="str">
        <f>IF(Tabla134[[#This Row],[Monthly Income]]&lt;=10333.3333,"Bajo",IF(Tabla134[[#This Row],[Monthly Income]]&gt;18666.6666,"Alto","Medio"))</f>
        <v>Bajo</v>
      </c>
      <c r="AJ641" s="35" t="str">
        <f>IF(Tabla134[[#This Row],[Years Since Last Promotion]]&lt;1,"Este año","Más de un año")</f>
        <v>Este año</v>
      </c>
      <c r="AK641" s="100">
        <f>SUM(Tabla134[[#This Row],[Years At Company]],Tabla134[[#This Row],[Years With Curr Manager]])</f>
        <v>6</v>
      </c>
      <c r="AL641" s="35"/>
    </row>
    <row r="642" spans="1:38">
      <c r="A642" t="s">
        <v>1624</v>
      </c>
      <c r="B642" t="s">
        <v>48</v>
      </c>
      <c r="C642" t="s">
        <v>53</v>
      </c>
      <c r="D642" t="s">
        <v>57</v>
      </c>
      <c r="E642" t="s">
        <v>59</v>
      </c>
      <c r="F642" t="s">
        <v>1536</v>
      </c>
      <c r="G642" t="s">
        <v>1539</v>
      </c>
      <c r="H642" t="s">
        <v>1546</v>
      </c>
      <c r="I642" t="s">
        <v>1549</v>
      </c>
      <c r="J642" s="35">
        <v>2</v>
      </c>
      <c r="K642" s="35">
        <v>24</v>
      </c>
      <c r="L642" s="35">
        <v>0</v>
      </c>
      <c r="M642" s="49">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c r="AH642" s="35">
        <f>IF(Tabla134[[#This Row],[Business Travel]]="Travel_Frequently",2,IF(Tabla134[[#This Row],[Business Travel]]="Travel_Rarely",1,0))</f>
        <v>0</v>
      </c>
      <c r="AI642" s="35" t="str">
        <f>IF(Tabla134[[#This Row],[Monthly Income]]&lt;=10333.3333,"Bajo",IF(Tabla134[[#This Row],[Monthly Income]]&gt;18666.6666,"Alto","Medio"))</f>
        <v>Bajo</v>
      </c>
      <c r="AJ642" s="35" t="str">
        <f>IF(Tabla134[[#This Row],[Years Since Last Promotion]]&lt;1,"Este año","Más de un año")</f>
        <v>Más de un año</v>
      </c>
      <c r="AK642" s="100">
        <f>SUM(Tabla134[[#This Row],[Years At Company]],Tabla134[[#This Row],[Years With Curr Manager]])</f>
        <v>9</v>
      </c>
      <c r="AL642" s="35"/>
    </row>
    <row r="643" spans="1:38">
      <c r="A643" t="s">
        <v>1624</v>
      </c>
      <c r="B643" t="s">
        <v>47</v>
      </c>
      <c r="C643" t="s">
        <v>51</v>
      </c>
      <c r="D643" t="s">
        <v>56</v>
      </c>
      <c r="E643" t="s">
        <v>59</v>
      </c>
      <c r="F643" t="s">
        <v>1536</v>
      </c>
      <c r="G643" t="s">
        <v>1537</v>
      </c>
      <c r="H643" t="s">
        <v>1546</v>
      </c>
      <c r="I643" t="s">
        <v>1549</v>
      </c>
      <c r="J643" s="35">
        <v>3</v>
      </c>
      <c r="K643" s="35">
        <v>32</v>
      </c>
      <c r="L643" s="35">
        <v>0</v>
      </c>
      <c r="M643" s="49">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c r="AH643" s="35">
        <f>IF(Tabla134[[#This Row],[Business Travel]]="Travel_Frequently",2,IF(Tabla134[[#This Row],[Business Travel]]="Travel_Rarely",1,0))</f>
        <v>2</v>
      </c>
      <c r="AI643" s="35" t="str">
        <f>IF(Tabla134[[#This Row],[Monthly Income]]&lt;=10333.3333,"Bajo",IF(Tabla134[[#This Row],[Monthly Income]]&gt;18666.6666,"Alto","Medio"))</f>
        <v>Bajo</v>
      </c>
      <c r="AJ643" s="35" t="str">
        <f>IF(Tabla134[[#This Row],[Years Since Last Promotion]]&lt;1,"Este año","Más de un año")</f>
        <v>Más de un año</v>
      </c>
      <c r="AK643" s="100">
        <f>SUM(Tabla134[[#This Row],[Years At Company]],Tabla134[[#This Row],[Years With Curr Manager]])</f>
        <v>13</v>
      </c>
      <c r="AL643" s="35"/>
    </row>
    <row r="644" spans="1:38">
      <c r="A644" t="s">
        <v>1624</v>
      </c>
      <c r="B644" t="s">
        <v>46</v>
      </c>
      <c r="C644" t="s">
        <v>49</v>
      </c>
      <c r="D644" t="s">
        <v>56</v>
      </c>
      <c r="E644" t="s">
        <v>62</v>
      </c>
      <c r="F644" t="s">
        <v>1536</v>
      </c>
      <c r="G644" t="s">
        <v>1542</v>
      </c>
      <c r="H644" t="s">
        <v>1546</v>
      </c>
      <c r="I644" t="s">
        <v>1549</v>
      </c>
      <c r="J644" s="35">
        <v>3</v>
      </c>
      <c r="K644" s="35">
        <v>38</v>
      </c>
      <c r="L644" s="35">
        <v>0</v>
      </c>
      <c r="M644" s="49">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c r="AH644" s="35">
        <f>IF(Tabla134[[#This Row],[Business Travel]]="Travel_Frequently",2,IF(Tabla134[[#This Row],[Business Travel]]="Travel_Rarely",1,0))</f>
        <v>1</v>
      </c>
      <c r="AI644" s="35" t="str">
        <f>IF(Tabla134[[#This Row],[Monthly Income]]&lt;=10333.3333,"Bajo",IF(Tabla134[[#This Row],[Monthly Income]]&gt;18666.6666,"Alto","Medio"))</f>
        <v>Bajo</v>
      </c>
      <c r="AJ644" s="35" t="str">
        <f>IF(Tabla134[[#This Row],[Years Since Last Promotion]]&lt;1,"Este año","Más de un año")</f>
        <v>Más de un año</v>
      </c>
      <c r="AK644" s="100">
        <f>SUM(Tabla134[[#This Row],[Years At Company]],Tabla134[[#This Row],[Years With Curr Manager]])</f>
        <v>4</v>
      </c>
      <c r="AL644" s="35"/>
    </row>
    <row r="645" spans="1:38">
      <c r="A645" t="s">
        <v>1624</v>
      </c>
      <c r="B645" t="s">
        <v>46</v>
      </c>
      <c r="C645" t="s">
        <v>49</v>
      </c>
      <c r="D645" t="s">
        <v>57</v>
      </c>
      <c r="E645" t="s">
        <v>59</v>
      </c>
      <c r="F645" t="s">
        <v>1711</v>
      </c>
      <c r="G645" t="s">
        <v>1539</v>
      </c>
      <c r="H645" t="s">
        <v>1546</v>
      </c>
      <c r="I645" t="s">
        <v>1548</v>
      </c>
      <c r="J645" s="35">
        <v>1</v>
      </c>
      <c r="K645" s="35">
        <v>42</v>
      </c>
      <c r="L645" s="35">
        <v>0</v>
      </c>
      <c r="M645" s="49">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c r="AH645" s="35">
        <f>IF(Tabla134[[#This Row],[Business Travel]]="Travel_Frequently",2,IF(Tabla134[[#This Row],[Business Travel]]="Travel_Rarely",1,0))</f>
        <v>1</v>
      </c>
      <c r="AI645" s="35" t="str">
        <f>IF(Tabla134[[#This Row],[Monthly Income]]&lt;=10333.3333,"Bajo",IF(Tabla134[[#This Row],[Monthly Income]]&gt;18666.6666,"Alto","Medio"))</f>
        <v>Bajo</v>
      </c>
      <c r="AJ645" s="35" t="str">
        <f>IF(Tabla134[[#This Row],[Years Since Last Promotion]]&lt;1,"Este año","Más de un año")</f>
        <v>Más de un año</v>
      </c>
      <c r="AK645" s="100">
        <f>SUM(Tabla134[[#This Row],[Years At Company]],Tabla134[[#This Row],[Years With Curr Manager]])</f>
        <v>8</v>
      </c>
      <c r="AL645" s="35"/>
    </row>
    <row r="646" spans="1:38">
      <c r="A646" t="s">
        <v>1624</v>
      </c>
      <c r="B646" t="s">
        <v>46</v>
      </c>
      <c r="C646" t="s">
        <v>51</v>
      </c>
      <c r="D646" t="s">
        <v>57</v>
      </c>
      <c r="E646" t="s">
        <v>59</v>
      </c>
      <c r="F646" t="s">
        <v>1536</v>
      </c>
      <c r="G646" t="s">
        <v>1538</v>
      </c>
      <c r="H646" t="s">
        <v>1546</v>
      </c>
      <c r="I646" t="s">
        <v>1548</v>
      </c>
      <c r="J646" s="35">
        <v>2</v>
      </c>
      <c r="K646" s="35">
        <v>31</v>
      </c>
      <c r="L646" s="35">
        <v>0</v>
      </c>
      <c r="M646" s="49">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c r="AH646" s="35">
        <f>IF(Tabla134[[#This Row],[Business Travel]]="Travel_Frequently",2,IF(Tabla134[[#This Row],[Business Travel]]="Travel_Rarely",1,0))</f>
        <v>1</v>
      </c>
      <c r="AI646" s="35" t="str">
        <f>IF(Tabla134[[#This Row],[Monthly Income]]&lt;=10333.3333,"Bajo",IF(Tabla134[[#This Row],[Monthly Income]]&gt;18666.6666,"Alto","Medio"))</f>
        <v>Bajo</v>
      </c>
      <c r="AJ646" s="35" t="str">
        <f>IF(Tabla134[[#This Row],[Years Since Last Promotion]]&lt;1,"Este año","Más de un año")</f>
        <v>Este año</v>
      </c>
      <c r="AK646" s="100">
        <f>SUM(Tabla134[[#This Row],[Years At Company]],Tabla134[[#This Row],[Years With Curr Manager]])</f>
        <v>8</v>
      </c>
      <c r="AL646" s="35"/>
    </row>
    <row r="647" spans="1:38">
      <c r="A647" t="s">
        <v>44</v>
      </c>
      <c r="B647" t="s">
        <v>46</v>
      </c>
      <c r="C647" t="s">
        <v>51</v>
      </c>
      <c r="D647" t="s">
        <v>56</v>
      </c>
      <c r="E647" t="s">
        <v>61</v>
      </c>
      <c r="F647" t="s">
        <v>1711</v>
      </c>
      <c r="G647" t="s">
        <v>1542</v>
      </c>
      <c r="H647" t="s">
        <v>1547</v>
      </c>
      <c r="I647" t="s">
        <v>1548</v>
      </c>
      <c r="J647" s="35">
        <v>3</v>
      </c>
      <c r="K647" s="35">
        <v>29</v>
      </c>
      <c r="L647" s="35">
        <v>1</v>
      </c>
      <c r="M647" s="49">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c r="AH647" s="35">
        <f>IF(Tabla134[[#This Row],[Business Travel]]="Travel_Frequently",2,IF(Tabla134[[#This Row],[Business Travel]]="Travel_Rarely",1,0))</f>
        <v>1</v>
      </c>
      <c r="AI647" s="35" t="str">
        <f>IF(Tabla134[[#This Row],[Monthly Income]]&lt;=10333.3333,"Bajo",IF(Tabla134[[#This Row],[Monthly Income]]&gt;18666.6666,"Alto","Medio"))</f>
        <v>Bajo</v>
      </c>
      <c r="AJ647" s="35" t="str">
        <f>IF(Tabla134[[#This Row],[Years Since Last Promotion]]&lt;1,"Este año","Más de un año")</f>
        <v>Este año</v>
      </c>
      <c r="AK647" s="100">
        <f>SUM(Tabla134[[#This Row],[Years At Company]],Tabla134[[#This Row],[Years With Curr Manager]])</f>
        <v>5</v>
      </c>
      <c r="AL647" s="35"/>
    </row>
    <row r="648" spans="1:38">
      <c r="A648" t="s">
        <v>1624</v>
      </c>
      <c r="B648" t="s">
        <v>46</v>
      </c>
      <c r="C648" t="s">
        <v>50</v>
      </c>
      <c r="D648" t="s">
        <v>56</v>
      </c>
      <c r="E648" t="s">
        <v>62</v>
      </c>
      <c r="F648" t="s">
        <v>1536</v>
      </c>
      <c r="G648" t="s">
        <v>1537</v>
      </c>
      <c r="H648" t="s">
        <v>1546</v>
      </c>
      <c r="I648" t="s">
        <v>1549</v>
      </c>
      <c r="J648" s="35">
        <v>3</v>
      </c>
      <c r="K648" s="35">
        <v>53</v>
      </c>
      <c r="L648" s="35">
        <v>0</v>
      </c>
      <c r="M648" s="49">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c r="AH648" s="35">
        <f>IF(Tabla134[[#This Row],[Business Travel]]="Travel_Frequently",2,IF(Tabla134[[#This Row],[Business Travel]]="Travel_Rarely",1,0))</f>
        <v>1</v>
      </c>
      <c r="AI648" s="35" t="str">
        <f>IF(Tabla134[[#This Row],[Monthly Income]]&lt;=10333.3333,"Bajo",IF(Tabla134[[#This Row],[Monthly Income]]&gt;18666.6666,"Alto","Medio"))</f>
        <v>Medio</v>
      </c>
      <c r="AJ648" s="35" t="str">
        <f>IF(Tabla134[[#This Row],[Years Since Last Promotion]]&lt;1,"Este año","Más de un año")</f>
        <v>Más de un año</v>
      </c>
      <c r="AK648" s="100">
        <f>SUM(Tabla134[[#This Row],[Years At Company]],Tabla134[[#This Row],[Years With Curr Manager]])</f>
        <v>4</v>
      </c>
      <c r="AL648" s="35"/>
    </row>
    <row r="649" spans="1:38">
      <c r="A649" t="s">
        <v>1624</v>
      </c>
      <c r="B649" t="s">
        <v>46</v>
      </c>
      <c r="C649" t="s">
        <v>49</v>
      </c>
      <c r="D649" t="s">
        <v>57</v>
      </c>
      <c r="E649" t="s">
        <v>63</v>
      </c>
      <c r="F649" t="s">
        <v>1536</v>
      </c>
      <c r="G649" t="s">
        <v>1540</v>
      </c>
      <c r="H649" t="s">
        <v>1546</v>
      </c>
      <c r="I649" t="s">
        <v>1549</v>
      </c>
      <c r="J649" s="35">
        <v>2</v>
      </c>
      <c r="K649" s="35">
        <v>35</v>
      </c>
      <c r="L649" s="35">
        <v>0</v>
      </c>
      <c r="M649" s="49">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c r="AH649" s="35">
        <f>IF(Tabla134[[#This Row],[Business Travel]]="Travel_Frequently",2,IF(Tabla134[[#This Row],[Business Travel]]="Travel_Rarely",1,0))</f>
        <v>1</v>
      </c>
      <c r="AI649" s="35" t="str">
        <f>IF(Tabla134[[#This Row],[Monthly Income]]&lt;=10333.3333,"Bajo",IF(Tabla134[[#This Row],[Monthly Income]]&gt;18666.6666,"Alto","Medio"))</f>
        <v>Medio</v>
      </c>
      <c r="AJ649" s="35" t="str">
        <f>IF(Tabla134[[#This Row],[Years Since Last Promotion]]&lt;1,"Este año","Más de un año")</f>
        <v>Más de un año</v>
      </c>
      <c r="AK649" s="100">
        <f>SUM(Tabla134[[#This Row],[Years At Company]],Tabla134[[#This Row],[Years With Curr Manager]])</f>
        <v>21</v>
      </c>
      <c r="AL649" s="35"/>
    </row>
    <row r="650" spans="1:38">
      <c r="A650" t="s">
        <v>1624</v>
      </c>
      <c r="B650" t="s">
        <v>47</v>
      </c>
      <c r="C650" t="s">
        <v>49</v>
      </c>
      <c r="D650" t="s">
        <v>56</v>
      </c>
      <c r="E650" t="s">
        <v>61</v>
      </c>
      <c r="F650" t="s">
        <v>1711</v>
      </c>
      <c r="G650" t="s">
        <v>1542</v>
      </c>
      <c r="H650" t="s">
        <v>1546</v>
      </c>
      <c r="I650" t="s">
        <v>1549</v>
      </c>
      <c r="J650" s="35">
        <v>3</v>
      </c>
      <c r="K650" s="35">
        <v>37</v>
      </c>
      <c r="L650" s="35">
        <v>0</v>
      </c>
      <c r="M650" s="49">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c r="AH650" s="35">
        <f>IF(Tabla134[[#This Row],[Business Travel]]="Travel_Frequently",2,IF(Tabla134[[#This Row],[Business Travel]]="Travel_Rarely",1,0))</f>
        <v>2</v>
      </c>
      <c r="AI650" s="35" t="str">
        <f>IF(Tabla134[[#This Row],[Monthly Income]]&lt;=10333.3333,"Bajo",IF(Tabla134[[#This Row],[Monthly Income]]&gt;18666.6666,"Alto","Medio"))</f>
        <v>Bajo</v>
      </c>
      <c r="AJ650" s="35" t="str">
        <f>IF(Tabla134[[#This Row],[Years Since Last Promotion]]&lt;1,"Este año","Más de un año")</f>
        <v>Este año</v>
      </c>
      <c r="AK650" s="100">
        <f>SUM(Tabla134[[#This Row],[Years At Company]],Tabla134[[#This Row],[Years With Curr Manager]])</f>
        <v>5</v>
      </c>
      <c r="AL650" s="35"/>
    </row>
    <row r="651" spans="1:38">
      <c r="A651" t="s">
        <v>1624</v>
      </c>
      <c r="B651" t="s">
        <v>46</v>
      </c>
      <c r="C651" t="s">
        <v>50</v>
      </c>
      <c r="D651" t="s">
        <v>57</v>
      </c>
      <c r="E651" t="s">
        <v>59</v>
      </c>
      <c r="F651" t="s">
        <v>1711</v>
      </c>
      <c r="G651" t="s">
        <v>1543</v>
      </c>
      <c r="H651" t="s">
        <v>1545</v>
      </c>
      <c r="I651" t="s">
        <v>1549</v>
      </c>
      <c r="J651" s="35">
        <v>0</v>
      </c>
      <c r="K651" s="35">
        <v>53</v>
      </c>
      <c r="L651" s="35">
        <v>0</v>
      </c>
      <c r="M651" s="49">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c r="AH651" s="35">
        <f>IF(Tabla134[[#This Row],[Business Travel]]="Travel_Frequently",2,IF(Tabla134[[#This Row],[Business Travel]]="Travel_Rarely",1,0))</f>
        <v>1</v>
      </c>
      <c r="AI651" s="35" t="str">
        <f>IF(Tabla134[[#This Row],[Monthly Income]]&lt;=10333.3333,"Bajo",IF(Tabla134[[#This Row],[Monthly Income]]&gt;18666.6666,"Alto","Medio"))</f>
        <v>Medio</v>
      </c>
      <c r="AJ651" s="35" t="str">
        <f>IF(Tabla134[[#This Row],[Years Since Last Promotion]]&lt;1,"Este año","Más de un año")</f>
        <v>Más de un año</v>
      </c>
      <c r="AK651" s="100">
        <f>SUM(Tabla134[[#This Row],[Years At Company]],Tabla134[[#This Row],[Years With Curr Manager]])</f>
        <v>20</v>
      </c>
      <c r="AL651" s="35"/>
    </row>
    <row r="652" spans="1:38">
      <c r="A652" t="s">
        <v>1624</v>
      </c>
      <c r="B652" t="s">
        <v>47</v>
      </c>
      <c r="C652" t="s">
        <v>49</v>
      </c>
      <c r="D652" t="s">
        <v>57</v>
      </c>
      <c r="E652" t="s">
        <v>59</v>
      </c>
      <c r="F652" t="s">
        <v>1711</v>
      </c>
      <c r="G652" t="s">
        <v>1544</v>
      </c>
      <c r="H652" t="s">
        <v>1546</v>
      </c>
      <c r="I652" t="s">
        <v>1549</v>
      </c>
      <c r="J652" s="35">
        <v>2</v>
      </c>
      <c r="K652" s="35">
        <v>43</v>
      </c>
      <c r="L652" s="35">
        <v>0</v>
      </c>
      <c r="M652" s="49">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c r="AH652" s="35">
        <f>IF(Tabla134[[#This Row],[Business Travel]]="Travel_Frequently",2,IF(Tabla134[[#This Row],[Business Travel]]="Travel_Rarely",1,0))</f>
        <v>2</v>
      </c>
      <c r="AI652" s="35" t="str">
        <f>IF(Tabla134[[#This Row],[Monthly Income]]&lt;=10333.3333,"Bajo",IF(Tabla134[[#This Row],[Monthly Income]]&gt;18666.6666,"Alto","Medio"))</f>
        <v>Bajo</v>
      </c>
      <c r="AJ652" s="35" t="str">
        <f>IF(Tabla134[[#This Row],[Years Since Last Promotion]]&lt;1,"Este año","Más de un año")</f>
        <v>Más de un año</v>
      </c>
      <c r="AK652" s="100">
        <f>SUM(Tabla134[[#This Row],[Years At Company]],Tabla134[[#This Row],[Years With Curr Manager]])</f>
        <v>7</v>
      </c>
      <c r="AL652" s="35"/>
    </row>
    <row r="653" spans="1:38">
      <c r="A653" t="s">
        <v>1624</v>
      </c>
      <c r="B653" t="s">
        <v>46</v>
      </c>
      <c r="C653" t="s">
        <v>50</v>
      </c>
      <c r="D653" t="s">
        <v>56</v>
      </c>
      <c r="E653" t="s">
        <v>62</v>
      </c>
      <c r="F653" t="s">
        <v>1711</v>
      </c>
      <c r="G653" t="s">
        <v>1537</v>
      </c>
      <c r="H653" t="s">
        <v>1546</v>
      </c>
      <c r="I653" t="s">
        <v>1548</v>
      </c>
      <c r="J653" s="35">
        <v>2</v>
      </c>
      <c r="K653" s="35">
        <v>47</v>
      </c>
      <c r="L653" s="35">
        <v>0</v>
      </c>
      <c r="M653" s="49">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c r="AH653" s="35">
        <f>IF(Tabla134[[#This Row],[Business Travel]]="Travel_Frequently",2,IF(Tabla134[[#This Row],[Business Travel]]="Travel_Rarely",1,0))</f>
        <v>1</v>
      </c>
      <c r="AI653" s="35" t="str">
        <f>IF(Tabla134[[#This Row],[Monthly Income]]&lt;=10333.3333,"Bajo",IF(Tabla134[[#This Row],[Monthly Income]]&gt;18666.6666,"Alto","Medio"))</f>
        <v>Bajo</v>
      </c>
      <c r="AJ653" s="35" t="str">
        <f>IF(Tabla134[[#This Row],[Years Since Last Promotion]]&lt;1,"Este año","Más de un año")</f>
        <v>Más de un año</v>
      </c>
      <c r="AK653" s="100">
        <f>SUM(Tabla134[[#This Row],[Years At Company]],Tabla134[[#This Row],[Years With Curr Manager]])</f>
        <v>14</v>
      </c>
      <c r="AL653" s="35"/>
    </row>
    <row r="654" spans="1:38">
      <c r="A654" t="s">
        <v>1624</v>
      </c>
      <c r="B654" t="s">
        <v>48</v>
      </c>
      <c r="C654" t="s">
        <v>49</v>
      </c>
      <c r="D654" t="s">
        <v>56</v>
      </c>
      <c r="E654" t="s">
        <v>61</v>
      </c>
      <c r="F654" t="s">
        <v>1536</v>
      </c>
      <c r="G654" t="s">
        <v>1537</v>
      </c>
      <c r="H654" t="s">
        <v>1545</v>
      </c>
      <c r="I654" t="s">
        <v>1548</v>
      </c>
      <c r="J654" s="35">
        <v>2</v>
      </c>
      <c r="K654" s="35">
        <v>37</v>
      </c>
      <c r="L654" s="35">
        <v>0</v>
      </c>
      <c r="M654" s="49">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c r="AH654" s="35">
        <f>IF(Tabla134[[#This Row],[Business Travel]]="Travel_Frequently",2,IF(Tabla134[[#This Row],[Business Travel]]="Travel_Rarely",1,0))</f>
        <v>0</v>
      </c>
      <c r="AI654" s="35" t="str">
        <f>IF(Tabla134[[#This Row],[Monthly Income]]&lt;=10333.3333,"Bajo",IF(Tabla134[[#This Row],[Monthly Income]]&gt;18666.6666,"Alto","Medio"))</f>
        <v>Bajo</v>
      </c>
      <c r="AJ654" s="35" t="str">
        <f>IF(Tabla134[[#This Row],[Years Since Last Promotion]]&lt;1,"Este año","Más de un año")</f>
        <v>Este año</v>
      </c>
      <c r="AK654" s="100">
        <f>SUM(Tabla134[[#This Row],[Years At Company]],Tabla134[[#This Row],[Years With Curr Manager]])</f>
        <v>19</v>
      </c>
      <c r="AL654" s="35"/>
    </row>
    <row r="655" spans="1:38">
      <c r="A655" t="s">
        <v>1624</v>
      </c>
      <c r="B655" t="s">
        <v>48</v>
      </c>
      <c r="C655" t="s">
        <v>50</v>
      </c>
      <c r="D655" t="s">
        <v>57</v>
      </c>
      <c r="E655" t="s">
        <v>59</v>
      </c>
      <c r="F655" t="s">
        <v>1536</v>
      </c>
      <c r="G655" t="s">
        <v>1541</v>
      </c>
      <c r="H655" t="s">
        <v>1547</v>
      </c>
      <c r="I655" t="s">
        <v>1549</v>
      </c>
      <c r="J655" s="35">
        <v>3</v>
      </c>
      <c r="K655" s="35">
        <v>50</v>
      </c>
      <c r="L655" s="35">
        <v>0</v>
      </c>
      <c r="M655" s="49">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c r="AH655" s="35">
        <f>IF(Tabla134[[#This Row],[Business Travel]]="Travel_Frequently",2,IF(Tabla134[[#This Row],[Business Travel]]="Travel_Rarely",1,0))</f>
        <v>0</v>
      </c>
      <c r="AI655" s="35" t="str">
        <f>IF(Tabla134[[#This Row],[Monthly Income]]&lt;=10333.3333,"Bajo",IF(Tabla134[[#This Row],[Monthly Income]]&gt;18666.6666,"Alto","Medio"))</f>
        <v>Medio</v>
      </c>
      <c r="AJ655" s="35" t="str">
        <f>IF(Tabla134[[#This Row],[Years Since Last Promotion]]&lt;1,"Este año","Más de un año")</f>
        <v>Más de un año</v>
      </c>
      <c r="AK655" s="100">
        <f>SUM(Tabla134[[#This Row],[Years At Company]],Tabla134[[#This Row],[Years With Curr Manager]])</f>
        <v>38</v>
      </c>
      <c r="AL655" s="35"/>
    </row>
    <row r="656" spans="1:38">
      <c r="A656" t="s">
        <v>1624</v>
      </c>
      <c r="B656" t="s">
        <v>46</v>
      </c>
      <c r="C656" t="s">
        <v>49</v>
      </c>
      <c r="D656" t="s">
        <v>58</v>
      </c>
      <c r="E656" t="s">
        <v>59</v>
      </c>
      <c r="F656" t="s">
        <v>1711</v>
      </c>
      <c r="G656" t="s">
        <v>64</v>
      </c>
      <c r="H656" t="s">
        <v>1546</v>
      </c>
      <c r="I656" t="s">
        <v>1549</v>
      </c>
      <c r="J656" s="35">
        <v>2</v>
      </c>
      <c r="K656" s="35">
        <v>39</v>
      </c>
      <c r="L656" s="35">
        <v>0</v>
      </c>
      <c r="M656" s="49">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c r="AH656" s="35">
        <f>IF(Tabla134[[#This Row],[Business Travel]]="Travel_Frequently",2,IF(Tabla134[[#This Row],[Business Travel]]="Travel_Rarely",1,0))</f>
        <v>1</v>
      </c>
      <c r="AI656" s="35" t="str">
        <f>IF(Tabla134[[#This Row],[Monthly Income]]&lt;=10333.3333,"Bajo",IF(Tabla134[[#This Row],[Monthly Income]]&gt;18666.6666,"Alto","Medio"))</f>
        <v>Bajo</v>
      </c>
      <c r="AJ656" s="35" t="str">
        <f>IF(Tabla134[[#This Row],[Years Since Last Promotion]]&lt;1,"Este año","Más de un año")</f>
        <v>Este año</v>
      </c>
      <c r="AK656" s="100">
        <f>SUM(Tabla134[[#This Row],[Years At Company]],Tabla134[[#This Row],[Years With Curr Manager]])</f>
        <v>9</v>
      </c>
      <c r="AL656" s="35"/>
    </row>
    <row r="657" spans="1:38">
      <c r="A657" t="s">
        <v>1624</v>
      </c>
      <c r="B657" t="s">
        <v>46</v>
      </c>
      <c r="C657" t="s">
        <v>51</v>
      </c>
      <c r="D657" t="s">
        <v>58</v>
      </c>
      <c r="E657" t="s">
        <v>64</v>
      </c>
      <c r="F657" t="s">
        <v>1536</v>
      </c>
      <c r="G657" t="s">
        <v>64</v>
      </c>
      <c r="H657" t="s">
        <v>1547</v>
      </c>
      <c r="I657" t="s">
        <v>1548</v>
      </c>
      <c r="J657" s="35">
        <v>4</v>
      </c>
      <c r="K657" s="35">
        <v>33</v>
      </c>
      <c r="L657" s="35">
        <v>0</v>
      </c>
      <c r="M657" s="49">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c r="AH657" s="35">
        <f>IF(Tabla134[[#This Row],[Business Travel]]="Travel_Frequently",2,IF(Tabla134[[#This Row],[Business Travel]]="Travel_Rarely",1,0))</f>
        <v>1</v>
      </c>
      <c r="AI657" s="35" t="str">
        <f>IF(Tabla134[[#This Row],[Monthly Income]]&lt;=10333.3333,"Bajo",IF(Tabla134[[#This Row],[Monthly Income]]&gt;18666.6666,"Alto","Medio"))</f>
        <v>Bajo</v>
      </c>
      <c r="AJ657" s="35" t="str">
        <f>IF(Tabla134[[#This Row],[Years Since Last Promotion]]&lt;1,"Este año","Más de un año")</f>
        <v>Este año</v>
      </c>
      <c r="AK657" s="100">
        <f>SUM(Tabla134[[#This Row],[Years At Company]],Tabla134[[#This Row],[Years With Curr Manager]])</f>
        <v>7</v>
      </c>
      <c r="AL657" s="35"/>
    </row>
    <row r="658" spans="1:38">
      <c r="A658" t="s">
        <v>44</v>
      </c>
      <c r="B658" t="s">
        <v>46</v>
      </c>
      <c r="C658" t="s">
        <v>51</v>
      </c>
      <c r="D658" t="s">
        <v>57</v>
      </c>
      <c r="E658" t="s">
        <v>59</v>
      </c>
      <c r="F658" t="s">
        <v>1536</v>
      </c>
      <c r="G658" t="s">
        <v>1539</v>
      </c>
      <c r="H658" t="s">
        <v>1545</v>
      </c>
      <c r="I658" t="s">
        <v>1548</v>
      </c>
      <c r="J658" s="35">
        <v>2</v>
      </c>
      <c r="K658" s="35">
        <v>32</v>
      </c>
      <c r="L658" s="35">
        <v>1</v>
      </c>
      <c r="M658" s="49">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c r="AH658" s="35">
        <f>IF(Tabla134[[#This Row],[Business Travel]]="Travel_Frequently",2,IF(Tabla134[[#This Row],[Business Travel]]="Travel_Rarely",1,0))</f>
        <v>1</v>
      </c>
      <c r="AI658" s="35" t="str">
        <f>IF(Tabla134[[#This Row],[Monthly Income]]&lt;=10333.3333,"Bajo",IF(Tabla134[[#This Row],[Monthly Income]]&gt;18666.6666,"Alto","Medio"))</f>
        <v>Bajo</v>
      </c>
      <c r="AJ658" s="35" t="str">
        <f>IF(Tabla134[[#This Row],[Years Since Last Promotion]]&lt;1,"Este año","Más de un año")</f>
        <v>Este año</v>
      </c>
      <c r="AK658" s="100">
        <f>SUM(Tabla134[[#This Row],[Years At Company]],Tabla134[[#This Row],[Years With Curr Manager]])</f>
        <v>2</v>
      </c>
      <c r="AL658" s="35"/>
    </row>
    <row r="659" spans="1:38">
      <c r="A659" t="s">
        <v>1624</v>
      </c>
      <c r="B659" t="s">
        <v>46</v>
      </c>
      <c r="C659" t="s">
        <v>51</v>
      </c>
      <c r="D659" t="s">
        <v>57</v>
      </c>
      <c r="E659" t="s">
        <v>61</v>
      </c>
      <c r="F659" t="s">
        <v>1711</v>
      </c>
      <c r="G659" t="s">
        <v>1539</v>
      </c>
      <c r="H659" t="s">
        <v>1547</v>
      </c>
      <c r="I659" t="s">
        <v>1549</v>
      </c>
      <c r="J659" s="35">
        <v>5</v>
      </c>
      <c r="K659" s="35">
        <v>29</v>
      </c>
      <c r="L659" s="35">
        <v>0</v>
      </c>
      <c r="M659" s="49">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c r="AH659" s="35">
        <f>IF(Tabla134[[#This Row],[Business Travel]]="Travel_Frequently",2,IF(Tabla134[[#This Row],[Business Travel]]="Travel_Rarely",1,0))</f>
        <v>1</v>
      </c>
      <c r="AI659" s="35" t="str">
        <f>IF(Tabla134[[#This Row],[Monthly Income]]&lt;=10333.3333,"Bajo",IF(Tabla134[[#This Row],[Monthly Income]]&gt;18666.6666,"Alto","Medio"))</f>
        <v>Bajo</v>
      </c>
      <c r="AJ659" s="35" t="str">
        <f>IF(Tabla134[[#This Row],[Years Since Last Promotion]]&lt;1,"Este año","Más de un año")</f>
        <v>Este año</v>
      </c>
      <c r="AK659" s="100">
        <f>SUM(Tabla134[[#This Row],[Years At Company]],Tabla134[[#This Row],[Years With Curr Manager]])</f>
        <v>7</v>
      </c>
      <c r="AL659" s="35"/>
    </row>
    <row r="660" spans="1:38">
      <c r="A660" t="s">
        <v>1624</v>
      </c>
      <c r="B660" t="s">
        <v>46</v>
      </c>
      <c r="C660" t="s">
        <v>49</v>
      </c>
      <c r="D660" t="s">
        <v>57</v>
      </c>
      <c r="E660" t="s">
        <v>59</v>
      </c>
      <c r="F660" t="s">
        <v>1536</v>
      </c>
      <c r="G660" t="s">
        <v>1538</v>
      </c>
      <c r="H660" t="s">
        <v>1546</v>
      </c>
      <c r="I660" t="s">
        <v>1548</v>
      </c>
      <c r="J660" s="35">
        <v>0</v>
      </c>
      <c r="K660" s="35">
        <v>44</v>
      </c>
      <c r="L660" s="35">
        <v>0</v>
      </c>
      <c r="M660" s="49">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c r="AH660" s="35">
        <f>IF(Tabla134[[#This Row],[Business Travel]]="Travel_Frequently",2,IF(Tabla134[[#This Row],[Business Travel]]="Travel_Rarely",1,0))</f>
        <v>1</v>
      </c>
      <c r="AI660" s="35" t="str">
        <f>IF(Tabla134[[#This Row],[Monthly Income]]&lt;=10333.3333,"Bajo",IF(Tabla134[[#This Row],[Monthly Income]]&gt;18666.6666,"Alto","Medio"))</f>
        <v>Bajo</v>
      </c>
      <c r="AJ660" s="35" t="str">
        <f>IF(Tabla134[[#This Row],[Years Since Last Promotion]]&lt;1,"Este año","Más de un año")</f>
        <v>Más de un año</v>
      </c>
      <c r="AK660" s="100">
        <f>SUM(Tabla134[[#This Row],[Years At Company]],Tabla134[[#This Row],[Years With Curr Manager]])</f>
        <v>9</v>
      </c>
      <c r="AL660" s="35"/>
    </row>
    <row r="661" spans="1:38">
      <c r="A661" t="s">
        <v>1624</v>
      </c>
      <c r="B661" t="s">
        <v>46</v>
      </c>
      <c r="C661" t="s">
        <v>51</v>
      </c>
      <c r="D661" t="s">
        <v>56</v>
      </c>
      <c r="E661" t="s">
        <v>61</v>
      </c>
      <c r="F661" t="s">
        <v>1536</v>
      </c>
      <c r="G661" t="s">
        <v>1537</v>
      </c>
      <c r="H661" t="s">
        <v>1545</v>
      </c>
      <c r="I661" t="s">
        <v>1549</v>
      </c>
      <c r="J661" s="35">
        <v>3</v>
      </c>
      <c r="K661" s="35">
        <v>28</v>
      </c>
      <c r="L661" s="35">
        <v>0</v>
      </c>
      <c r="M661" s="49">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c r="AH661" s="35">
        <f>IF(Tabla134[[#This Row],[Business Travel]]="Travel_Frequently",2,IF(Tabla134[[#This Row],[Business Travel]]="Travel_Rarely",1,0))</f>
        <v>1</v>
      </c>
      <c r="AI661" s="35" t="str">
        <f>IF(Tabla134[[#This Row],[Monthly Income]]&lt;=10333.3333,"Bajo",IF(Tabla134[[#This Row],[Monthly Income]]&gt;18666.6666,"Alto","Medio"))</f>
        <v>Bajo</v>
      </c>
      <c r="AJ661" s="35" t="str">
        <f>IF(Tabla134[[#This Row],[Years Since Last Promotion]]&lt;1,"Este año","Más de un año")</f>
        <v>Este año</v>
      </c>
      <c r="AK661" s="100">
        <f>SUM(Tabla134[[#This Row],[Years At Company]],Tabla134[[#This Row],[Years With Curr Manager]])</f>
        <v>6</v>
      </c>
      <c r="AL661" s="35"/>
    </row>
    <row r="662" spans="1:38">
      <c r="A662" t="s">
        <v>44</v>
      </c>
      <c r="B662" t="s">
        <v>47</v>
      </c>
      <c r="C662" t="s">
        <v>52</v>
      </c>
      <c r="D662" t="s">
        <v>57</v>
      </c>
      <c r="E662" t="s">
        <v>59</v>
      </c>
      <c r="F662" t="s">
        <v>1536</v>
      </c>
      <c r="G662" t="s">
        <v>1539</v>
      </c>
      <c r="H662" t="s">
        <v>1547</v>
      </c>
      <c r="I662" t="s">
        <v>1548</v>
      </c>
      <c r="J662" s="35">
        <v>3</v>
      </c>
      <c r="K662" s="35">
        <v>58</v>
      </c>
      <c r="L662" s="35">
        <v>1</v>
      </c>
      <c r="M662" s="49">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c r="AH662" s="35">
        <f>IF(Tabla134[[#This Row],[Business Travel]]="Travel_Frequently",2,IF(Tabla134[[#This Row],[Business Travel]]="Travel_Rarely",1,0))</f>
        <v>2</v>
      </c>
      <c r="AI662" s="35" t="str">
        <f>IF(Tabla134[[#This Row],[Monthly Income]]&lt;=10333.3333,"Bajo",IF(Tabla134[[#This Row],[Monthly Income]]&gt;18666.6666,"Alto","Medio"))</f>
        <v>Bajo</v>
      </c>
      <c r="AJ662" s="35" t="str">
        <f>IF(Tabla134[[#This Row],[Years Since Last Promotion]]&lt;1,"Este año","Más de un año")</f>
        <v>Este año</v>
      </c>
      <c r="AK662" s="100">
        <f>SUM(Tabla134[[#This Row],[Years At Company]],Tabla134[[#This Row],[Years With Curr Manager]])</f>
        <v>1</v>
      </c>
      <c r="AL662" s="35"/>
    </row>
    <row r="663" spans="1:38">
      <c r="A663" t="s">
        <v>1624</v>
      </c>
      <c r="B663" t="s">
        <v>46</v>
      </c>
      <c r="C663" t="s">
        <v>49</v>
      </c>
      <c r="D663" t="s">
        <v>57</v>
      </c>
      <c r="E663" t="s">
        <v>59</v>
      </c>
      <c r="F663" t="s">
        <v>1711</v>
      </c>
      <c r="G663" t="s">
        <v>1540</v>
      </c>
      <c r="H663" t="s">
        <v>1547</v>
      </c>
      <c r="I663" t="s">
        <v>1549</v>
      </c>
      <c r="J663" s="35">
        <v>2</v>
      </c>
      <c r="K663" s="35">
        <v>43</v>
      </c>
      <c r="L663" s="35">
        <v>0</v>
      </c>
      <c r="M663" s="49">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c r="AH663" s="35">
        <f>IF(Tabla134[[#This Row],[Business Travel]]="Travel_Frequently",2,IF(Tabla134[[#This Row],[Business Travel]]="Travel_Rarely",1,0))</f>
        <v>1</v>
      </c>
      <c r="AI663" s="35" t="str">
        <f>IF(Tabla134[[#This Row],[Monthly Income]]&lt;=10333.3333,"Bajo",IF(Tabla134[[#This Row],[Monthly Income]]&gt;18666.6666,"Alto","Medio"))</f>
        <v>Bajo</v>
      </c>
      <c r="AJ663" s="35" t="str">
        <f>IF(Tabla134[[#This Row],[Years Since Last Promotion]]&lt;1,"Este año","Más de un año")</f>
        <v>Este año</v>
      </c>
      <c r="AK663" s="100">
        <f>SUM(Tabla134[[#This Row],[Years At Company]],Tabla134[[#This Row],[Years With Curr Manager]])</f>
        <v>1</v>
      </c>
      <c r="AL663" s="35"/>
    </row>
    <row r="664" spans="1:38">
      <c r="A664" t="s">
        <v>44</v>
      </c>
      <c r="B664" t="s">
        <v>46</v>
      </c>
      <c r="C664" t="s">
        <v>53</v>
      </c>
      <c r="D664" t="s">
        <v>56</v>
      </c>
      <c r="E664" t="s">
        <v>61</v>
      </c>
      <c r="F664" t="s">
        <v>1711</v>
      </c>
      <c r="G664" t="s">
        <v>1542</v>
      </c>
      <c r="H664" t="s">
        <v>1545</v>
      </c>
      <c r="I664" t="s">
        <v>1549</v>
      </c>
      <c r="J664" s="35">
        <v>3</v>
      </c>
      <c r="K664" s="35">
        <v>20</v>
      </c>
      <c r="L664" s="35">
        <v>1</v>
      </c>
      <c r="M664" s="49">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c r="AH664" s="35">
        <f>IF(Tabla134[[#This Row],[Business Travel]]="Travel_Frequently",2,IF(Tabla134[[#This Row],[Business Travel]]="Travel_Rarely",1,0))</f>
        <v>1</v>
      </c>
      <c r="AI664" s="35" t="str">
        <f>IF(Tabla134[[#This Row],[Monthly Income]]&lt;=10333.3333,"Bajo",IF(Tabla134[[#This Row],[Monthly Income]]&gt;18666.6666,"Alto","Medio"))</f>
        <v>Bajo</v>
      </c>
      <c r="AJ664" s="35" t="str">
        <f>IF(Tabla134[[#This Row],[Years Since Last Promotion]]&lt;1,"Este año","Más de un año")</f>
        <v>Este año</v>
      </c>
      <c r="AK664" s="100">
        <f>SUM(Tabla134[[#This Row],[Years At Company]],Tabla134[[#This Row],[Years With Curr Manager]])</f>
        <v>4</v>
      </c>
      <c r="AL664" s="35"/>
    </row>
    <row r="665" spans="1:38">
      <c r="A665" t="s">
        <v>44</v>
      </c>
      <c r="B665" t="s">
        <v>46</v>
      </c>
      <c r="C665" t="s">
        <v>53</v>
      </c>
      <c r="D665" t="s">
        <v>57</v>
      </c>
      <c r="E665" t="s">
        <v>60</v>
      </c>
      <c r="F665" t="s">
        <v>1711</v>
      </c>
      <c r="G665" t="s">
        <v>1538</v>
      </c>
      <c r="H665" t="s">
        <v>1545</v>
      </c>
      <c r="I665" t="s">
        <v>1549</v>
      </c>
      <c r="J665" s="35">
        <v>3</v>
      </c>
      <c r="K665" s="35">
        <v>21</v>
      </c>
      <c r="L665" s="35">
        <v>1</v>
      </c>
      <c r="M665" s="49">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c r="AH665" s="35">
        <f>IF(Tabla134[[#This Row],[Business Travel]]="Travel_Frequently",2,IF(Tabla134[[#This Row],[Business Travel]]="Travel_Rarely",1,0))</f>
        <v>1</v>
      </c>
      <c r="AI665" s="35" t="str">
        <f>IF(Tabla134[[#This Row],[Monthly Income]]&lt;=10333.3333,"Bajo",IF(Tabla134[[#This Row],[Monthly Income]]&gt;18666.6666,"Alto","Medio"))</f>
        <v>Bajo</v>
      </c>
      <c r="AJ665" s="35" t="str">
        <f>IF(Tabla134[[#This Row],[Years Since Last Promotion]]&lt;1,"Este año","Más de un año")</f>
        <v>Este año</v>
      </c>
      <c r="AK665" s="100">
        <f>SUM(Tabla134[[#This Row],[Years At Company]],Tabla134[[#This Row],[Years With Curr Manager]])</f>
        <v>1</v>
      </c>
      <c r="AL665" s="35"/>
    </row>
    <row r="666" spans="1:38">
      <c r="A666" t="s">
        <v>1624</v>
      </c>
      <c r="B666" t="s">
        <v>46</v>
      </c>
      <c r="C666" t="s">
        <v>49</v>
      </c>
      <c r="D666" t="s">
        <v>57</v>
      </c>
      <c r="E666" t="s">
        <v>59</v>
      </c>
      <c r="F666" t="s">
        <v>1536</v>
      </c>
      <c r="G666" t="s">
        <v>1544</v>
      </c>
      <c r="H666" t="s">
        <v>1546</v>
      </c>
      <c r="I666" t="s">
        <v>1548</v>
      </c>
      <c r="J666" s="35">
        <v>2</v>
      </c>
      <c r="K666" s="35">
        <v>36</v>
      </c>
      <c r="L666" s="35">
        <v>0</v>
      </c>
      <c r="M666" s="49">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c r="AH666" s="35">
        <f>IF(Tabla134[[#This Row],[Business Travel]]="Travel_Frequently",2,IF(Tabla134[[#This Row],[Business Travel]]="Travel_Rarely",1,0))</f>
        <v>1</v>
      </c>
      <c r="AI666" s="35" t="str">
        <f>IF(Tabla134[[#This Row],[Monthly Income]]&lt;=10333.3333,"Bajo",IF(Tabla134[[#This Row],[Monthly Income]]&gt;18666.6666,"Alto","Medio"))</f>
        <v>Bajo</v>
      </c>
      <c r="AJ666" s="35" t="str">
        <f>IF(Tabla134[[#This Row],[Years Since Last Promotion]]&lt;1,"Este año","Más de un año")</f>
        <v>Más de un año</v>
      </c>
      <c r="AK666" s="100">
        <f>SUM(Tabla134[[#This Row],[Years At Company]],Tabla134[[#This Row],[Years With Curr Manager]])</f>
        <v>27</v>
      </c>
      <c r="AL666" s="35"/>
    </row>
    <row r="667" spans="1:38">
      <c r="A667" t="s">
        <v>1624</v>
      </c>
      <c r="B667" t="s">
        <v>46</v>
      </c>
      <c r="C667" t="s">
        <v>50</v>
      </c>
      <c r="D667" t="s">
        <v>56</v>
      </c>
      <c r="E667" t="s">
        <v>59</v>
      </c>
      <c r="F667" t="s">
        <v>1711</v>
      </c>
      <c r="G667" t="s">
        <v>1542</v>
      </c>
      <c r="H667" t="s">
        <v>1545</v>
      </c>
      <c r="I667" t="s">
        <v>1548</v>
      </c>
      <c r="J667" s="35">
        <v>3</v>
      </c>
      <c r="K667" s="35">
        <v>47</v>
      </c>
      <c r="L667" s="35">
        <v>0</v>
      </c>
      <c r="M667" s="49">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c r="AH667" s="35">
        <f>IF(Tabla134[[#This Row],[Business Travel]]="Travel_Frequently",2,IF(Tabla134[[#This Row],[Business Travel]]="Travel_Rarely",1,0))</f>
        <v>1</v>
      </c>
      <c r="AI667" s="35" t="str">
        <f>IF(Tabla134[[#This Row],[Monthly Income]]&lt;=10333.3333,"Bajo",IF(Tabla134[[#This Row],[Monthly Income]]&gt;18666.6666,"Alto","Medio"))</f>
        <v>Bajo</v>
      </c>
      <c r="AJ667" s="35" t="str">
        <f>IF(Tabla134[[#This Row],[Years Since Last Promotion]]&lt;1,"Este año","Más de un año")</f>
        <v>Más de un año</v>
      </c>
      <c r="AK667" s="100">
        <f>SUM(Tabla134[[#This Row],[Years At Company]],Tabla134[[#This Row],[Years With Curr Manager]])</f>
        <v>5</v>
      </c>
      <c r="AL667" s="35"/>
    </row>
    <row r="668" spans="1:38">
      <c r="A668" t="s">
        <v>44</v>
      </c>
      <c r="B668" t="s">
        <v>46</v>
      </c>
      <c r="C668" t="s">
        <v>53</v>
      </c>
      <c r="D668" t="s">
        <v>57</v>
      </c>
      <c r="E668" t="s">
        <v>59</v>
      </c>
      <c r="F668" t="s">
        <v>1711</v>
      </c>
      <c r="G668" t="s">
        <v>1540</v>
      </c>
      <c r="H668" t="s">
        <v>1546</v>
      </c>
      <c r="I668" t="s">
        <v>1548</v>
      </c>
      <c r="J668" s="35">
        <v>3</v>
      </c>
      <c r="K668" s="35">
        <v>22</v>
      </c>
      <c r="L668" s="35">
        <v>1</v>
      </c>
      <c r="M668" s="49">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c r="AH668" s="35">
        <f>IF(Tabla134[[#This Row],[Business Travel]]="Travel_Frequently",2,IF(Tabla134[[#This Row],[Business Travel]]="Travel_Rarely",1,0))</f>
        <v>1</v>
      </c>
      <c r="AI668" s="35" t="str">
        <f>IF(Tabla134[[#This Row],[Monthly Income]]&lt;=10333.3333,"Bajo",IF(Tabla134[[#This Row],[Monthly Income]]&gt;18666.6666,"Alto","Medio"))</f>
        <v>Bajo</v>
      </c>
      <c r="AJ668" s="35" t="str">
        <f>IF(Tabla134[[#This Row],[Years Since Last Promotion]]&lt;1,"Este año","Más de un año")</f>
        <v>Este año</v>
      </c>
      <c r="AK668" s="100">
        <f>SUM(Tabla134[[#This Row],[Years At Company]],Tabla134[[#This Row],[Years With Curr Manager]])</f>
        <v>5</v>
      </c>
      <c r="AL668" s="35"/>
    </row>
    <row r="669" spans="1:38">
      <c r="A669" t="s">
        <v>44</v>
      </c>
      <c r="B669" t="s">
        <v>46</v>
      </c>
      <c r="C669" t="s">
        <v>49</v>
      </c>
      <c r="D669" t="s">
        <v>57</v>
      </c>
      <c r="E669" t="s">
        <v>59</v>
      </c>
      <c r="F669" t="s">
        <v>1711</v>
      </c>
      <c r="G669" t="s">
        <v>1539</v>
      </c>
      <c r="H669" t="s">
        <v>1547</v>
      </c>
      <c r="I669" t="s">
        <v>1548</v>
      </c>
      <c r="J669" s="35">
        <v>1</v>
      </c>
      <c r="K669" s="35">
        <v>41</v>
      </c>
      <c r="L669" s="35">
        <v>1</v>
      </c>
      <c r="M669" s="49">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c r="AH669" s="35">
        <f>IF(Tabla134[[#This Row],[Business Travel]]="Travel_Frequently",2,IF(Tabla134[[#This Row],[Business Travel]]="Travel_Rarely",1,0))</f>
        <v>1</v>
      </c>
      <c r="AI669" s="35" t="str">
        <f>IF(Tabla134[[#This Row],[Monthly Income]]&lt;=10333.3333,"Bajo",IF(Tabla134[[#This Row],[Monthly Income]]&gt;18666.6666,"Alto","Medio"))</f>
        <v>Bajo</v>
      </c>
      <c r="AJ669" s="35" t="str">
        <f>IF(Tabla134[[#This Row],[Years Since Last Promotion]]&lt;1,"Este año","Más de un año")</f>
        <v>Más de un año</v>
      </c>
      <c r="AK669" s="100">
        <f>SUM(Tabla134[[#This Row],[Years At Company]],Tabla134[[#This Row],[Years With Curr Manager]])</f>
        <v>7</v>
      </c>
      <c r="AL669" s="35"/>
    </row>
    <row r="670" spans="1:38">
      <c r="A670" t="s">
        <v>1624</v>
      </c>
      <c r="B670" t="s">
        <v>46</v>
      </c>
      <c r="C670" t="s">
        <v>51</v>
      </c>
      <c r="D670" t="s">
        <v>57</v>
      </c>
      <c r="E670" t="s">
        <v>61</v>
      </c>
      <c r="F670" t="s">
        <v>1711</v>
      </c>
      <c r="G670" t="s">
        <v>1538</v>
      </c>
      <c r="H670" t="s">
        <v>1547</v>
      </c>
      <c r="I670" t="s">
        <v>1549</v>
      </c>
      <c r="J670" s="35">
        <v>2</v>
      </c>
      <c r="K670" s="35">
        <v>28</v>
      </c>
      <c r="L670" s="35">
        <v>0</v>
      </c>
      <c r="M670" s="49">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c r="AH670" s="35">
        <f>IF(Tabla134[[#This Row],[Business Travel]]="Travel_Frequently",2,IF(Tabla134[[#This Row],[Business Travel]]="Travel_Rarely",1,0))</f>
        <v>1</v>
      </c>
      <c r="AI670" s="35" t="str">
        <f>IF(Tabla134[[#This Row],[Monthly Income]]&lt;=10333.3333,"Bajo",IF(Tabla134[[#This Row],[Monthly Income]]&gt;18666.6666,"Alto","Medio"))</f>
        <v>Bajo</v>
      </c>
      <c r="AJ670" s="35" t="str">
        <f>IF(Tabla134[[#This Row],[Years Since Last Promotion]]&lt;1,"Este año","Más de un año")</f>
        <v>Más de un año</v>
      </c>
      <c r="AK670" s="100">
        <f>SUM(Tabla134[[#This Row],[Years At Company]],Tabla134[[#This Row],[Years With Curr Manager]])</f>
        <v>4</v>
      </c>
      <c r="AL670" s="35"/>
    </row>
    <row r="671" spans="1:38">
      <c r="A671" t="s">
        <v>44</v>
      </c>
      <c r="B671" t="s">
        <v>46</v>
      </c>
      <c r="C671" t="s">
        <v>49</v>
      </c>
      <c r="D671" t="s">
        <v>57</v>
      </c>
      <c r="E671" t="s">
        <v>61</v>
      </c>
      <c r="F671" t="s">
        <v>1536</v>
      </c>
      <c r="G671" t="s">
        <v>1539</v>
      </c>
      <c r="H671" t="s">
        <v>1546</v>
      </c>
      <c r="I671" t="s">
        <v>1548</v>
      </c>
      <c r="J671" s="35">
        <v>2</v>
      </c>
      <c r="K671" s="35">
        <v>39</v>
      </c>
      <c r="L671" s="35">
        <v>1</v>
      </c>
      <c r="M671" s="49">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c r="AH671" s="35">
        <f>IF(Tabla134[[#This Row],[Business Travel]]="Travel_Frequently",2,IF(Tabla134[[#This Row],[Business Travel]]="Travel_Rarely",1,0))</f>
        <v>1</v>
      </c>
      <c r="AI671" s="35" t="str">
        <f>IF(Tabla134[[#This Row],[Monthly Income]]&lt;=10333.3333,"Bajo",IF(Tabla134[[#This Row],[Monthly Income]]&gt;18666.6666,"Alto","Medio"))</f>
        <v>Bajo</v>
      </c>
      <c r="AJ671" s="35" t="str">
        <f>IF(Tabla134[[#This Row],[Years Since Last Promotion]]&lt;1,"Este año","Más de un año")</f>
        <v>Más de un año</v>
      </c>
      <c r="AK671" s="100">
        <f>SUM(Tabla134[[#This Row],[Years At Company]],Tabla134[[#This Row],[Years With Curr Manager]])</f>
        <v>4</v>
      </c>
      <c r="AL671" s="35"/>
    </row>
    <row r="672" spans="1:38">
      <c r="A672" t="s">
        <v>1624</v>
      </c>
      <c r="B672" t="s">
        <v>46</v>
      </c>
      <c r="C672" t="s">
        <v>51</v>
      </c>
      <c r="D672" t="s">
        <v>57</v>
      </c>
      <c r="E672" t="s">
        <v>59</v>
      </c>
      <c r="F672" t="s">
        <v>1711</v>
      </c>
      <c r="G672" t="s">
        <v>1538</v>
      </c>
      <c r="H672" t="s">
        <v>1545</v>
      </c>
      <c r="I672" t="s">
        <v>1549</v>
      </c>
      <c r="J672" s="35">
        <v>2</v>
      </c>
      <c r="K672" s="35">
        <v>27</v>
      </c>
      <c r="L672" s="35">
        <v>0</v>
      </c>
      <c r="M672" s="49">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c r="AH672" s="35">
        <f>IF(Tabla134[[#This Row],[Business Travel]]="Travel_Frequently",2,IF(Tabla134[[#This Row],[Business Travel]]="Travel_Rarely",1,0))</f>
        <v>1</v>
      </c>
      <c r="AI672" s="35" t="str">
        <f>IF(Tabla134[[#This Row],[Monthly Income]]&lt;=10333.3333,"Bajo",IF(Tabla134[[#This Row],[Monthly Income]]&gt;18666.6666,"Alto","Medio"))</f>
        <v>Bajo</v>
      </c>
      <c r="AJ672" s="35" t="str">
        <f>IF(Tabla134[[#This Row],[Years Since Last Promotion]]&lt;1,"Este año","Más de un año")</f>
        <v>Este año</v>
      </c>
      <c r="AK672" s="100">
        <f>SUM(Tabla134[[#This Row],[Years At Company]],Tabla134[[#This Row],[Years With Curr Manager]])</f>
        <v>1</v>
      </c>
      <c r="AL672" s="35"/>
    </row>
    <row r="673" spans="1:38">
      <c r="A673" t="s">
        <v>1624</v>
      </c>
      <c r="B673" t="s">
        <v>46</v>
      </c>
      <c r="C673" t="s">
        <v>51</v>
      </c>
      <c r="D673" t="s">
        <v>57</v>
      </c>
      <c r="E673" t="s">
        <v>59</v>
      </c>
      <c r="F673" t="s">
        <v>1536</v>
      </c>
      <c r="G673" t="s">
        <v>1539</v>
      </c>
      <c r="H673" t="s">
        <v>1547</v>
      </c>
      <c r="I673" t="s">
        <v>1549</v>
      </c>
      <c r="J673" s="35">
        <v>3</v>
      </c>
      <c r="K673" s="35">
        <v>34</v>
      </c>
      <c r="L673" s="35">
        <v>0</v>
      </c>
      <c r="M673" s="49">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c r="AH673" s="35">
        <f>IF(Tabla134[[#This Row],[Business Travel]]="Travel_Frequently",2,IF(Tabla134[[#This Row],[Business Travel]]="Travel_Rarely",1,0))</f>
        <v>1</v>
      </c>
      <c r="AI673" s="35" t="str">
        <f>IF(Tabla134[[#This Row],[Monthly Income]]&lt;=10333.3333,"Bajo",IF(Tabla134[[#This Row],[Monthly Income]]&gt;18666.6666,"Alto","Medio"))</f>
        <v>Bajo</v>
      </c>
      <c r="AJ673" s="35" t="str">
        <f>IF(Tabla134[[#This Row],[Years Since Last Promotion]]&lt;1,"Este año","Más de un año")</f>
        <v>Más de un año</v>
      </c>
      <c r="AK673" s="100">
        <f>SUM(Tabla134[[#This Row],[Years At Company]],Tabla134[[#This Row],[Years With Curr Manager]])</f>
        <v>1</v>
      </c>
      <c r="AL673" s="35"/>
    </row>
    <row r="674" spans="1:38">
      <c r="A674" t="s">
        <v>1624</v>
      </c>
      <c r="B674" t="s">
        <v>46</v>
      </c>
      <c r="C674" t="s">
        <v>49</v>
      </c>
      <c r="D674" t="s">
        <v>56</v>
      </c>
      <c r="E674" t="s">
        <v>61</v>
      </c>
      <c r="F674" t="s">
        <v>1711</v>
      </c>
      <c r="G674" t="s">
        <v>1537</v>
      </c>
      <c r="H674" t="s">
        <v>1545</v>
      </c>
      <c r="I674" t="s">
        <v>1549</v>
      </c>
      <c r="J674" s="35">
        <v>6</v>
      </c>
      <c r="K674" s="35">
        <v>42</v>
      </c>
      <c r="L674" s="35">
        <v>0</v>
      </c>
      <c r="M674" s="49">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c r="AH674" s="35">
        <f>IF(Tabla134[[#This Row],[Business Travel]]="Travel_Frequently",2,IF(Tabla134[[#This Row],[Business Travel]]="Travel_Rarely",1,0))</f>
        <v>1</v>
      </c>
      <c r="AI674" s="35" t="str">
        <f>IF(Tabla134[[#This Row],[Monthly Income]]&lt;=10333.3333,"Bajo",IF(Tabla134[[#This Row],[Monthly Income]]&gt;18666.6666,"Alto","Medio"))</f>
        <v>Bajo</v>
      </c>
      <c r="AJ674" s="35" t="str">
        <f>IF(Tabla134[[#This Row],[Years Since Last Promotion]]&lt;1,"Este año","Más de un año")</f>
        <v>Este año</v>
      </c>
      <c r="AK674" s="100">
        <f>SUM(Tabla134[[#This Row],[Years At Company]],Tabla134[[#This Row],[Years With Curr Manager]])</f>
        <v>8</v>
      </c>
      <c r="AL674" s="35"/>
    </row>
    <row r="675" spans="1:38">
      <c r="A675" t="s">
        <v>1624</v>
      </c>
      <c r="B675" t="s">
        <v>46</v>
      </c>
      <c r="C675" t="s">
        <v>51</v>
      </c>
      <c r="D675" t="s">
        <v>57</v>
      </c>
      <c r="E675" t="s">
        <v>60</v>
      </c>
      <c r="F675" t="s">
        <v>1536</v>
      </c>
      <c r="G675" t="s">
        <v>1538</v>
      </c>
      <c r="H675" t="s">
        <v>1545</v>
      </c>
      <c r="I675" t="s">
        <v>1548</v>
      </c>
      <c r="J675" s="35">
        <v>1</v>
      </c>
      <c r="K675" s="35">
        <v>33</v>
      </c>
      <c r="L675" s="35">
        <v>0</v>
      </c>
      <c r="M675" s="49">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c r="AH675" s="35">
        <f>IF(Tabla134[[#This Row],[Business Travel]]="Travel_Frequently",2,IF(Tabla134[[#This Row],[Business Travel]]="Travel_Rarely",1,0))</f>
        <v>1</v>
      </c>
      <c r="AI675" s="35" t="str">
        <f>IF(Tabla134[[#This Row],[Monthly Income]]&lt;=10333.3333,"Bajo",IF(Tabla134[[#This Row],[Monthly Income]]&gt;18666.6666,"Alto","Medio"))</f>
        <v>Bajo</v>
      </c>
      <c r="AJ675" s="35" t="str">
        <f>IF(Tabla134[[#This Row],[Years Since Last Promotion]]&lt;1,"Este año","Más de un año")</f>
        <v>Este año</v>
      </c>
      <c r="AK675" s="100">
        <f>SUM(Tabla134[[#This Row],[Years At Company]],Tabla134[[#This Row],[Years With Curr Manager]])</f>
        <v>5</v>
      </c>
      <c r="AL675" s="35"/>
    </row>
    <row r="676" spans="1:38">
      <c r="A676" t="s">
        <v>1624</v>
      </c>
      <c r="B676" t="s">
        <v>46</v>
      </c>
      <c r="C676" t="s">
        <v>52</v>
      </c>
      <c r="D676" t="s">
        <v>57</v>
      </c>
      <c r="E676" t="s">
        <v>63</v>
      </c>
      <c r="F676" t="s">
        <v>1711</v>
      </c>
      <c r="G676" t="s">
        <v>1544</v>
      </c>
      <c r="H676" t="s">
        <v>1547</v>
      </c>
      <c r="I676" t="s">
        <v>1548</v>
      </c>
      <c r="J676" s="35">
        <v>3</v>
      </c>
      <c r="K676" s="35">
        <v>58</v>
      </c>
      <c r="L676" s="35">
        <v>0</v>
      </c>
      <c r="M676" s="49">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c r="AH676" s="35">
        <f>IF(Tabla134[[#This Row],[Business Travel]]="Travel_Frequently",2,IF(Tabla134[[#This Row],[Business Travel]]="Travel_Rarely",1,0))</f>
        <v>1</v>
      </c>
      <c r="AI676" s="35" t="str">
        <f>IF(Tabla134[[#This Row],[Monthly Income]]&lt;=10333.3333,"Bajo",IF(Tabla134[[#This Row],[Monthly Income]]&gt;18666.6666,"Alto","Medio"))</f>
        <v>Medio</v>
      </c>
      <c r="AJ676" s="35" t="str">
        <f>IF(Tabla134[[#This Row],[Years Since Last Promotion]]&lt;1,"Este año","Más de un año")</f>
        <v>Este año</v>
      </c>
      <c r="AK676" s="100">
        <f>SUM(Tabla134[[#This Row],[Years At Company]],Tabla134[[#This Row],[Years With Curr Manager]])</f>
        <v>10</v>
      </c>
      <c r="AL676" s="35"/>
    </row>
    <row r="677" spans="1:38">
      <c r="A677" t="s">
        <v>1624</v>
      </c>
      <c r="B677" t="s">
        <v>46</v>
      </c>
      <c r="C677" t="s">
        <v>51</v>
      </c>
      <c r="D677" t="s">
        <v>56</v>
      </c>
      <c r="E677" t="s">
        <v>59</v>
      </c>
      <c r="F677" t="s">
        <v>1536</v>
      </c>
      <c r="G677" t="s">
        <v>1542</v>
      </c>
      <c r="H677" t="s">
        <v>1546</v>
      </c>
      <c r="I677" t="s">
        <v>1549</v>
      </c>
      <c r="J677" s="35">
        <v>2</v>
      </c>
      <c r="K677" s="35">
        <v>31</v>
      </c>
      <c r="L677" s="35">
        <v>0</v>
      </c>
      <c r="M677" s="49">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c r="AH677" s="35">
        <f>IF(Tabla134[[#This Row],[Business Travel]]="Travel_Frequently",2,IF(Tabla134[[#This Row],[Business Travel]]="Travel_Rarely",1,0))</f>
        <v>1</v>
      </c>
      <c r="AI677" s="35" t="str">
        <f>IF(Tabla134[[#This Row],[Monthly Income]]&lt;=10333.3333,"Bajo",IF(Tabla134[[#This Row],[Monthly Income]]&gt;18666.6666,"Alto","Medio"))</f>
        <v>Bajo</v>
      </c>
      <c r="AJ677" s="35" t="str">
        <f>IF(Tabla134[[#This Row],[Years Since Last Promotion]]&lt;1,"Este año","Más de un año")</f>
        <v>Más de un año</v>
      </c>
      <c r="AK677" s="100">
        <f>SUM(Tabla134[[#This Row],[Years At Company]],Tabla134[[#This Row],[Years With Curr Manager]])</f>
        <v>9</v>
      </c>
      <c r="AL677" s="35"/>
    </row>
    <row r="678" spans="1:38">
      <c r="A678" t="s">
        <v>1624</v>
      </c>
      <c r="B678" t="s">
        <v>46</v>
      </c>
      <c r="C678" t="s">
        <v>49</v>
      </c>
      <c r="D678" t="s">
        <v>57</v>
      </c>
      <c r="E678" t="s">
        <v>59</v>
      </c>
      <c r="F678" t="s">
        <v>1711</v>
      </c>
      <c r="G678" t="s">
        <v>1544</v>
      </c>
      <c r="H678" t="s">
        <v>1546</v>
      </c>
      <c r="I678" t="s">
        <v>1548</v>
      </c>
      <c r="J678" s="35">
        <v>2</v>
      </c>
      <c r="K678" s="35">
        <v>35</v>
      </c>
      <c r="L678" s="35">
        <v>0</v>
      </c>
      <c r="M678" s="49">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c r="AH678" s="35">
        <f>IF(Tabla134[[#This Row],[Business Travel]]="Travel_Frequently",2,IF(Tabla134[[#This Row],[Business Travel]]="Travel_Rarely",1,0))</f>
        <v>1</v>
      </c>
      <c r="AI678" s="35" t="str">
        <f>IF(Tabla134[[#This Row],[Monthly Income]]&lt;=10333.3333,"Bajo",IF(Tabla134[[#This Row],[Monthly Income]]&gt;18666.6666,"Alto","Medio"))</f>
        <v>Bajo</v>
      </c>
      <c r="AJ678" s="35" t="str">
        <f>IF(Tabla134[[#This Row],[Years Since Last Promotion]]&lt;1,"Este año","Más de un año")</f>
        <v>Este año</v>
      </c>
      <c r="AK678" s="100">
        <f>SUM(Tabla134[[#This Row],[Years At Company]],Tabla134[[#This Row],[Years With Curr Manager]])</f>
        <v>17</v>
      </c>
      <c r="AL678" s="35"/>
    </row>
    <row r="679" spans="1:38">
      <c r="A679" t="s">
        <v>1624</v>
      </c>
      <c r="B679" t="s">
        <v>46</v>
      </c>
      <c r="C679" t="s">
        <v>50</v>
      </c>
      <c r="D679" t="s">
        <v>57</v>
      </c>
      <c r="E679" t="s">
        <v>60</v>
      </c>
      <c r="F679" t="s">
        <v>1711</v>
      </c>
      <c r="G679" t="s">
        <v>1539</v>
      </c>
      <c r="H679" t="s">
        <v>1546</v>
      </c>
      <c r="I679" t="s">
        <v>1549</v>
      </c>
      <c r="J679" s="35">
        <v>3</v>
      </c>
      <c r="K679" s="35">
        <v>49</v>
      </c>
      <c r="L679" s="35">
        <v>0</v>
      </c>
      <c r="M679" s="49">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c r="AH679" s="35">
        <f>IF(Tabla134[[#This Row],[Business Travel]]="Travel_Frequently",2,IF(Tabla134[[#This Row],[Business Travel]]="Travel_Rarely",1,0))</f>
        <v>1</v>
      </c>
      <c r="AI679" s="35" t="str">
        <f>IF(Tabla134[[#This Row],[Monthly Income]]&lt;=10333.3333,"Bajo",IF(Tabla134[[#This Row],[Monthly Income]]&gt;18666.6666,"Alto","Medio"))</f>
        <v>Bajo</v>
      </c>
      <c r="AJ679" s="35" t="str">
        <f>IF(Tabla134[[#This Row],[Years Since Last Promotion]]&lt;1,"Este año","Más de un año")</f>
        <v>Más de un año</v>
      </c>
      <c r="AK679" s="100">
        <f>SUM(Tabla134[[#This Row],[Years At Company]],Tabla134[[#This Row],[Years With Curr Manager]])</f>
        <v>33</v>
      </c>
      <c r="AL679" s="35"/>
    </row>
    <row r="680" spans="1:38">
      <c r="A680" t="s">
        <v>1624</v>
      </c>
      <c r="B680" t="s">
        <v>46</v>
      </c>
      <c r="C680" t="s">
        <v>50</v>
      </c>
      <c r="D680" t="s">
        <v>57</v>
      </c>
      <c r="E680" t="s">
        <v>61</v>
      </c>
      <c r="F680" t="s">
        <v>1536</v>
      </c>
      <c r="G680" t="s">
        <v>1538</v>
      </c>
      <c r="H680" t="s">
        <v>1546</v>
      </c>
      <c r="I680" t="s">
        <v>1549</v>
      </c>
      <c r="J680" s="35">
        <v>2</v>
      </c>
      <c r="K680" s="35">
        <v>48</v>
      </c>
      <c r="L680" s="35">
        <v>0</v>
      </c>
      <c r="M680" s="49">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c r="AH680" s="35">
        <f>IF(Tabla134[[#This Row],[Business Travel]]="Travel_Frequently",2,IF(Tabla134[[#This Row],[Business Travel]]="Travel_Rarely",1,0))</f>
        <v>1</v>
      </c>
      <c r="AI680" s="35" t="str">
        <f>IF(Tabla134[[#This Row],[Monthly Income]]&lt;=10333.3333,"Bajo",IF(Tabla134[[#This Row],[Monthly Income]]&gt;18666.6666,"Alto","Medio"))</f>
        <v>Bajo</v>
      </c>
      <c r="AJ680" s="35" t="str">
        <f>IF(Tabla134[[#This Row],[Years Since Last Promotion]]&lt;1,"Este año","Más de un año")</f>
        <v>Este año</v>
      </c>
      <c r="AK680" s="100">
        <f>SUM(Tabla134[[#This Row],[Years At Company]],Tabla134[[#This Row],[Years With Curr Manager]])</f>
        <v>0</v>
      </c>
      <c r="AL680" s="35"/>
    </row>
    <row r="681" spans="1:38">
      <c r="A681" t="s">
        <v>1624</v>
      </c>
      <c r="B681" t="s">
        <v>48</v>
      </c>
      <c r="C681" t="s">
        <v>51</v>
      </c>
      <c r="D681" t="s">
        <v>56</v>
      </c>
      <c r="E681" t="s">
        <v>62</v>
      </c>
      <c r="F681" t="s">
        <v>1711</v>
      </c>
      <c r="G681" t="s">
        <v>1537</v>
      </c>
      <c r="H681" t="s">
        <v>1546</v>
      </c>
      <c r="I681" t="s">
        <v>1549</v>
      </c>
      <c r="J681" s="35">
        <v>2</v>
      </c>
      <c r="K681" s="35">
        <v>31</v>
      </c>
      <c r="L681" s="35">
        <v>0</v>
      </c>
      <c r="M681" s="49">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c r="AH681" s="35">
        <f>IF(Tabla134[[#This Row],[Business Travel]]="Travel_Frequently",2,IF(Tabla134[[#This Row],[Business Travel]]="Travel_Rarely",1,0))</f>
        <v>0</v>
      </c>
      <c r="AI681" s="35" t="str">
        <f>IF(Tabla134[[#This Row],[Monthly Income]]&lt;=10333.3333,"Bajo",IF(Tabla134[[#This Row],[Monthly Income]]&gt;18666.6666,"Alto","Medio"))</f>
        <v>Bajo</v>
      </c>
      <c r="AJ681" s="35" t="str">
        <f>IF(Tabla134[[#This Row],[Years Since Last Promotion]]&lt;1,"Este año","Más de un año")</f>
        <v>Este año</v>
      </c>
      <c r="AK681" s="100">
        <f>SUM(Tabla134[[#This Row],[Years At Company]],Tabla134[[#This Row],[Years With Curr Manager]])</f>
        <v>9</v>
      </c>
      <c r="AL681" s="35"/>
    </row>
    <row r="682" spans="1:38">
      <c r="A682" t="s">
        <v>1624</v>
      </c>
      <c r="B682" t="s">
        <v>46</v>
      </c>
      <c r="C682" t="s">
        <v>49</v>
      </c>
      <c r="D682" t="s">
        <v>57</v>
      </c>
      <c r="E682" t="s">
        <v>60</v>
      </c>
      <c r="F682" t="s">
        <v>1536</v>
      </c>
      <c r="G682" t="s">
        <v>1538</v>
      </c>
      <c r="H682" t="s">
        <v>1545</v>
      </c>
      <c r="I682" t="s">
        <v>1549</v>
      </c>
      <c r="J682" s="35">
        <v>6</v>
      </c>
      <c r="K682" s="35">
        <v>36</v>
      </c>
      <c r="L682" s="35">
        <v>0</v>
      </c>
      <c r="M682" s="49">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c r="AH682" s="35">
        <f>IF(Tabla134[[#This Row],[Business Travel]]="Travel_Frequently",2,IF(Tabla134[[#This Row],[Business Travel]]="Travel_Rarely",1,0))</f>
        <v>1</v>
      </c>
      <c r="AI682" s="35" t="str">
        <f>IF(Tabla134[[#This Row],[Monthly Income]]&lt;=10333.3333,"Bajo",IF(Tabla134[[#This Row],[Monthly Income]]&gt;18666.6666,"Alto","Medio"))</f>
        <v>Bajo</v>
      </c>
      <c r="AJ682" s="35" t="str">
        <f>IF(Tabla134[[#This Row],[Years Since Last Promotion]]&lt;1,"Este año","Más de un año")</f>
        <v>Este año</v>
      </c>
      <c r="AK682" s="100">
        <f>SUM(Tabla134[[#This Row],[Years At Company]],Tabla134[[#This Row],[Years With Curr Manager]])</f>
        <v>7</v>
      </c>
      <c r="AL682" s="35"/>
    </row>
    <row r="683" spans="1:38">
      <c r="A683" t="s">
        <v>1624</v>
      </c>
      <c r="B683" t="s">
        <v>46</v>
      </c>
      <c r="C683" t="s">
        <v>49</v>
      </c>
      <c r="D683" t="s">
        <v>57</v>
      </c>
      <c r="E683" t="s">
        <v>63</v>
      </c>
      <c r="F683" t="s">
        <v>1711</v>
      </c>
      <c r="G683" t="s">
        <v>1543</v>
      </c>
      <c r="H683" t="s">
        <v>1546</v>
      </c>
      <c r="I683" t="s">
        <v>1549</v>
      </c>
      <c r="J683" s="35">
        <v>3</v>
      </c>
      <c r="K683" s="35">
        <v>38</v>
      </c>
      <c r="L683" s="35">
        <v>0</v>
      </c>
      <c r="M683" s="49">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c r="AH683" s="35">
        <f>IF(Tabla134[[#This Row],[Business Travel]]="Travel_Frequently",2,IF(Tabla134[[#This Row],[Business Travel]]="Travel_Rarely",1,0))</f>
        <v>1</v>
      </c>
      <c r="AI683" s="35" t="str">
        <f>IF(Tabla134[[#This Row],[Monthly Income]]&lt;=10333.3333,"Bajo",IF(Tabla134[[#This Row],[Monthly Income]]&gt;18666.6666,"Alto","Medio"))</f>
        <v>Medio</v>
      </c>
      <c r="AJ683" s="35" t="str">
        <f>IF(Tabla134[[#This Row],[Years Since Last Promotion]]&lt;1,"Este año","Más de un año")</f>
        <v>Más de un año</v>
      </c>
      <c r="AK683" s="100">
        <f>SUM(Tabla134[[#This Row],[Years At Company]],Tabla134[[#This Row],[Years With Curr Manager]])</f>
        <v>26</v>
      </c>
      <c r="AL683" s="35"/>
    </row>
    <row r="684" spans="1:38">
      <c r="A684" t="s">
        <v>1624</v>
      </c>
      <c r="B684" t="s">
        <v>48</v>
      </c>
      <c r="C684" t="s">
        <v>51</v>
      </c>
      <c r="D684" t="s">
        <v>57</v>
      </c>
      <c r="E684" t="s">
        <v>59</v>
      </c>
      <c r="F684" t="s">
        <v>1711</v>
      </c>
      <c r="G684" t="s">
        <v>1539</v>
      </c>
      <c r="H684" t="s">
        <v>1546</v>
      </c>
      <c r="I684" t="s">
        <v>1549</v>
      </c>
      <c r="J684" s="35">
        <v>3</v>
      </c>
      <c r="K684" s="35">
        <v>32</v>
      </c>
      <c r="L684" s="35">
        <v>0</v>
      </c>
      <c r="M684" s="49">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c r="AH684" s="35">
        <f>IF(Tabla134[[#This Row],[Business Travel]]="Travel_Frequently",2,IF(Tabla134[[#This Row],[Business Travel]]="Travel_Rarely",1,0))</f>
        <v>0</v>
      </c>
      <c r="AI684" s="35" t="str">
        <f>IF(Tabla134[[#This Row],[Monthly Income]]&lt;=10333.3333,"Bajo",IF(Tabla134[[#This Row],[Monthly Income]]&gt;18666.6666,"Alto","Medio"))</f>
        <v>Bajo</v>
      </c>
      <c r="AJ684" s="35" t="str">
        <f>IF(Tabla134[[#This Row],[Years Since Last Promotion]]&lt;1,"Este año","Más de un año")</f>
        <v>Este año</v>
      </c>
      <c r="AK684" s="100">
        <f>SUM(Tabla134[[#This Row],[Years At Company]],Tabla134[[#This Row],[Years With Curr Manager]])</f>
        <v>5</v>
      </c>
      <c r="AL684" s="35"/>
    </row>
    <row r="685" spans="1:38">
      <c r="A685" t="s">
        <v>44</v>
      </c>
      <c r="B685" t="s">
        <v>46</v>
      </c>
      <c r="C685" t="s">
        <v>51</v>
      </c>
      <c r="D685" t="s">
        <v>56</v>
      </c>
      <c r="E685" t="s">
        <v>62</v>
      </c>
      <c r="F685" t="s">
        <v>1536</v>
      </c>
      <c r="G685" t="s">
        <v>1542</v>
      </c>
      <c r="H685" t="s">
        <v>1546</v>
      </c>
      <c r="I685" t="s">
        <v>1548</v>
      </c>
      <c r="J685" s="35">
        <v>2</v>
      </c>
      <c r="K685" s="35">
        <v>25</v>
      </c>
      <c r="L685" s="35">
        <v>1</v>
      </c>
      <c r="M685" s="49">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c r="AH685" s="35">
        <f>IF(Tabla134[[#This Row],[Business Travel]]="Travel_Frequently",2,IF(Tabla134[[#This Row],[Business Travel]]="Travel_Rarely",1,0))</f>
        <v>1</v>
      </c>
      <c r="AI685" s="35" t="str">
        <f>IF(Tabla134[[#This Row],[Monthly Income]]&lt;=10333.3333,"Bajo",IF(Tabla134[[#This Row],[Monthly Income]]&gt;18666.6666,"Alto","Medio"))</f>
        <v>Bajo</v>
      </c>
      <c r="AJ685" s="35" t="str">
        <f>IF(Tabla134[[#This Row],[Years Since Last Promotion]]&lt;1,"Este año","Más de un año")</f>
        <v>Este año</v>
      </c>
      <c r="AK685" s="100">
        <f>SUM(Tabla134[[#This Row],[Years At Company]],Tabla134[[#This Row],[Years With Curr Manager]])</f>
        <v>1</v>
      </c>
      <c r="AL685" s="35"/>
    </row>
    <row r="686" spans="1:38">
      <c r="A686" t="s">
        <v>1624</v>
      </c>
      <c r="B686" t="s">
        <v>46</v>
      </c>
      <c r="C686" t="s">
        <v>49</v>
      </c>
      <c r="D686" t="s">
        <v>56</v>
      </c>
      <c r="E686" t="s">
        <v>62</v>
      </c>
      <c r="F686" t="s">
        <v>1536</v>
      </c>
      <c r="G686" t="s">
        <v>1537</v>
      </c>
      <c r="H686" t="s">
        <v>1547</v>
      </c>
      <c r="I686" t="s">
        <v>1549</v>
      </c>
      <c r="J686" s="35">
        <v>2</v>
      </c>
      <c r="K686" s="35">
        <v>40</v>
      </c>
      <c r="L686" s="35">
        <v>0</v>
      </c>
      <c r="M686" s="49">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c r="AH686" s="35">
        <f>IF(Tabla134[[#This Row],[Business Travel]]="Travel_Frequently",2,IF(Tabla134[[#This Row],[Business Travel]]="Travel_Rarely",1,0))</f>
        <v>1</v>
      </c>
      <c r="AI686" s="35" t="str">
        <f>IF(Tabla134[[#This Row],[Monthly Income]]&lt;=10333.3333,"Bajo",IF(Tabla134[[#This Row],[Monthly Income]]&gt;18666.6666,"Alto","Medio"))</f>
        <v>Bajo</v>
      </c>
      <c r="AJ686" s="35" t="str">
        <f>IF(Tabla134[[#This Row],[Years Since Last Promotion]]&lt;1,"Este año","Más de un año")</f>
        <v>Este año</v>
      </c>
      <c r="AK686" s="100">
        <f>SUM(Tabla134[[#This Row],[Years At Company]],Tabla134[[#This Row],[Years With Curr Manager]])</f>
        <v>1</v>
      </c>
      <c r="AL686" s="35"/>
    </row>
    <row r="687" spans="1:38">
      <c r="A687" t="s">
        <v>1624</v>
      </c>
      <c r="B687" t="s">
        <v>47</v>
      </c>
      <c r="C687" t="s">
        <v>51</v>
      </c>
      <c r="D687" t="s">
        <v>56</v>
      </c>
      <c r="E687" t="s">
        <v>61</v>
      </c>
      <c r="F687" t="s">
        <v>1536</v>
      </c>
      <c r="G687" t="s">
        <v>1537</v>
      </c>
      <c r="H687" t="s">
        <v>1545</v>
      </c>
      <c r="I687" t="s">
        <v>1549</v>
      </c>
      <c r="J687" s="35">
        <v>2</v>
      </c>
      <c r="K687" s="35">
        <v>26</v>
      </c>
      <c r="L687" s="35">
        <v>0</v>
      </c>
      <c r="M687" s="49">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c r="AH687" s="35">
        <f>IF(Tabla134[[#This Row],[Business Travel]]="Travel_Frequently",2,IF(Tabla134[[#This Row],[Business Travel]]="Travel_Rarely",1,0))</f>
        <v>2</v>
      </c>
      <c r="AI687" s="35" t="str">
        <f>IF(Tabla134[[#This Row],[Monthly Income]]&lt;=10333.3333,"Bajo",IF(Tabla134[[#This Row],[Monthly Income]]&gt;18666.6666,"Alto","Medio"))</f>
        <v>Bajo</v>
      </c>
      <c r="AJ687" s="35" t="str">
        <f>IF(Tabla134[[#This Row],[Years Since Last Promotion]]&lt;1,"Este año","Más de un año")</f>
        <v>Este año</v>
      </c>
      <c r="AK687" s="100">
        <f>SUM(Tabla134[[#This Row],[Years At Company]],Tabla134[[#This Row],[Years With Curr Manager]])</f>
        <v>14</v>
      </c>
      <c r="AL687" s="35"/>
    </row>
    <row r="688" spans="1:38">
      <c r="A688" t="s">
        <v>1624</v>
      </c>
      <c r="B688" t="s">
        <v>46</v>
      </c>
      <c r="C688" t="s">
        <v>49</v>
      </c>
      <c r="D688" t="s">
        <v>57</v>
      </c>
      <c r="E688" t="s">
        <v>61</v>
      </c>
      <c r="F688" t="s">
        <v>1536</v>
      </c>
      <c r="G688" t="s">
        <v>1539</v>
      </c>
      <c r="H688" t="s">
        <v>1545</v>
      </c>
      <c r="I688" t="s">
        <v>1548</v>
      </c>
      <c r="J688" s="35">
        <v>3</v>
      </c>
      <c r="K688" s="35">
        <v>41</v>
      </c>
      <c r="L688" s="35">
        <v>0</v>
      </c>
      <c r="M688" s="49">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c r="AH688" s="35">
        <f>IF(Tabla134[[#This Row],[Business Travel]]="Travel_Frequently",2,IF(Tabla134[[#This Row],[Business Travel]]="Travel_Rarely",1,0))</f>
        <v>1</v>
      </c>
      <c r="AI688" s="35" t="str">
        <f>IF(Tabla134[[#This Row],[Monthly Income]]&lt;=10333.3333,"Bajo",IF(Tabla134[[#This Row],[Monthly Income]]&gt;18666.6666,"Alto","Medio"))</f>
        <v>Bajo</v>
      </c>
      <c r="AJ688" s="35" t="str">
        <f>IF(Tabla134[[#This Row],[Years Since Last Promotion]]&lt;1,"Este año","Más de un año")</f>
        <v>Más de un año</v>
      </c>
      <c r="AK688" s="100">
        <f>SUM(Tabla134[[#This Row],[Years At Company]],Tabla134[[#This Row],[Years With Curr Manager]])</f>
        <v>35</v>
      </c>
      <c r="AL688" s="35"/>
    </row>
    <row r="689" spans="1:38">
      <c r="A689" t="s">
        <v>1624</v>
      </c>
      <c r="B689" t="s">
        <v>46</v>
      </c>
      <c r="C689" t="s">
        <v>49</v>
      </c>
      <c r="D689" t="s">
        <v>57</v>
      </c>
      <c r="E689" t="s">
        <v>61</v>
      </c>
      <c r="F689" t="s">
        <v>1536</v>
      </c>
      <c r="G689" t="s">
        <v>1539</v>
      </c>
      <c r="H689" t="s">
        <v>1545</v>
      </c>
      <c r="I689" t="s">
        <v>1549</v>
      </c>
      <c r="J689" s="35">
        <v>6</v>
      </c>
      <c r="K689" s="35">
        <v>36</v>
      </c>
      <c r="L689" s="35">
        <v>0</v>
      </c>
      <c r="M689" s="49">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c r="AH689" s="35">
        <f>IF(Tabla134[[#This Row],[Business Travel]]="Travel_Frequently",2,IF(Tabla134[[#This Row],[Business Travel]]="Travel_Rarely",1,0))</f>
        <v>1</v>
      </c>
      <c r="AI689" s="35" t="str">
        <f>IF(Tabla134[[#This Row],[Monthly Income]]&lt;=10333.3333,"Bajo",IF(Tabla134[[#This Row],[Monthly Income]]&gt;18666.6666,"Alto","Medio"))</f>
        <v>Bajo</v>
      </c>
      <c r="AJ689" s="35" t="str">
        <f>IF(Tabla134[[#This Row],[Years Since Last Promotion]]&lt;1,"Este año","Más de un año")</f>
        <v>Más de un año</v>
      </c>
      <c r="AK689" s="100">
        <f>SUM(Tabla134[[#This Row],[Years At Company]],Tabla134[[#This Row],[Years With Curr Manager]])</f>
        <v>20</v>
      </c>
      <c r="AL689" s="35"/>
    </row>
    <row r="690" spans="1:38">
      <c r="A690" t="s">
        <v>44</v>
      </c>
      <c r="B690" t="s">
        <v>46</v>
      </c>
      <c r="C690" t="s">
        <v>53</v>
      </c>
      <c r="D690" t="s">
        <v>56</v>
      </c>
      <c r="E690" t="s">
        <v>60</v>
      </c>
      <c r="F690" t="s">
        <v>1536</v>
      </c>
      <c r="G690" t="s">
        <v>1542</v>
      </c>
      <c r="H690" t="s">
        <v>1545</v>
      </c>
      <c r="I690" t="s">
        <v>1548</v>
      </c>
      <c r="J690" s="35">
        <v>3</v>
      </c>
      <c r="K690" s="35">
        <v>19</v>
      </c>
      <c r="L690" s="35">
        <v>1</v>
      </c>
      <c r="M690" s="49">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c r="AH690" s="35">
        <f>IF(Tabla134[[#This Row],[Business Travel]]="Travel_Frequently",2,IF(Tabla134[[#This Row],[Business Travel]]="Travel_Rarely",1,0))</f>
        <v>1</v>
      </c>
      <c r="AI690" s="35" t="str">
        <f>IF(Tabla134[[#This Row],[Monthly Income]]&lt;=10333.3333,"Bajo",IF(Tabla134[[#This Row],[Monthly Income]]&gt;18666.6666,"Alto","Medio"))</f>
        <v>Bajo</v>
      </c>
      <c r="AJ690" s="35" t="str">
        <f>IF(Tabla134[[#This Row],[Years Since Last Promotion]]&lt;1,"Este año","Más de un año")</f>
        <v>Este año</v>
      </c>
      <c r="AK690" s="100">
        <f>SUM(Tabla134[[#This Row],[Years At Company]],Tabla134[[#This Row],[Years With Curr Manager]])</f>
        <v>1</v>
      </c>
      <c r="AL690" s="35"/>
    </row>
    <row r="691" spans="1:38">
      <c r="A691" t="s">
        <v>44</v>
      </c>
      <c r="B691" t="s">
        <v>46</v>
      </c>
      <c r="C691" t="s">
        <v>53</v>
      </c>
      <c r="D691" t="s">
        <v>57</v>
      </c>
      <c r="E691" t="s">
        <v>63</v>
      </c>
      <c r="F691" t="s">
        <v>1536</v>
      </c>
      <c r="G691" t="s">
        <v>1539</v>
      </c>
      <c r="H691" t="s">
        <v>1545</v>
      </c>
      <c r="I691" t="s">
        <v>1549</v>
      </c>
      <c r="J691" s="35">
        <v>2</v>
      </c>
      <c r="K691" s="35">
        <v>20</v>
      </c>
      <c r="L691" s="35">
        <v>1</v>
      </c>
      <c r="M691" s="49">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c r="AH691" s="35">
        <f>IF(Tabla134[[#This Row],[Business Travel]]="Travel_Frequently",2,IF(Tabla134[[#This Row],[Business Travel]]="Travel_Rarely",1,0))</f>
        <v>1</v>
      </c>
      <c r="AI691" s="35" t="str">
        <f>IF(Tabla134[[#This Row],[Monthly Income]]&lt;=10333.3333,"Bajo",IF(Tabla134[[#This Row],[Monthly Income]]&gt;18666.6666,"Alto","Medio"))</f>
        <v>Bajo</v>
      </c>
      <c r="AJ691" s="35" t="str">
        <f>IF(Tabla134[[#This Row],[Years Since Last Promotion]]&lt;1,"Este año","Más de un año")</f>
        <v>Este año</v>
      </c>
      <c r="AK691" s="100">
        <f>SUM(Tabla134[[#This Row],[Years At Company]],Tabla134[[#This Row],[Years With Curr Manager]])</f>
        <v>1</v>
      </c>
      <c r="AL691" s="35"/>
    </row>
    <row r="692" spans="1:38">
      <c r="A692" t="s">
        <v>1624</v>
      </c>
      <c r="B692" t="s">
        <v>46</v>
      </c>
      <c r="C692" t="s">
        <v>51</v>
      </c>
      <c r="D692" t="s">
        <v>57</v>
      </c>
      <c r="E692" t="s">
        <v>61</v>
      </c>
      <c r="F692" t="s">
        <v>1711</v>
      </c>
      <c r="G692" t="s">
        <v>1544</v>
      </c>
      <c r="H692" t="s">
        <v>1546</v>
      </c>
      <c r="I692" t="s">
        <v>1548</v>
      </c>
      <c r="J692" s="35">
        <v>2</v>
      </c>
      <c r="K692" s="35">
        <v>31</v>
      </c>
      <c r="L692" s="35">
        <v>0</v>
      </c>
      <c r="M692" s="49">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c r="AH692" s="35">
        <f>IF(Tabla134[[#This Row],[Business Travel]]="Travel_Frequently",2,IF(Tabla134[[#This Row],[Business Travel]]="Travel_Rarely",1,0))</f>
        <v>1</v>
      </c>
      <c r="AI692" s="35" t="str">
        <f>IF(Tabla134[[#This Row],[Monthly Income]]&lt;=10333.3333,"Bajo",IF(Tabla134[[#This Row],[Monthly Income]]&gt;18666.6666,"Alto","Medio"))</f>
        <v>Bajo</v>
      </c>
      <c r="AJ692" s="35" t="str">
        <f>IF(Tabla134[[#This Row],[Years Since Last Promotion]]&lt;1,"Este año","Más de un año")</f>
        <v>Más de un año</v>
      </c>
      <c r="AK692" s="100">
        <f>SUM(Tabla134[[#This Row],[Years At Company]],Tabla134[[#This Row],[Years With Curr Manager]])</f>
        <v>14</v>
      </c>
      <c r="AL692" s="35"/>
    </row>
    <row r="693" spans="1:38">
      <c r="A693" t="s">
        <v>1624</v>
      </c>
      <c r="B693" t="s">
        <v>47</v>
      </c>
      <c r="C693" t="s">
        <v>49</v>
      </c>
      <c r="D693" t="s">
        <v>57</v>
      </c>
      <c r="E693" t="s">
        <v>61</v>
      </c>
      <c r="F693" t="s">
        <v>1536</v>
      </c>
      <c r="G693" t="s">
        <v>1538</v>
      </c>
      <c r="H693" t="s">
        <v>1547</v>
      </c>
      <c r="I693" t="s">
        <v>1548</v>
      </c>
      <c r="J693" s="35">
        <v>2</v>
      </c>
      <c r="K693" s="35">
        <v>40</v>
      </c>
      <c r="L693" s="35">
        <v>0</v>
      </c>
      <c r="M693" s="49">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c r="AH693" s="35">
        <f>IF(Tabla134[[#This Row],[Business Travel]]="Travel_Frequently",2,IF(Tabla134[[#This Row],[Business Travel]]="Travel_Rarely",1,0))</f>
        <v>2</v>
      </c>
      <c r="AI693" s="35" t="str">
        <f>IF(Tabla134[[#This Row],[Monthly Income]]&lt;=10333.3333,"Bajo",IF(Tabla134[[#This Row],[Monthly Income]]&gt;18666.6666,"Alto","Medio"))</f>
        <v>Bajo</v>
      </c>
      <c r="AJ693" s="35" t="str">
        <f>IF(Tabla134[[#This Row],[Years Since Last Promotion]]&lt;1,"Este año","Más de un año")</f>
        <v>Este año</v>
      </c>
      <c r="AK693" s="100">
        <f>SUM(Tabla134[[#This Row],[Years At Company]],Tabla134[[#This Row],[Years With Curr Manager]])</f>
        <v>1</v>
      </c>
      <c r="AL693" s="35"/>
    </row>
    <row r="694" spans="1:38">
      <c r="A694" t="s">
        <v>1624</v>
      </c>
      <c r="B694" t="s">
        <v>46</v>
      </c>
      <c r="C694" t="s">
        <v>51</v>
      </c>
      <c r="D694" t="s">
        <v>57</v>
      </c>
      <c r="E694" t="s">
        <v>61</v>
      </c>
      <c r="F694" t="s">
        <v>1711</v>
      </c>
      <c r="G694" t="s">
        <v>1540</v>
      </c>
      <c r="H694" t="s">
        <v>1546</v>
      </c>
      <c r="I694" t="s">
        <v>1549</v>
      </c>
      <c r="J694" s="35">
        <v>2</v>
      </c>
      <c r="K694" s="35">
        <v>32</v>
      </c>
      <c r="L694" s="35">
        <v>0</v>
      </c>
      <c r="M694" s="49">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c r="AH694" s="35">
        <f>IF(Tabla134[[#This Row],[Business Travel]]="Travel_Frequently",2,IF(Tabla134[[#This Row],[Business Travel]]="Travel_Rarely",1,0))</f>
        <v>1</v>
      </c>
      <c r="AI694" s="35" t="str">
        <f>IF(Tabla134[[#This Row],[Monthly Income]]&lt;=10333.3333,"Bajo",IF(Tabla134[[#This Row],[Monthly Income]]&gt;18666.6666,"Alto","Medio"))</f>
        <v>Bajo</v>
      </c>
      <c r="AJ694" s="35" t="str">
        <f>IF(Tabla134[[#This Row],[Years Since Last Promotion]]&lt;1,"Este año","Más de un año")</f>
        <v>Más de un año</v>
      </c>
      <c r="AK694" s="100">
        <f>SUM(Tabla134[[#This Row],[Years At Company]],Tabla134[[#This Row],[Years With Curr Manager]])</f>
        <v>11</v>
      </c>
      <c r="AL694" s="35"/>
    </row>
    <row r="695" spans="1:38">
      <c r="A695" t="s">
        <v>44</v>
      </c>
      <c r="B695" t="s">
        <v>46</v>
      </c>
      <c r="C695" t="s">
        <v>49</v>
      </c>
      <c r="D695" t="s">
        <v>56</v>
      </c>
      <c r="E695" t="s">
        <v>59</v>
      </c>
      <c r="F695" t="s">
        <v>1536</v>
      </c>
      <c r="G695" t="s">
        <v>1537</v>
      </c>
      <c r="H695" t="s">
        <v>1546</v>
      </c>
      <c r="I695" t="s">
        <v>1548</v>
      </c>
      <c r="J695" s="35">
        <v>6</v>
      </c>
      <c r="K695" s="35">
        <v>36</v>
      </c>
      <c r="L695" s="35">
        <v>1</v>
      </c>
      <c r="M695" s="49">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c r="AH695" s="35">
        <f>IF(Tabla134[[#This Row],[Business Travel]]="Travel_Frequently",2,IF(Tabla134[[#This Row],[Business Travel]]="Travel_Rarely",1,0))</f>
        <v>1</v>
      </c>
      <c r="AI695" s="35" t="str">
        <f>IF(Tabla134[[#This Row],[Monthly Income]]&lt;=10333.3333,"Bajo",IF(Tabla134[[#This Row],[Monthly Income]]&gt;18666.6666,"Alto","Medio"))</f>
        <v>Bajo</v>
      </c>
      <c r="AJ695" s="35" t="str">
        <f>IF(Tabla134[[#This Row],[Years Since Last Promotion]]&lt;1,"Este año","Más de un año")</f>
        <v>Más de un año</v>
      </c>
      <c r="AK695" s="100">
        <f>SUM(Tabla134[[#This Row],[Years At Company]],Tabla134[[#This Row],[Years With Curr Manager]])</f>
        <v>23</v>
      </c>
      <c r="AL695" s="35"/>
    </row>
    <row r="696" spans="1:38">
      <c r="A696" t="s">
        <v>1624</v>
      </c>
      <c r="B696" t="s">
        <v>46</v>
      </c>
      <c r="C696" t="s">
        <v>51</v>
      </c>
      <c r="D696" t="s">
        <v>57</v>
      </c>
      <c r="E696" t="s">
        <v>59</v>
      </c>
      <c r="F696" t="s">
        <v>1711</v>
      </c>
      <c r="G696" t="s">
        <v>1544</v>
      </c>
      <c r="H696" t="s">
        <v>1545</v>
      </c>
      <c r="I696" t="s">
        <v>1549</v>
      </c>
      <c r="J696" s="35">
        <v>3</v>
      </c>
      <c r="K696" s="35">
        <v>33</v>
      </c>
      <c r="L696" s="35">
        <v>0</v>
      </c>
      <c r="M696" s="49">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c r="AH696" s="35">
        <f>IF(Tabla134[[#This Row],[Business Travel]]="Travel_Frequently",2,IF(Tabla134[[#This Row],[Business Travel]]="Travel_Rarely",1,0))</f>
        <v>1</v>
      </c>
      <c r="AI696" s="35" t="str">
        <f>IF(Tabla134[[#This Row],[Monthly Income]]&lt;=10333.3333,"Bajo",IF(Tabla134[[#This Row],[Monthly Income]]&gt;18666.6666,"Alto","Medio"))</f>
        <v>Bajo</v>
      </c>
      <c r="AJ696" s="35" t="str">
        <f>IF(Tabla134[[#This Row],[Years Since Last Promotion]]&lt;1,"Este año","Más de un año")</f>
        <v>Más de un año</v>
      </c>
      <c r="AK696" s="100">
        <f>SUM(Tabla134[[#This Row],[Years At Company]],Tabla134[[#This Row],[Years With Curr Manager]])</f>
        <v>9</v>
      </c>
      <c r="AL696" s="35"/>
    </row>
    <row r="697" spans="1:38">
      <c r="A697" t="s">
        <v>44</v>
      </c>
      <c r="B697" t="s">
        <v>46</v>
      </c>
      <c r="C697" t="s">
        <v>49</v>
      </c>
      <c r="D697" t="s">
        <v>56</v>
      </c>
      <c r="E697" t="s">
        <v>59</v>
      </c>
      <c r="F697" t="s">
        <v>1536</v>
      </c>
      <c r="G697" t="s">
        <v>1537</v>
      </c>
      <c r="H697" t="s">
        <v>1546</v>
      </c>
      <c r="I697" t="s">
        <v>1549</v>
      </c>
      <c r="J697" s="35">
        <v>2</v>
      </c>
      <c r="K697" s="35">
        <v>37</v>
      </c>
      <c r="L697" s="35">
        <v>1</v>
      </c>
      <c r="M697" s="49">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c r="AH697" s="35">
        <f>IF(Tabla134[[#This Row],[Business Travel]]="Travel_Frequently",2,IF(Tabla134[[#This Row],[Business Travel]]="Travel_Rarely",1,0))</f>
        <v>1</v>
      </c>
      <c r="AI697" s="35" t="str">
        <f>IF(Tabla134[[#This Row],[Monthly Income]]&lt;=10333.3333,"Bajo",IF(Tabla134[[#This Row],[Monthly Income]]&gt;18666.6666,"Alto","Medio"))</f>
        <v>Medio</v>
      </c>
      <c r="AJ697" s="35" t="str">
        <f>IF(Tabla134[[#This Row],[Years Since Last Promotion]]&lt;1,"Este año","Más de un año")</f>
        <v>Más de un año</v>
      </c>
      <c r="AK697" s="100">
        <f>SUM(Tabla134[[#This Row],[Years At Company]],Tabla134[[#This Row],[Years With Curr Manager]])</f>
        <v>21</v>
      </c>
      <c r="AL697" s="35"/>
    </row>
    <row r="698" spans="1:38">
      <c r="A698" t="s">
        <v>1624</v>
      </c>
      <c r="B698" t="s">
        <v>48</v>
      </c>
      <c r="C698" t="s">
        <v>50</v>
      </c>
      <c r="D698" t="s">
        <v>57</v>
      </c>
      <c r="E698" t="s">
        <v>59</v>
      </c>
      <c r="F698" t="s">
        <v>1536</v>
      </c>
      <c r="G698" t="s">
        <v>1539</v>
      </c>
      <c r="H698" t="s">
        <v>1546</v>
      </c>
      <c r="I698" t="s">
        <v>1549</v>
      </c>
      <c r="J698" s="35">
        <v>5</v>
      </c>
      <c r="K698" s="35">
        <v>45</v>
      </c>
      <c r="L698" s="35">
        <v>0</v>
      </c>
      <c r="M698" s="49">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c r="AH698" s="35">
        <f>IF(Tabla134[[#This Row],[Business Travel]]="Travel_Frequently",2,IF(Tabla134[[#This Row],[Business Travel]]="Travel_Rarely",1,0))</f>
        <v>0</v>
      </c>
      <c r="AI698" s="35" t="str">
        <f>IF(Tabla134[[#This Row],[Monthly Income]]&lt;=10333.3333,"Bajo",IF(Tabla134[[#This Row],[Monthly Income]]&gt;18666.6666,"Alto","Medio"))</f>
        <v>Bajo</v>
      </c>
      <c r="AJ698" s="35" t="str">
        <f>IF(Tabla134[[#This Row],[Years Since Last Promotion]]&lt;1,"Este año","Más de un año")</f>
        <v>Este año</v>
      </c>
      <c r="AK698" s="100">
        <f>SUM(Tabla134[[#This Row],[Years At Company]],Tabla134[[#This Row],[Years With Curr Manager]])</f>
        <v>17</v>
      </c>
      <c r="AL698" s="35"/>
    </row>
    <row r="699" spans="1:38">
      <c r="A699" t="s">
        <v>1624</v>
      </c>
      <c r="B699" t="s">
        <v>47</v>
      </c>
      <c r="C699" t="s">
        <v>51</v>
      </c>
      <c r="D699" t="s">
        <v>56</v>
      </c>
      <c r="E699" t="s">
        <v>63</v>
      </c>
      <c r="F699" t="s">
        <v>1711</v>
      </c>
      <c r="G699" t="s">
        <v>1542</v>
      </c>
      <c r="H699" t="s">
        <v>1546</v>
      </c>
      <c r="I699" t="s">
        <v>1549</v>
      </c>
      <c r="J699" s="35">
        <v>5</v>
      </c>
      <c r="K699" s="35">
        <v>29</v>
      </c>
      <c r="L699" s="35">
        <v>0</v>
      </c>
      <c r="M699" s="49">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c r="AH699" s="35">
        <f>IF(Tabla134[[#This Row],[Business Travel]]="Travel_Frequently",2,IF(Tabla134[[#This Row],[Business Travel]]="Travel_Rarely",1,0))</f>
        <v>2</v>
      </c>
      <c r="AI699" s="35" t="str">
        <f>IF(Tabla134[[#This Row],[Monthly Income]]&lt;=10333.3333,"Bajo",IF(Tabla134[[#This Row],[Monthly Income]]&gt;18666.6666,"Alto","Medio"))</f>
        <v>Bajo</v>
      </c>
      <c r="AJ699" s="35" t="str">
        <f>IF(Tabla134[[#This Row],[Years Since Last Promotion]]&lt;1,"Este año","Más de un año")</f>
        <v>Este año</v>
      </c>
      <c r="AK699" s="100">
        <f>SUM(Tabla134[[#This Row],[Years At Company]],Tabla134[[#This Row],[Years With Curr Manager]])</f>
        <v>5</v>
      </c>
      <c r="AL699" s="35"/>
    </row>
    <row r="700" spans="1:38">
      <c r="A700" t="s">
        <v>1624</v>
      </c>
      <c r="B700" t="s">
        <v>46</v>
      </c>
      <c r="C700" t="s">
        <v>49</v>
      </c>
      <c r="D700" t="s">
        <v>56</v>
      </c>
      <c r="E700" t="s">
        <v>61</v>
      </c>
      <c r="F700" t="s">
        <v>1711</v>
      </c>
      <c r="G700" t="s">
        <v>1537</v>
      </c>
      <c r="H700" t="s">
        <v>1546</v>
      </c>
      <c r="I700" t="s">
        <v>1549</v>
      </c>
      <c r="J700" s="35">
        <v>3</v>
      </c>
      <c r="K700" s="35">
        <v>35</v>
      </c>
      <c r="L700" s="35">
        <v>0</v>
      </c>
      <c r="M700" s="49">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c r="AH700" s="35">
        <f>IF(Tabla134[[#This Row],[Business Travel]]="Travel_Frequently",2,IF(Tabla134[[#This Row],[Business Travel]]="Travel_Rarely",1,0))</f>
        <v>1</v>
      </c>
      <c r="AI700" s="35" t="str">
        <f>IF(Tabla134[[#This Row],[Monthly Income]]&lt;=10333.3333,"Bajo",IF(Tabla134[[#This Row],[Monthly Income]]&gt;18666.6666,"Alto","Medio"))</f>
        <v>Bajo</v>
      </c>
      <c r="AJ700" s="35" t="str">
        <f>IF(Tabla134[[#This Row],[Years Since Last Promotion]]&lt;1,"Este año","Más de un año")</f>
        <v>Más de un año</v>
      </c>
      <c r="AK700" s="100">
        <f>SUM(Tabla134[[#This Row],[Years At Company]],Tabla134[[#This Row],[Years With Curr Manager]])</f>
        <v>5</v>
      </c>
      <c r="AL700" s="35"/>
    </row>
    <row r="701" spans="1:38">
      <c r="A701" t="s">
        <v>1624</v>
      </c>
      <c r="B701" t="s">
        <v>46</v>
      </c>
      <c r="C701" t="s">
        <v>50</v>
      </c>
      <c r="D701" t="s">
        <v>57</v>
      </c>
      <c r="E701" t="s">
        <v>59</v>
      </c>
      <c r="F701" t="s">
        <v>1536</v>
      </c>
      <c r="G701" t="s">
        <v>1541</v>
      </c>
      <c r="H701" t="s">
        <v>1546</v>
      </c>
      <c r="I701" t="s">
        <v>1549</v>
      </c>
      <c r="J701" s="35">
        <v>2</v>
      </c>
      <c r="K701" s="35">
        <v>52</v>
      </c>
      <c r="L701" s="35">
        <v>0</v>
      </c>
      <c r="M701" s="49">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c r="AH701" s="35">
        <f>IF(Tabla134[[#This Row],[Business Travel]]="Travel_Frequently",2,IF(Tabla134[[#This Row],[Business Travel]]="Travel_Rarely",1,0))</f>
        <v>1</v>
      </c>
      <c r="AI701" s="35" t="str">
        <f>IF(Tabla134[[#This Row],[Monthly Income]]&lt;=10333.3333,"Bajo",IF(Tabla134[[#This Row],[Monthly Income]]&gt;18666.6666,"Alto","Medio"))</f>
        <v>Medio</v>
      </c>
      <c r="AJ701" s="35" t="str">
        <f>IF(Tabla134[[#This Row],[Years Since Last Promotion]]&lt;1,"Este año","Más de un año")</f>
        <v>Más de un año</v>
      </c>
      <c r="AK701" s="100">
        <f>SUM(Tabla134[[#This Row],[Years At Company]],Tabla134[[#This Row],[Years With Curr Manager]])</f>
        <v>17</v>
      </c>
      <c r="AL701" s="35"/>
    </row>
    <row r="702" spans="1:38">
      <c r="A702" t="s">
        <v>44</v>
      </c>
      <c r="B702" t="s">
        <v>46</v>
      </c>
      <c r="C702" t="s">
        <v>52</v>
      </c>
      <c r="D702" t="s">
        <v>57</v>
      </c>
      <c r="E702" t="s">
        <v>63</v>
      </c>
      <c r="F702" t="s">
        <v>1536</v>
      </c>
      <c r="G702" t="s">
        <v>1538</v>
      </c>
      <c r="H702" t="s">
        <v>1545</v>
      </c>
      <c r="I702" t="s">
        <v>1549</v>
      </c>
      <c r="J702" s="35">
        <v>4</v>
      </c>
      <c r="K702" s="35">
        <v>58</v>
      </c>
      <c r="L702" s="35">
        <v>1</v>
      </c>
      <c r="M702" s="49">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c r="AH702" s="35">
        <f>IF(Tabla134[[#This Row],[Business Travel]]="Travel_Frequently",2,IF(Tabla134[[#This Row],[Business Travel]]="Travel_Rarely",1,0))</f>
        <v>1</v>
      </c>
      <c r="AI702" s="35" t="str">
        <f>IF(Tabla134[[#This Row],[Monthly Income]]&lt;=10333.3333,"Bajo",IF(Tabla134[[#This Row],[Monthly Income]]&gt;18666.6666,"Alto","Medio"))</f>
        <v>Bajo</v>
      </c>
      <c r="AJ702" s="35" t="str">
        <f>IF(Tabla134[[#This Row],[Years Since Last Promotion]]&lt;1,"Este año","Más de un año")</f>
        <v>Este año</v>
      </c>
      <c r="AK702" s="100">
        <f>SUM(Tabla134[[#This Row],[Years At Company]],Tabla134[[#This Row],[Years With Curr Manager]])</f>
        <v>1</v>
      </c>
      <c r="AL702" s="35"/>
    </row>
    <row r="703" spans="1:38">
      <c r="A703" t="s">
        <v>1624</v>
      </c>
      <c r="B703" t="s">
        <v>46</v>
      </c>
      <c r="C703" t="s">
        <v>50</v>
      </c>
      <c r="D703" t="s">
        <v>56</v>
      </c>
      <c r="E703" t="s">
        <v>61</v>
      </c>
      <c r="F703" t="s">
        <v>1536</v>
      </c>
      <c r="G703" t="s">
        <v>1541</v>
      </c>
      <c r="H703" t="s">
        <v>1547</v>
      </c>
      <c r="I703" t="s">
        <v>1549</v>
      </c>
      <c r="J703" s="35">
        <v>3</v>
      </c>
      <c r="K703" s="35">
        <v>53</v>
      </c>
      <c r="L703" s="35">
        <v>0</v>
      </c>
      <c r="M703" s="49">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c r="AH703" s="35">
        <f>IF(Tabla134[[#This Row],[Business Travel]]="Travel_Frequently",2,IF(Tabla134[[#This Row],[Business Travel]]="Travel_Rarely",1,0))</f>
        <v>1</v>
      </c>
      <c r="AI703" s="35" t="str">
        <f>IF(Tabla134[[#This Row],[Monthly Income]]&lt;=10333.3333,"Bajo",IF(Tabla134[[#This Row],[Monthly Income]]&gt;18666.6666,"Alto","Medio"))</f>
        <v>Medio</v>
      </c>
      <c r="AJ703" s="35" t="str">
        <f>IF(Tabla134[[#This Row],[Years Since Last Promotion]]&lt;1,"Este año","Más de un año")</f>
        <v>Más de un año</v>
      </c>
      <c r="AK703" s="100">
        <f>SUM(Tabla134[[#This Row],[Years At Company]],Tabla134[[#This Row],[Years With Curr Manager]])</f>
        <v>19</v>
      </c>
      <c r="AL703" s="35"/>
    </row>
    <row r="704" spans="1:38">
      <c r="A704" t="s">
        <v>1624</v>
      </c>
      <c r="B704" t="s">
        <v>46</v>
      </c>
      <c r="C704" t="s">
        <v>51</v>
      </c>
      <c r="D704" t="s">
        <v>56</v>
      </c>
      <c r="E704" t="s">
        <v>60</v>
      </c>
      <c r="F704" t="s">
        <v>1536</v>
      </c>
      <c r="G704" t="s">
        <v>1537</v>
      </c>
      <c r="H704" t="s">
        <v>1547</v>
      </c>
      <c r="I704" t="s">
        <v>1549</v>
      </c>
      <c r="J704" s="35">
        <v>2</v>
      </c>
      <c r="K704" s="35">
        <v>30</v>
      </c>
      <c r="L704" s="35">
        <v>0</v>
      </c>
      <c r="M704" s="49">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c r="AH704" s="35">
        <f>IF(Tabla134[[#This Row],[Business Travel]]="Travel_Frequently",2,IF(Tabla134[[#This Row],[Business Travel]]="Travel_Rarely",1,0))</f>
        <v>1</v>
      </c>
      <c r="AI704" s="35" t="str">
        <f>IF(Tabla134[[#This Row],[Monthly Income]]&lt;=10333.3333,"Bajo",IF(Tabla134[[#This Row],[Monthly Income]]&gt;18666.6666,"Alto","Medio"))</f>
        <v>Bajo</v>
      </c>
      <c r="AJ704" s="35" t="str">
        <f>IF(Tabla134[[#This Row],[Years Since Last Promotion]]&lt;1,"Este año","Más de un año")</f>
        <v>Más de un año</v>
      </c>
      <c r="AK704" s="100">
        <f>SUM(Tabla134[[#This Row],[Years At Company]],Tabla134[[#This Row],[Years With Curr Manager]])</f>
        <v>15</v>
      </c>
      <c r="AL704" s="35"/>
    </row>
    <row r="705" spans="1:38">
      <c r="A705" t="s">
        <v>1624</v>
      </c>
      <c r="B705" t="s">
        <v>48</v>
      </c>
      <c r="C705" t="s">
        <v>49</v>
      </c>
      <c r="D705" t="s">
        <v>56</v>
      </c>
      <c r="E705" t="s">
        <v>63</v>
      </c>
      <c r="F705" t="s">
        <v>1711</v>
      </c>
      <c r="G705" t="s">
        <v>1537</v>
      </c>
      <c r="H705" t="s">
        <v>1545</v>
      </c>
      <c r="I705" t="s">
        <v>1548</v>
      </c>
      <c r="J705" s="35">
        <v>1</v>
      </c>
      <c r="K705" s="35">
        <v>38</v>
      </c>
      <c r="L705" s="35">
        <v>0</v>
      </c>
      <c r="M705" s="49">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c r="AH705" s="35">
        <f>IF(Tabla134[[#This Row],[Business Travel]]="Travel_Frequently",2,IF(Tabla134[[#This Row],[Business Travel]]="Travel_Rarely",1,0))</f>
        <v>0</v>
      </c>
      <c r="AI705" s="35" t="str">
        <f>IF(Tabla134[[#This Row],[Monthly Income]]&lt;=10333.3333,"Bajo",IF(Tabla134[[#This Row],[Monthly Income]]&gt;18666.6666,"Alto","Medio"))</f>
        <v>Bajo</v>
      </c>
      <c r="AJ705" s="35" t="str">
        <f>IF(Tabla134[[#This Row],[Years Since Last Promotion]]&lt;1,"Este año","Más de un año")</f>
        <v>Más de un año</v>
      </c>
      <c r="AK705" s="100">
        <f>SUM(Tabla134[[#This Row],[Years At Company]],Tabla134[[#This Row],[Years With Curr Manager]])</f>
        <v>8</v>
      </c>
      <c r="AL705" s="35"/>
    </row>
    <row r="706" spans="1:38">
      <c r="A706" t="s">
        <v>1624</v>
      </c>
      <c r="B706" t="s">
        <v>46</v>
      </c>
      <c r="C706" t="s">
        <v>49</v>
      </c>
      <c r="D706" t="s">
        <v>56</v>
      </c>
      <c r="E706" t="s">
        <v>59</v>
      </c>
      <c r="F706" t="s">
        <v>1536</v>
      </c>
      <c r="G706" t="s">
        <v>1537</v>
      </c>
      <c r="H706" t="s">
        <v>1547</v>
      </c>
      <c r="I706" t="s">
        <v>1549</v>
      </c>
      <c r="J706" s="35">
        <v>2</v>
      </c>
      <c r="K706" s="35">
        <v>35</v>
      </c>
      <c r="L706" s="35">
        <v>0</v>
      </c>
      <c r="M706" s="49">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c r="AH706" s="35">
        <f>IF(Tabla134[[#This Row],[Business Travel]]="Travel_Frequently",2,IF(Tabla134[[#This Row],[Business Travel]]="Travel_Rarely",1,0))</f>
        <v>1</v>
      </c>
      <c r="AI706" s="35" t="str">
        <f>IF(Tabla134[[#This Row],[Monthly Income]]&lt;=10333.3333,"Bajo",IF(Tabla134[[#This Row],[Monthly Income]]&gt;18666.6666,"Alto","Medio"))</f>
        <v>Bajo</v>
      </c>
      <c r="AJ706" s="35" t="str">
        <f>IF(Tabla134[[#This Row],[Years Since Last Promotion]]&lt;1,"Este año","Más de un año")</f>
        <v>Este año</v>
      </c>
      <c r="AK706" s="100">
        <f>SUM(Tabla134[[#This Row],[Years At Company]],Tabla134[[#This Row],[Years With Curr Manager]])</f>
        <v>18</v>
      </c>
      <c r="AL706" s="35"/>
    </row>
    <row r="707" spans="1:38">
      <c r="A707" t="s">
        <v>1624</v>
      </c>
      <c r="B707" t="s">
        <v>46</v>
      </c>
      <c r="C707" t="s">
        <v>49</v>
      </c>
      <c r="D707" t="s">
        <v>56</v>
      </c>
      <c r="E707" t="s">
        <v>59</v>
      </c>
      <c r="F707" t="s">
        <v>1536</v>
      </c>
      <c r="G707" t="s">
        <v>1537</v>
      </c>
      <c r="H707" t="s">
        <v>1545</v>
      </c>
      <c r="I707" t="s">
        <v>1549</v>
      </c>
      <c r="J707" s="35">
        <v>3</v>
      </c>
      <c r="K707" s="35">
        <v>39</v>
      </c>
      <c r="L707" s="35">
        <v>0</v>
      </c>
      <c r="M707" s="49">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c r="AH707" s="35">
        <f>IF(Tabla134[[#This Row],[Business Travel]]="Travel_Frequently",2,IF(Tabla134[[#This Row],[Business Travel]]="Travel_Rarely",1,0))</f>
        <v>1</v>
      </c>
      <c r="AI707" s="35" t="str">
        <f>IF(Tabla134[[#This Row],[Monthly Income]]&lt;=10333.3333,"Bajo",IF(Tabla134[[#This Row],[Monthly Income]]&gt;18666.6666,"Alto","Medio"))</f>
        <v>Bajo</v>
      </c>
      <c r="AJ707" s="35" t="str">
        <f>IF(Tabla134[[#This Row],[Years Since Last Promotion]]&lt;1,"Este año","Más de un año")</f>
        <v>Este año</v>
      </c>
      <c r="AK707" s="100">
        <f>SUM(Tabla134[[#This Row],[Years At Company]],Tabla134[[#This Row],[Years With Curr Manager]])</f>
        <v>15</v>
      </c>
      <c r="AL707" s="35"/>
    </row>
    <row r="708" spans="1:38">
      <c r="A708" t="s">
        <v>44</v>
      </c>
      <c r="B708" t="s">
        <v>48</v>
      </c>
      <c r="C708" t="s">
        <v>49</v>
      </c>
      <c r="D708" t="s">
        <v>56</v>
      </c>
      <c r="E708" t="s">
        <v>59</v>
      </c>
      <c r="F708" t="s">
        <v>1711</v>
      </c>
      <c r="G708" t="s">
        <v>1537</v>
      </c>
      <c r="H708" t="s">
        <v>1545</v>
      </c>
      <c r="I708" t="s">
        <v>1548</v>
      </c>
      <c r="J708" s="35">
        <v>2</v>
      </c>
      <c r="K708" s="35">
        <v>40</v>
      </c>
      <c r="L708" s="35">
        <v>1</v>
      </c>
      <c r="M708" s="49">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c r="AH708" s="35">
        <f>IF(Tabla134[[#This Row],[Business Travel]]="Travel_Frequently",2,IF(Tabla134[[#This Row],[Business Travel]]="Travel_Rarely",1,0))</f>
        <v>0</v>
      </c>
      <c r="AI708" s="35" t="str">
        <f>IF(Tabla134[[#This Row],[Monthly Income]]&lt;=10333.3333,"Bajo",IF(Tabla134[[#This Row],[Monthly Income]]&gt;18666.6666,"Alto","Medio"))</f>
        <v>Medio</v>
      </c>
      <c r="AJ708" s="35" t="str">
        <f>IF(Tabla134[[#This Row],[Years Since Last Promotion]]&lt;1,"Este año","Más de un año")</f>
        <v>Este año</v>
      </c>
      <c r="AK708" s="100">
        <f>SUM(Tabla134[[#This Row],[Years At Company]],Tabla134[[#This Row],[Years With Curr Manager]])</f>
        <v>1</v>
      </c>
      <c r="AL708" s="35"/>
    </row>
    <row r="709" spans="1:38">
      <c r="A709" t="s">
        <v>1624</v>
      </c>
      <c r="B709" t="s">
        <v>47</v>
      </c>
      <c r="C709" t="s">
        <v>50</v>
      </c>
      <c r="D709" t="s">
        <v>57</v>
      </c>
      <c r="E709" t="s">
        <v>61</v>
      </c>
      <c r="F709" t="s">
        <v>1536</v>
      </c>
      <c r="G709" t="s">
        <v>1540</v>
      </c>
      <c r="H709" t="s">
        <v>1547</v>
      </c>
      <c r="I709" t="s">
        <v>1548</v>
      </c>
      <c r="J709" s="35">
        <v>3</v>
      </c>
      <c r="K709" s="35">
        <v>47</v>
      </c>
      <c r="L709" s="35">
        <v>0</v>
      </c>
      <c r="M709" s="49">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c r="AH709" s="35">
        <f>IF(Tabla134[[#This Row],[Business Travel]]="Travel_Frequently",2,IF(Tabla134[[#This Row],[Business Travel]]="Travel_Rarely",1,0))</f>
        <v>2</v>
      </c>
      <c r="AI709" s="35" t="str">
        <f>IF(Tabla134[[#This Row],[Monthly Income]]&lt;=10333.3333,"Bajo",IF(Tabla134[[#This Row],[Monthly Income]]&gt;18666.6666,"Alto","Medio"))</f>
        <v>Bajo</v>
      </c>
      <c r="AJ709" s="35" t="str">
        <f>IF(Tabla134[[#This Row],[Years Since Last Promotion]]&lt;1,"Este año","Más de un año")</f>
        <v>Más de un año</v>
      </c>
      <c r="AK709" s="100">
        <f>SUM(Tabla134[[#This Row],[Years At Company]],Tabla134[[#This Row],[Years With Curr Manager]])</f>
        <v>26</v>
      </c>
      <c r="AL709" s="35"/>
    </row>
    <row r="710" spans="1:38">
      <c r="A710" t="s">
        <v>1624</v>
      </c>
      <c r="B710" t="s">
        <v>48</v>
      </c>
      <c r="C710" t="s">
        <v>49</v>
      </c>
      <c r="D710" t="s">
        <v>56</v>
      </c>
      <c r="E710" t="s">
        <v>63</v>
      </c>
      <c r="F710" t="s">
        <v>1536</v>
      </c>
      <c r="G710" t="s">
        <v>1537</v>
      </c>
      <c r="H710" t="s">
        <v>1547</v>
      </c>
      <c r="I710" t="s">
        <v>1549</v>
      </c>
      <c r="J710" s="35">
        <v>3</v>
      </c>
      <c r="K710" s="35">
        <v>36</v>
      </c>
      <c r="L710" s="35">
        <v>0</v>
      </c>
      <c r="M710" s="49">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c r="AH710" s="35">
        <f>IF(Tabla134[[#This Row],[Business Travel]]="Travel_Frequently",2,IF(Tabla134[[#This Row],[Business Travel]]="Travel_Rarely",1,0))</f>
        <v>0</v>
      </c>
      <c r="AI710" s="35" t="str">
        <f>IF(Tabla134[[#This Row],[Monthly Income]]&lt;=10333.3333,"Bajo",IF(Tabla134[[#This Row],[Monthly Income]]&gt;18666.6666,"Alto","Medio"))</f>
        <v>Bajo</v>
      </c>
      <c r="AJ710" s="35" t="str">
        <f>IF(Tabla134[[#This Row],[Years Since Last Promotion]]&lt;1,"Este año","Más de un año")</f>
        <v>Este año</v>
      </c>
      <c r="AK710" s="100">
        <f>SUM(Tabla134[[#This Row],[Years At Company]],Tabla134[[#This Row],[Years With Curr Manager]])</f>
        <v>14</v>
      </c>
      <c r="AL710" s="35"/>
    </row>
    <row r="711" spans="1:38">
      <c r="A711" t="s">
        <v>44</v>
      </c>
      <c r="B711" t="s">
        <v>48</v>
      </c>
      <c r="C711" t="s">
        <v>51</v>
      </c>
      <c r="D711" t="s">
        <v>57</v>
      </c>
      <c r="E711" t="s">
        <v>61</v>
      </c>
      <c r="F711" t="s">
        <v>1536</v>
      </c>
      <c r="G711" t="s">
        <v>1538</v>
      </c>
      <c r="H711" t="s">
        <v>1545</v>
      </c>
      <c r="I711" t="s">
        <v>1548</v>
      </c>
      <c r="J711" s="35">
        <v>0</v>
      </c>
      <c r="K711" s="35">
        <v>31</v>
      </c>
      <c r="L711" s="35">
        <v>1</v>
      </c>
      <c r="M711" s="49">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c r="AH711" s="35">
        <f>IF(Tabla134[[#This Row],[Business Travel]]="Travel_Frequently",2,IF(Tabla134[[#This Row],[Business Travel]]="Travel_Rarely",1,0))</f>
        <v>0</v>
      </c>
      <c r="AI711" s="35" t="str">
        <f>IF(Tabla134[[#This Row],[Monthly Income]]&lt;=10333.3333,"Bajo",IF(Tabla134[[#This Row],[Monthly Income]]&gt;18666.6666,"Alto","Medio"))</f>
        <v>Bajo</v>
      </c>
      <c r="AJ711" s="35" t="str">
        <f>IF(Tabla134[[#This Row],[Years Since Last Promotion]]&lt;1,"Este año","Más de un año")</f>
        <v>Más de un año</v>
      </c>
      <c r="AK711" s="100">
        <f>SUM(Tabla134[[#This Row],[Years At Company]],Tabla134[[#This Row],[Years With Curr Manager]])</f>
        <v>5</v>
      </c>
      <c r="AL711" s="35"/>
    </row>
    <row r="712" spans="1:38">
      <c r="A712" t="s">
        <v>1624</v>
      </c>
      <c r="B712" t="s">
        <v>48</v>
      </c>
      <c r="C712" t="s">
        <v>51</v>
      </c>
      <c r="D712" t="s">
        <v>56</v>
      </c>
      <c r="E712" t="s">
        <v>59</v>
      </c>
      <c r="F712" t="s">
        <v>1536</v>
      </c>
      <c r="G712" t="s">
        <v>1541</v>
      </c>
      <c r="H712" t="s">
        <v>1545</v>
      </c>
      <c r="I712" t="s">
        <v>1549</v>
      </c>
      <c r="J712" s="35">
        <v>2</v>
      </c>
      <c r="K712" s="35">
        <v>33</v>
      </c>
      <c r="L712" s="35">
        <v>0</v>
      </c>
      <c r="M712" s="49">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c r="AH712" s="35">
        <f>IF(Tabla134[[#This Row],[Business Travel]]="Travel_Frequently",2,IF(Tabla134[[#This Row],[Business Travel]]="Travel_Rarely",1,0))</f>
        <v>0</v>
      </c>
      <c r="AI712" s="35" t="str">
        <f>IF(Tabla134[[#This Row],[Monthly Income]]&lt;=10333.3333,"Bajo",IF(Tabla134[[#This Row],[Monthly Income]]&gt;18666.6666,"Alto","Medio"))</f>
        <v>Medio</v>
      </c>
      <c r="AJ712" s="35" t="str">
        <f>IF(Tabla134[[#This Row],[Years Since Last Promotion]]&lt;1,"Este año","Más de un año")</f>
        <v>Más de un año</v>
      </c>
      <c r="AK712" s="100">
        <f>SUM(Tabla134[[#This Row],[Years At Company]],Tabla134[[#This Row],[Years With Curr Manager]])</f>
        <v>10</v>
      </c>
      <c r="AL712" s="35"/>
    </row>
    <row r="713" spans="1:38">
      <c r="A713" t="s">
        <v>44</v>
      </c>
      <c r="B713" t="s">
        <v>46</v>
      </c>
      <c r="C713" t="s">
        <v>51</v>
      </c>
      <c r="D713" t="s">
        <v>57</v>
      </c>
      <c r="E713" t="s">
        <v>59</v>
      </c>
      <c r="F713" t="s">
        <v>1711</v>
      </c>
      <c r="G713" t="s">
        <v>1538</v>
      </c>
      <c r="H713" t="s">
        <v>1545</v>
      </c>
      <c r="I713" t="s">
        <v>1548</v>
      </c>
      <c r="J713" s="35">
        <v>5</v>
      </c>
      <c r="K713" s="35">
        <v>29</v>
      </c>
      <c r="L713" s="35">
        <v>1</v>
      </c>
      <c r="M713" s="49">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c r="AH713" s="35">
        <f>IF(Tabla134[[#This Row],[Business Travel]]="Travel_Frequently",2,IF(Tabla134[[#This Row],[Business Travel]]="Travel_Rarely",1,0))</f>
        <v>1</v>
      </c>
      <c r="AI713" s="35" t="str">
        <f>IF(Tabla134[[#This Row],[Monthly Income]]&lt;=10333.3333,"Bajo",IF(Tabla134[[#This Row],[Monthly Income]]&gt;18666.6666,"Alto","Medio"))</f>
        <v>Bajo</v>
      </c>
      <c r="AJ713" s="35" t="str">
        <f>IF(Tabla134[[#This Row],[Years Since Last Promotion]]&lt;1,"Este año","Más de un año")</f>
        <v>Este año</v>
      </c>
      <c r="AK713" s="100">
        <f>SUM(Tabla134[[#This Row],[Years At Company]],Tabla134[[#This Row],[Years With Curr Manager]])</f>
        <v>0</v>
      </c>
      <c r="AL713" s="35"/>
    </row>
    <row r="714" spans="1:38">
      <c r="A714" t="s">
        <v>1624</v>
      </c>
      <c r="B714" t="s">
        <v>46</v>
      </c>
      <c r="C714" t="s">
        <v>51</v>
      </c>
      <c r="D714" t="s">
        <v>57</v>
      </c>
      <c r="E714" t="s">
        <v>59</v>
      </c>
      <c r="F714" t="s">
        <v>1711</v>
      </c>
      <c r="G714" t="s">
        <v>1538</v>
      </c>
      <c r="H714" t="s">
        <v>1545</v>
      </c>
      <c r="I714" t="s">
        <v>1549</v>
      </c>
      <c r="J714" s="35">
        <v>4</v>
      </c>
      <c r="K714" s="35">
        <v>33</v>
      </c>
      <c r="L714" s="35">
        <v>0</v>
      </c>
      <c r="M714" s="49">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c r="AH714" s="35">
        <f>IF(Tabla134[[#This Row],[Business Travel]]="Travel_Frequently",2,IF(Tabla134[[#This Row],[Business Travel]]="Travel_Rarely",1,0))</f>
        <v>1</v>
      </c>
      <c r="AI714" s="35" t="str">
        <f>IF(Tabla134[[#This Row],[Monthly Income]]&lt;=10333.3333,"Bajo",IF(Tabla134[[#This Row],[Monthly Income]]&gt;18666.6666,"Alto","Medio"))</f>
        <v>Bajo</v>
      </c>
      <c r="AJ714" s="35" t="str">
        <f>IF(Tabla134[[#This Row],[Years Since Last Promotion]]&lt;1,"Este año","Más de un año")</f>
        <v>Este año</v>
      </c>
      <c r="AK714" s="100">
        <f>SUM(Tabla134[[#This Row],[Years At Company]],Tabla134[[#This Row],[Years With Curr Manager]])</f>
        <v>5</v>
      </c>
      <c r="AL714" s="35"/>
    </row>
    <row r="715" spans="1:38">
      <c r="A715" t="s">
        <v>1624</v>
      </c>
      <c r="B715" t="s">
        <v>46</v>
      </c>
      <c r="C715" t="s">
        <v>50</v>
      </c>
      <c r="D715" t="s">
        <v>57</v>
      </c>
      <c r="E715" t="s">
        <v>61</v>
      </c>
      <c r="F715" t="s">
        <v>1711</v>
      </c>
      <c r="G715" t="s">
        <v>1539</v>
      </c>
      <c r="H715" t="s">
        <v>1547</v>
      </c>
      <c r="I715" t="s">
        <v>1549</v>
      </c>
      <c r="J715" s="35">
        <v>2</v>
      </c>
      <c r="K715" s="35">
        <v>45</v>
      </c>
      <c r="L715" s="35">
        <v>0</v>
      </c>
      <c r="M715" s="49">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c r="AH715" s="35">
        <f>IF(Tabla134[[#This Row],[Business Travel]]="Travel_Frequently",2,IF(Tabla134[[#This Row],[Business Travel]]="Travel_Rarely",1,0))</f>
        <v>1</v>
      </c>
      <c r="AI715" s="35" t="str">
        <f>IF(Tabla134[[#This Row],[Monthly Income]]&lt;=10333.3333,"Bajo",IF(Tabla134[[#This Row],[Monthly Income]]&gt;18666.6666,"Alto","Medio"))</f>
        <v>Bajo</v>
      </c>
      <c r="AJ715" s="35" t="str">
        <f>IF(Tabla134[[#This Row],[Years Since Last Promotion]]&lt;1,"Este año","Más de un año")</f>
        <v>Este año</v>
      </c>
      <c r="AK715" s="100">
        <f>SUM(Tabla134[[#This Row],[Years At Company]],Tabla134[[#This Row],[Years With Curr Manager]])</f>
        <v>7</v>
      </c>
      <c r="AL715" s="35"/>
    </row>
    <row r="716" spans="1:38">
      <c r="A716" t="s">
        <v>1624</v>
      </c>
      <c r="B716" t="s">
        <v>46</v>
      </c>
      <c r="C716" t="s">
        <v>50</v>
      </c>
      <c r="D716" t="s">
        <v>57</v>
      </c>
      <c r="E716" t="s">
        <v>61</v>
      </c>
      <c r="F716" t="s">
        <v>1536</v>
      </c>
      <c r="G716" t="s">
        <v>1543</v>
      </c>
      <c r="H716" t="s">
        <v>1547</v>
      </c>
      <c r="I716" t="s">
        <v>1549</v>
      </c>
      <c r="J716" s="35">
        <v>1</v>
      </c>
      <c r="K716" s="35">
        <v>50</v>
      </c>
      <c r="L716" s="35">
        <v>0</v>
      </c>
      <c r="M716" s="49">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c r="AH716" s="35">
        <f>IF(Tabla134[[#This Row],[Business Travel]]="Travel_Frequently",2,IF(Tabla134[[#This Row],[Business Travel]]="Travel_Rarely",1,0))</f>
        <v>1</v>
      </c>
      <c r="AI716" s="35" t="str">
        <f>IF(Tabla134[[#This Row],[Monthly Income]]&lt;=10333.3333,"Bajo",IF(Tabla134[[#This Row],[Monthly Income]]&gt;18666.6666,"Alto","Medio"))</f>
        <v>Medio</v>
      </c>
      <c r="AJ716" s="35" t="str">
        <f>IF(Tabla134[[#This Row],[Years Since Last Promotion]]&lt;1,"Este año","Más de un año")</f>
        <v>Más de un año</v>
      </c>
      <c r="AK716" s="100">
        <f>SUM(Tabla134[[#This Row],[Years At Company]],Tabla134[[#This Row],[Years With Curr Manager]])</f>
        <v>8</v>
      </c>
      <c r="AL716" s="35"/>
    </row>
    <row r="717" spans="1:38">
      <c r="A717" t="s">
        <v>1624</v>
      </c>
      <c r="B717" t="s">
        <v>47</v>
      </c>
      <c r="C717" t="s">
        <v>51</v>
      </c>
      <c r="D717" t="s">
        <v>57</v>
      </c>
      <c r="E717" t="s">
        <v>60</v>
      </c>
      <c r="F717" t="s">
        <v>1711</v>
      </c>
      <c r="G717" t="s">
        <v>1544</v>
      </c>
      <c r="H717" t="s">
        <v>1546</v>
      </c>
      <c r="I717" t="s">
        <v>1548</v>
      </c>
      <c r="J717" s="35">
        <v>2</v>
      </c>
      <c r="K717" s="35">
        <v>33</v>
      </c>
      <c r="L717" s="35">
        <v>0</v>
      </c>
      <c r="M717" s="49">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c r="AH717" s="35">
        <f>IF(Tabla134[[#This Row],[Business Travel]]="Travel_Frequently",2,IF(Tabla134[[#This Row],[Business Travel]]="Travel_Rarely",1,0))</f>
        <v>2</v>
      </c>
      <c r="AI717" s="35" t="str">
        <f>IF(Tabla134[[#This Row],[Monthly Income]]&lt;=10333.3333,"Bajo",IF(Tabla134[[#This Row],[Monthly Income]]&gt;18666.6666,"Alto","Medio"))</f>
        <v>Bajo</v>
      </c>
      <c r="AJ717" s="35" t="str">
        <f>IF(Tabla134[[#This Row],[Years Since Last Promotion]]&lt;1,"Este año","Más de un año")</f>
        <v>Más de un año</v>
      </c>
      <c r="AK717" s="100">
        <f>SUM(Tabla134[[#This Row],[Years At Company]],Tabla134[[#This Row],[Years With Curr Manager]])</f>
        <v>8</v>
      </c>
      <c r="AL717" s="35"/>
    </row>
    <row r="718" spans="1:38">
      <c r="A718" t="s">
        <v>1624</v>
      </c>
      <c r="B718" t="s">
        <v>47</v>
      </c>
      <c r="C718" t="s">
        <v>49</v>
      </c>
      <c r="D718" t="s">
        <v>57</v>
      </c>
      <c r="E718" t="s">
        <v>61</v>
      </c>
      <c r="F718" t="s">
        <v>1536</v>
      </c>
      <c r="G718" t="s">
        <v>1543</v>
      </c>
      <c r="H718" t="s">
        <v>1547</v>
      </c>
      <c r="I718" t="s">
        <v>1549</v>
      </c>
      <c r="J718" s="35">
        <v>2</v>
      </c>
      <c r="K718" s="35">
        <v>41</v>
      </c>
      <c r="L718" s="35">
        <v>0</v>
      </c>
      <c r="M718" s="49">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c r="AH718" s="35">
        <f>IF(Tabla134[[#This Row],[Business Travel]]="Travel_Frequently",2,IF(Tabla134[[#This Row],[Business Travel]]="Travel_Rarely",1,0))</f>
        <v>2</v>
      </c>
      <c r="AI718" s="35" t="str">
        <f>IF(Tabla134[[#This Row],[Monthly Income]]&lt;=10333.3333,"Bajo",IF(Tabla134[[#This Row],[Monthly Income]]&gt;18666.6666,"Alto","Medio"))</f>
        <v>Alto</v>
      </c>
      <c r="AJ718" s="35" t="str">
        <f>IF(Tabla134[[#This Row],[Years Since Last Promotion]]&lt;1,"Este año","Más de un año")</f>
        <v>Este año</v>
      </c>
      <c r="AK718" s="100">
        <f>SUM(Tabla134[[#This Row],[Years At Company]],Tabla134[[#This Row],[Years With Curr Manager]])</f>
        <v>29</v>
      </c>
      <c r="AL718" s="35"/>
    </row>
    <row r="719" spans="1:38">
      <c r="A719" t="s">
        <v>1624</v>
      </c>
      <c r="B719" t="s">
        <v>46</v>
      </c>
      <c r="C719" t="s">
        <v>51</v>
      </c>
      <c r="D719" t="s">
        <v>57</v>
      </c>
      <c r="E719" t="s">
        <v>63</v>
      </c>
      <c r="F719" t="s">
        <v>1711</v>
      </c>
      <c r="G719" t="s">
        <v>1539</v>
      </c>
      <c r="H719" t="s">
        <v>1546</v>
      </c>
      <c r="I719" t="s">
        <v>1549</v>
      </c>
      <c r="J719" s="35">
        <v>2</v>
      </c>
      <c r="K719" s="35">
        <v>27</v>
      </c>
      <c r="L719" s="35">
        <v>0</v>
      </c>
      <c r="M719" s="49">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c r="AH719" s="35">
        <f>IF(Tabla134[[#This Row],[Business Travel]]="Travel_Frequently",2,IF(Tabla134[[#This Row],[Business Travel]]="Travel_Rarely",1,0))</f>
        <v>1</v>
      </c>
      <c r="AI719" s="35" t="str">
        <f>IF(Tabla134[[#This Row],[Monthly Income]]&lt;=10333.3333,"Bajo",IF(Tabla134[[#This Row],[Monthly Income]]&gt;18666.6666,"Alto","Medio"))</f>
        <v>Bajo</v>
      </c>
      <c r="AJ719" s="35" t="str">
        <f>IF(Tabla134[[#This Row],[Years Since Last Promotion]]&lt;1,"Este año","Más de un año")</f>
        <v>Más de un año</v>
      </c>
      <c r="AK719" s="100">
        <f>SUM(Tabla134[[#This Row],[Years At Company]],Tabla134[[#This Row],[Years With Curr Manager]])</f>
        <v>4</v>
      </c>
      <c r="AL719" s="35"/>
    </row>
    <row r="720" spans="1:38">
      <c r="A720" t="s">
        <v>1624</v>
      </c>
      <c r="B720" t="s">
        <v>48</v>
      </c>
      <c r="C720" t="s">
        <v>50</v>
      </c>
      <c r="D720" t="s">
        <v>57</v>
      </c>
      <c r="E720" t="s">
        <v>59</v>
      </c>
      <c r="F720" t="s">
        <v>1536</v>
      </c>
      <c r="G720" t="s">
        <v>1539</v>
      </c>
      <c r="H720" t="s">
        <v>1546</v>
      </c>
      <c r="I720" t="s">
        <v>1548</v>
      </c>
      <c r="J720" s="35">
        <v>2</v>
      </c>
      <c r="K720" s="35">
        <v>45</v>
      </c>
      <c r="L720" s="35">
        <v>0</v>
      </c>
      <c r="M720" s="49">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c r="AH720" s="35">
        <f>IF(Tabla134[[#This Row],[Business Travel]]="Travel_Frequently",2,IF(Tabla134[[#This Row],[Business Travel]]="Travel_Rarely",1,0))</f>
        <v>0</v>
      </c>
      <c r="AI720" s="35" t="str">
        <f>IF(Tabla134[[#This Row],[Monthly Income]]&lt;=10333.3333,"Bajo",IF(Tabla134[[#This Row],[Monthly Income]]&gt;18666.6666,"Alto","Medio"))</f>
        <v>Bajo</v>
      </c>
      <c r="AJ720" s="35" t="str">
        <f>IF(Tabla134[[#This Row],[Years Since Last Promotion]]&lt;1,"Este año","Más de un año")</f>
        <v>Este año</v>
      </c>
      <c r="AK720" s="100">
        <f>SUM(Tabla134[[#This Row],[Years At Company]],Tabla134[[#This Row],[Years With Curr Manager]])</f>
        <v>17</v>
      </c>
      <c r="AL720" s="35"/>
    </row>
    <row r="721" spans="1:38">
      <c r="A721" t="s">
        <v>1624</v>
      </c>
      <c r="B721" t="s">
        <v>46</v>
      </c>
      <c r="C721" t="s">
        <v>50</v>
      </c>
      <c r="D721" t="s">
        <v>56</v>
      </c>
      <c r="E721" t="s">
        <v>59</v>
      </c>
      <c r="F721" t="s">
        <v>1711</v>
      </c>
      <c r="G721" t="s">
        <v>1537</v>
      </c>
      <c r="H721" t="s">
        <v>1545</v>
      </c>
      <c r="I721" t="s">
        <v>1548</v>
      </c>
      <c r="J721" s="35">
        <v>0</v>
      </c>
      <c r="K721" s="35">
        <v>47</v>
      </c>
      <c r="L721" s="35">
        <v>0</v>
      </c>
      <c r="M721" s="49">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c r="AH721" s="35">
        <f>IF(Tabla134[[#This Row],[Business Travel]]="Travel_Frequently",2,IF(Tabla134[[#This Row],[Business Travel]]="Travel_Rarely",1,0))</f>
        <v>1</v>
      </c>
      <c r="AI721" s="35" t="str">
        <f>IF(Tabla134[[#This Row],[Monthly Income]]&lt;=10333.3333,"Bajo",IF(Tabla134[[#This Row],[Monthly Income]]&gt;18666.6666,"Alto","Medio"))</f>
        <v>Bajo</v>
      </c>
      <c r="AJ721" s="35" t="str">
        <f>IF(Tabla134[[#This Row],[Years Since Last Promotion]]&lt;1,"Este año","Más de un año")</f>
        <v>Este año</v>
      </c>
      <c r="AK721" s="100">
        <f>SUM(Tabla134[[#This Row],[Years At Company]],Tabla134[[#This Row],[Years With Curr Manager]])</f>
        <v>16</v>
      </c>
      <c r="AL721" s="35"/>
    </row>
    <row r="722" spans="1:38">
      <c r="A722" t="s">
        <v>44</v>
      </c>
      <c r="B722" t="s">
        <v>46</v>
      </c>
      <c r="C722" t="s">
        <v>51</v>
      </c>
      <c r="D722" t="s">
        <v>57</v>
      </c>
      <c r="E722" t="s">
        <v>59</v>
      </c>
      <c r="F722" t="s">
        <v>1711</v>
      </c>
      <c r="G722" t="s">
        <v>1538</v>
      </c>
      <c r="H722" t="s">
        <v>1546</v>
      </c>
      <c r="I722" t="s">
        <v>1548</v>
      </c>
      <c r="J722" s="35">
        <v>2</v>
      </c>
      <c r="K722" s="35">
        <v>30</v>
      </c>
      <c r="L722" s="35">
        <v>1</v>
      </c>
      <c r="M722" s="49">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c r="AH722" s="35">
        <f>IF(Tabla134[[#This Row],[Business Travel]]="Travel_Frequently",2,IF(Tabla134[[#This Row],[Business Travel]]="Travel_Rarely",1,0))</f>
        <v>1</v>
      </c>
      <c r="AI722" s="35" t="str">
        <f>IF(Tabla134[[#This Row],[Monthly Income]]&lt;=10333.3333,"Bajo",IF(Tabla134[[#This Row],[Monthly Income]]&gt;18666.6666,"Alto","Medio"))</f>
        <v>Bajo</v>
      </c>
      <c r="AJ722" s="35" t="str">
        <f>IF(Tabla134[[#This Row],[Years Since Last Promotion]]&lt;1,"Este año","Más de un año")</f>
        <v>Este año</v>
      </c>
      <c r="AK722" s="100">
        <f>SUM(Tabla134[[#This Row],[Years At Company]],Tabla134[[#This Row],[Years With Curr Manager]])</f>
        <v>6</v>
      </c>
      <c r="AL722" s="35"/>
    </row>
    <row r="723" spans="1:38">
      <c r="A723" t="s">
        <v>1624</v>
      </c>
      <c r="B723" t="s">
        <v>46</v>
      </c>
      <c r="C723" t="s">
        <v>50</v>
      </c>
      <c r="D723" t="s">
        <v>57</v>
      </c>
      <c r="E723" t="s">
        <v>59</v>
      </c>
      <c r="F723" t="s">
        <v>1536</v>
      </c>
      <c r="G723" t="s">
        <v>1540</v>
      </c>
      <c r="H723" t="s">
        <v>1546</v>
      </c>
      <c r="I723" t="s">
        <v>1548</v>
      </c>
      <c r="J723" s="35">
        <v>2</v>
      </c>
      <c r="K723" s="35">
        <v>50</v>
      </c>
      <c r="L723" s="35">
        <v>0</v>
      </c>
      <c r="M723" s="49">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c r="AH723" s="35">
        <f>IF(Tabla134[[#This Row],[Business Travel]]="Travel_Frequently",2,IF(Tabla134[[#This Row],[Business Travel]]="Travel_Rarely",1,0))</f>
        <v>1</v>
      </c>
      <c r="AI723" s="35" t="str">
        <f>IF(Tabla134[[#This Row],[Monthly Income]]&lt;=10333.3333,"Bajo",IF(Tabla134[[#This Row],[Monthly Income]]&gt;18666.6666,"Alto","Medio"))</f>
        <v>Medio</v>
      </c>
      <c r="AJ723" s="35" t="str">
        <f>IF(Tabla134[[#This Row],[Years Since Last Promotion]]&lt;1,"Este año","Más de un año")</f>
        <v>Más de un año</v>
      </c>
      <c r="AK723" s="100">
        <f>SUM(Tabla134[[#This Row],[Years At Company]],Tabla134[[#This Row],[Years With Curr Manager]])</f>
        <v>17</v>
      </c>
      <c r="AL723" s="35"/>
    </row>
    <row r="724" spans="1:38">
      <c r="A724" t="s">
        <v>1624</v>
      </c>
      <c r="B724" t="s">
        <v>47</v>
      </c>
      <c r="C724" t="s">
        <v>49</v>
      </c>
      <c r="D724" t="s">
        <v>57</v>
      </c>
      <c r="E724" t="s">
        <v>61</v>
      </c>
      <c r="F724" t="s">
        <v>1536</v>
      </c>
      <c r="G724" t="s">
        <v>1538</v>
      </c>
      <c r="H724" t="s">
        <v>1546</v>
      </c>
      <c r="I724" t="s">
        <v>1549</v>
      </c>
      <c r="J724" s="35">
        <v>0</v>
      </c>
      <c r="K724" s="35">
        <v>38</v>
      </c>
      <c r="L724" s="35">
        <v>0</v>
      </c>
      <c r="M724" s="49">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c r="AH724" s="35">
        <f>IF(Tabla134[[#This Row],[Business Travel]]="Travel_Frequently",2,IF(Tabla134[[#This Row],[Business Travel]]="Travel_Rarely",1,0))</f>
        <v>2</v>
      </c>
      <c r="AI724" s="35" t="str">
        <f>IF(Tabla134[[#This Row],[Monthly Income]]&lt;=10333.3333,"Bajo",IF(Tabla134[[#This Row],[Monthly Income]]&gt;18666.6666,"Alto","Medio"))</f>
        <v>Bajo</v>
      </c>
      <c r="AJ724" s="35" t="str">
        <f>IF(Tabla134[[#This Row],[Years Since Last Promotion]]&lt;1,"Este año","Más de un año")</f>
        <v>Este año</v>
      </c>
      <c r="AK724" s="100">
        <f>SUM(Tabla134[[#This Row],[Years At Company]],Tabla134[[#This Row],[Years With Curr Manager]])</f>
        <v>4</v>
      </c>
      <c r="AL724" s="35"/>
    </row>
    <row r="725" spans="1:38">
      <c r="A725" t="s">
        <v>1624</v>
      </c>
      <c r="B725" t="s">
        <v>46</v>
      </c>
      <c r="C725" t="s">
        <v>50</v>
      </c>
      <c r="D725" t="s">
        <v>57</v>
      </c>
      <c r="E725" t="s">
        <v>61</v>
      </c>
      <c r="F725" t="s">
        <v>1536</v>
      </c>
      <c r="G725" t="s">
        <v>1540</v>
      </c>
      <c r="H725" t="s">
        <v>1547</v>
      </c>
      <c r="I725" t="s">
        <v>1549</v>
      </c>
      <c r="J725" s="35">
        <v>3</v>
      </c>
      <c r="K725" s="35">
        <v>46</v>
      </c>
      <c r="L725" s="35">
        <v>0</v>
      </c>
      <c r="M725" s="49">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c r="AH725" s="35">
        <f>IF(Tabla134[[#This Row],[Business Travel]]="Travel_Frequently",2,IF(Tabla134[[#This Row],[Business Travel]]="Travel_Rarely",1,0))</f>
        <v>1</v>
      </c>
      <c r="AI725" s="35" t="str">
        <f>IF(Tabla134[[#This Row],[Monthly Income]]&lt;=10333.3333,"Bajo",IF(Tabla134[[#This Row],[Monthly Income]]&gt;18666.6666,"Alto","Medio"))</f>
        <v>Medio</v>
      </c>
      <c r="AJ725" s="35" t="str">
        <f>IF(Tabla134[[#This Row],[Years Since Last Promotion]]&lt;1,"Este año","Más de un año")</f>
        <v>Este año</v>
      </c>
      <c r="AK725" s="100">
        <f>SUM(Tabla134[[#This Row],[Years At Company]],Tabla134[[#This Row],[Years With Curr Manager]])</f>
        <v>15</v>
      </c>
      <c r="AL725" s="35"/>
    </row>
    <row r="726" spans="1:38">
      <c r="A726" t="s">
        <v>1624</v>
      </c>
      <c r="B726" t="s">
        <v>46</v>
      </c>
      <c r="C726" t="s">
        <v>53</v>
      </c>
      <c r="D726" t="s">
        <v>57</v>
      </c>
      <c r="E726" t="s">
        <v>61</v>
      </c>
      <c r="F726" t="s">
        <v>1711</v>
      </c>
      <c r="G726" t="s">
        <v>1540</v>
      </c>
      <c r="H726" t="s">
        <v>1547</v>
      </c>
      <c r="I726" t="s">
        <v>1549</v>
      </c>
      <c r="J726" s="35">
        <v>6</v>
      </c>
      <c r="K726" s="35">
        <v>24</v>
      </c>
      <c r="L726" s="35">
        <v>0</v>
      </c>
      <c r="M726" s="49">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c r="AH726" s="35">
        <f>IF(Tabla134[[#This Row],[Business Travel]]="Travel_Frequently",2,IF(Tabla134[[#This Row],[Business Travel]]="Travel_Rarely",1,0))</f>
        <v>1</v>
      </c>
      <c r="AI726" s="35" t="str">
        <f>IF(Tabla134[[#This Row],[Monthly Income]]&lt;=10333.3333,"Bajo",IF(Tabla134[[#This Row],[Monthly Income]]&gt;18666.6666,"Alto","Medio"))</f>
        <v>Bajo</v>
      </c>
      <c r="AJ726" s="35" t="str">
        <f>IF(Tabla134[[#This Row],[Years Since Last Promotion]]&lt;1,"Este año","Más de un año")</f>
        <v>Más de un año</v>
      </c>
      <c r="AK726" s="100">
        <f>SUM(Tabla134[[#This Row],[Years At Company]],Tabla134[[#This Row],[Years With Curr Manager]])</f>
        <v>6</v>
      </c>
      <c r="AL726" s="35"/>
    </row>
    <row r="727" spans="1:38">
      <c r="A727" t="s">
        <v>44</v>
      </c>
      <c r="B727" t="s">
        <v>46</v>
      </c>
      <c r="C727" t="s">
        <v>49</v>
      </c>
      <c r="D727" t="s">
        <v>57</v>
      </c>
      <c r="E727" t="s">
        <v>60</v>
      </c>
      <c r="F727" t="s">
        <v>1536</v>
      </c>
      <c r="G727" t="s">
        <v>1539</v>
      </c>
      <c r="H727" t="s">
        <v>1547</v>
      </c>
      <c r="I727" t="s">
        <v>1548</v>
      </c>
      <c r="J727" s="35">
        <v>2</v>
      </c>
      <c r="K727" s="35">
        <v>35</v>
      </c>
      <c r="L727" s="35">
        <v>1</v>
      </c>
      <c r="M727" s="49">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c r="AH727" s="35">
        <f>IF(Tabla134[[#This Row],[Business Travel]]="Travel_Frequently",2,IF(Tabla134[[#This Row],[Business Travel]]="Travel_Rarely",1,0))</f>
        <v>1</v>
      </c>
      <c r="AI727" s="35" t="str">
        <f>IF(Tabla134[[#This Row],[Monthly Income]]&lt;=10333.3333,"Bajo",IF(Tabla134[[#This Row],[Monthly Income]]&gt;18666.6666,"Alto","Medio"))</f>
        <v>Bajo</v>
      </c>
      <c r="AJ727" s="35" t="str">
        <f>IF(Tabla134[[#This Row],[Years Since Last Promotion]]&lt;1,"Este año","Más de un año")</f>
        <v>Este año</v>
      </c>
      <c r="AK727" s="100">
        <f>SUM(Tabla134[[#This Row],[Years At Company]],Tabla134[[#This Row],[Years With Curr Manager]])</f>
        <v>6</v>
      </c>
      <c r="AL727" s="35"/>
    </row>
    <row r="728" spans="1:38">
      <c r="A728" t="s">
        <v>1624</v>
      </c>
      <c r="B728" t="s">
        <v>47</v>
      </c>
      <c r="C728" t="s">
        <v>51</v>
      </c>
      <c r="D728" t="s">
        <v>57</v>
      </c>
      <c r="E728" t="s">
        <v>59</v>
      </c>
      <c r="F728" t="s">
        <v>1711</v>
      </c>
      <c r="G728" t="s">
        <v>1540</v>
      </c>
      <c r="H728" t="s">
        <v>1546</v>
      </c>
      <c r="I728" t="s">
        <v>1549</v>
      </c>
      <c r="J728" s="35">
        <v>1</v>
      </c>
      <c r="K728" s="35">
        <v>31</v>
      </c>
      <c r="L728" s="35">
        <v>0</v>
      </c>
      <c r="M728" s="49">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c r="AH728" s="35">
        <f>IF(Tabla134[[#This Row],[Business Travel]]="Travel_Frequently",2,IF(Tabla134[[#This Row],[Business Travel]]="Travel_Rarely",1,0))</f>
        <v>2</v>
      </c>
      <c r="AI728" s="35" t="str">
        <f>IF(Tabla134[[#This Row],[Monthly Income]]&lt;=10333.3333,"Bajo",IF(Tabla134[[#This Row],[Monthly Income]]&gt;18666.6666,"Alto","Medio"))</f>
        <v>Bajo</v>
      </c>
      <c r="AJ728" s="35" t="str">
        <f>IF(Tabla134[[#This Row],[Years Since Last Promotion]]&lt;1,"Este año","Más de un año")</f>
        <v>Este año</v>
      </c>
      <c r="AK728" s="100">
        <f>SUM(Tabla134[[#This Row],[Years At Company]],Tabla134[[#This Row],[Years With Curr Manager]])</f>
        <v>7</v>
      </c>
      <c r="AL728" s="35"/>
    </row>
    <row r="729" spans="1:38">
      <c r="A729" t="s">
        <v>1624</v>
      </c>
      <c r="B729" t="s">
        <v>48</v>
      </c>
      <c r="C729" t="s">
        <v>53</v>
      </c>
      <c r="D729" t="s">
        <v>57</v>
      </c>
      <c r="E729" t="s">
        <v>59</v>
      </c>
      <c r="F729" t="s">
        <v>1536</v>
      </c>
      <c r="G729" t="s">
        <v>1538</v>
      </c>
      <c r="H729" t="s">
        <v>1545</v>
      </c>
      <c r="I729" t="s">
        <v>1549</v>
      </c>
      <c r="J729" s="35">
        <v>2</v>
      </c>
      <c r="K729" s="35">
        <v>18</v>
      </c>
      <c r="L729" s="35">
        <v>0</v>
      </c>
      <c r="M729" s="49">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c r="AH729" s="35">
        <f>IF(Tabla134[[#This Row],[Business Travel]]="Travel_Frequently",2,IF(Tabla134[[#This Row],[Business Travel]]="Travel_Rarely",1,0))</f>
        <v>0</v>
      </c>
      <c r="AI729" s="35" t="str">
        <f>IF(Tabla134[[#This Row],[Monthly Income]]&lt;=10333.3333,"Bajo",IF(Tabla134[[#This Row],[Monthly Income]]&gt;18666.6666,"Alto","Medio"))</f>
        <v>Bajo</v>
      </c>
      <c r="AJ729" s="35" t="str">
        <f>IF(Tabla134[[#This Row],[Years Since Last Promotion]]&lt;1,"Este año","Más de un año")</f>
        <v>Este año</v>
      </c>
      <c r="AK729" s="100">
        <f>SUM(Tabla134[[#This Row],[Years At Company]],Tabla134[[#This Row],[Years With Curr Manager]])</f>
        <v>0</v>
      </c>
      <c r="AL729" s="35"/>
    </row>
    <row r="730" spans="1:38">
      <c r="A730" t="s">
        <v>1624</v>
      </c>
      <c r="B730" t="s">
        <v>46</v>
      </c>
      <c r="C730" t="s">
        <v>50</v>
      </c>
      <c r="D730" t="s">
        <v>57</v>
      </c>
      <c r="E730" t="s">
        <v>63</v>
      </c>
      <c r="F730" t="s">
        <v>1711</v>
      </c>
      <c r="G730" t="s">
        <v>1540</v>
      </c>
      <c r="H730" t="s">
        <v>1546</v>
      </c>
      <c r="I730" t="s">
        <v>1549</v>
      </c>
      <c r="J730" s="35">
        <v>2</v>
      </c>
      <c r="K730" s="35">
        <v>54</v>
      </c>
      <c r="L730" s="35">
        <v>0</v>
      </c>
      <c r="M730" s="49">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c r="AH730" s="35">
        <f>IF(Tabla134[[#This Row],[Business Travel]]="Travel_Frequently",2,IF(Tabla134[[#This Row],[Business Travel]]="Travel_Rarely",1,0))</f>
        <v>1</v>
      </c>
      <c r="AI730" s="35" t="str">
        <f>IF(Tabla134[[#This Row],[Monthly Income]]&lt;=10333.3333,"Bajo",IF(Tabla134[[#This Row],[Monthly Income]]&gt;18666.6666,"Alto","Medio"))</f>
        <v>Medio</v>
      </c>
      <c r="AJ730" s="35" t="str">
        <f>IF(Tabla134[[#This Row],[Years Since Last Promotion]]&lt;1,"Este año","Más de un año")</f>
        <v>Este año</v>
      </c>
      <c r="AK730" s="100">
        <f>SUM(Tabla134[[#This Row],[Years At Company]],Tabla134[[#This Row],[Years With Curr Manager]])</f>
        <v>18</v>
      </c>
      <c r="AL730" s="35"/>
    </row>
    <row r="731" spans="1:38">
      <c r="A731" t="s">
        <v>1624</v>
      </c>
      <c r="B731" t="s">
        <v>46</v>
      </c>
      <c r="C731" t="s">
        <v>49</v>
      </c>
      <c r="D731" t="s">
        <v>57</v>
      </c>
      <c r="E731" t="s">
        <v>61</v>
      </c>
      <c r="F731" t="s">
        <v>1711</v>
      </c>
      <c r="G731" t="s">
        <v>1544</v>
      </c>
      <c r="H731" t="s">
        <v>1547</v>
      </c>
      <c r="I731" t="s">
        <v>1548</v>
      </c>
      <c r="J731" s="35">
        <v>3</v>
      </c>
      <c r="K731" s="35">
        <v>35</v>
      </c>
      <c r="L731" s="35">
        <v>0</v>
      </c>
      <c r="M731" s="49">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c r="AH731" s="35">
        <f>IF(Tabla134[[#This Row],[Business Travel]]="Travel_Frequently",2,IF(Tabla134[[#This Row],[Business Travel]]="Travel_Rarely",1,0))</f>
        <v>1</v>
      </c>
      <c r="AI731" s="35" t="str">
        <f>IF(Tabla134[[#This Row],[Monthly Income]]&lt;=10333.3333,"Bajo",IF(Tabla134[[#This Row],[Monthly Income]]&gt;18666.6666,"Alto","Medio"))</f>
        <v>Medio</v>
      </c>
      <c r="AJ731" s="35" t="str">
        <f>IF(Tabla134[[#This Row],[Years Since Last Promotion]]&lt;1,"Este año","Más de un año")</f>
        <v>Más de un año</v>
      </c>
      <c r="AK731" s="100">
        <f>SUM(Tabla134[[#This Row],[Years At Company]],Tabla134[[#This Row],[Years With Curr Manager]])</f>
        <v>17</v>
      </c>
      <c r="AL731" s="35"/>
    </row>
    <row r="732" spans="1:38">
      <c r="A732" t="s">
        <v>1624</v>
      </c>
      <c r="B732" t="s">
        <v>46</v>
      </c>
      <c r="C732" t="s">
        <v>51</v>
      </c>
      <c r="D732" t="s">
        <v>57</v>
      </c>
      <c r="E732" t="s">
        <v>59</v>
      </c>
      <c r="F732" t="s">
        <v>1711</v>
      </c>
      <c r="G732" t="s">
        <v>1543</v>
      </c>
      <c r="H732" t="s">
        <v>1546</v>
      </c>
      <c r="I732" t="s">
        <v>1548</v>
      </c>
      <c r="J732" s="35">
        <v>4</v>
      </c>
      <c r="K732" s="35">
        <v>30</v>
      </c>
      <c r="L732" s="35">
        <v>0</v>
      </c>
      <c r="M732" s="49">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c r="AH732" s="35">
        <f>IF(Tabla134[[#This Row],[Business Travel]]="Travel_Frequently",2,IF(Tabla134[[#This Row],[Business Travel]]="Travel_Rarely",1,0))</f>
        <v>1</v>
      </c>
      <c r="AI732" s="35" t="str">
        <f>IF(Tabla134[[#This Row],[Monthly Income]]&lt;=10333.3333,"Bajo",IF(Tabla134[[#This Row],[Monthly Income]]&gt;18666.6666,"Alto","Medio"))</f>
        <v>Medio</v>
      </c>
      <c r="AJ732" s="35" t="str">
        <f>IF(Tabla134[[#This Row],[Years Since Last Promotion]]&lt;1,"Este año","Más de un año")</f>
        <v>Más de un año</v>
      </c>
      <c r="AK732" s="100">
        <f>SUM(Tabla134[[#This Row],[Years At Company]],Tabla134[[#This Row],[Years With Curr Manager]])</f>
        <v>15</v>
      </c>
      <c r="AL732" s="35"/>
    </row>
    <row r="733" spans="1:38">
      <c r="A733" t="s">
        <v>44</v>
      </c>
      <c r="B733" t="s">
        <v>46</v>
      </c>
      <c r="C733" t="s">
        <v>53</v>
      </c>
      <c r="D733" t="s">
        <v>57</v>
      </c>
      <c r="E733" t="s">
        <v>61</v>
      </c>
      <c r="F733" t="s">
        <v>1711</v>
      </c>
      <c r="G733" t="s">
        <v>1538</v>
      </c>
      <c r="H733" t="s">
        <v>1545</v>
      </c>
      <c r="I733" t="s">
        <v>1548</v>
      </c>
      <c r="J733" s="35">
        <v>2</v>
      </c>
      <c r="K733" s="35">
        <v>20</v>
      </c>
      <c r="L733" s="35">
        <v>1</v>
      </c>
      <c r="M733" s="49">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c r="AH733" s="35">
        <f>IF(Tabla134[[#This Row],[Business Travel]]="Travel_Frequently",2,IF(Tabla134[[#This Row],[Business Travel]]="Travel_Rarely",1,0))</f>
        <v>1</v>
      </c>
      <c r="AI733" s="35" t="str">
        <f>IF(Tabla134[[#This Row],[Monthly Income]]&lt;=10333.3333,"Bajo",IF(Tabla134[[#This Row],[Monthly Income]]&gt;18666.6666,"Alto","Medio"))</f>
        <v>Bajo</v>
      </c>
      <c r="AJ733" s="35" t="str">
        <f>IF(Tabla134[[#This Row],[Years Since Last Promotion]]&lt;1,"Este año","Más de un año")</f>
        <v>Este año</v>
      </c>
      <c r="AK733" s="100">
        <f>SUM(Tabla134[[#This Row],[Years At Company]],Tabla134[[#This Row],[Years With Curr Manager]])</f>
        <v>1</v>
      </c>
      <c r="AL733" s="35"/>
    </row>
    <row r="734" spans="1:38">
      <c r="A734" t="s">
        <v>44</v>
      </c>
      <c r="B734" t="s">
        <v>47</v>
      </c>
      <c r="C734" t="s">
        <v>51</v>
      </c>
      <c r="D734" t="s">
        <v>57</v>
      </c>
      <c r="E734" t="s">
        <v>61</v>
      </c>
      <c r="F734" t="s">
        <v>1711</v>
      </c>
      <c r="G734" t="s">
        <v>1539</v>
      </c>
      <c r="H734" t="s">
        <v>1545</v>
      </c>
      <c r="I734" t="s">
        <v>1549</v>
      </c>
      <c r="J734" s="35">
        <v>3</v>
      </c>
      <c r="K734" s="35">
        <v>30</v>
      </c>
      <c r="L734" s="35">
        <v>1</v>
      </c>
      <c r="M734" s="49">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c r="AH734" s="35">
        <f>IF(Tabla134[[#This Row],[Business Travel]]="Travel_Frequently",2,IF(Tabla134[[#This Row],[Business Travel]]="Travel_Rarely",1,0))</f>
        <v>2</v>
      </c>
      <c r="AI734" s="35" t="str">
        <f>IF(Tabla134[[#This Row],[Monthly Income]]&lt;=10333.3333,"Bajo",IF(Tabla134[[#This Row],[Monthly Income]]&gt;18666.6666,"Alto","Medio"))</f>
        <v>Bajo</v>
      </c>
      <c r="AJ734" s="35" t="str">
        <f>IF(Tabla134[[#This Row],[Years Since Last Promotion]]&lt;1,"Este año","Más de un año")</f>
        <v>Más de un año</v>
      </c>
      <c r="AK734" s="100">
        <f>SUM(Tabla134[[#This Row],[Years At Company]],Tabla134[[#This Row],[Years With Curr Manager]])</f>
        <v>5</v>
      </c>
      <c r="AL734" s="35"/>
    </row>
    <row r="735" spans="1:38">
      <c r="A735" t="s">
        <v>1624</v>
      </c>
      <c r="B735" t="s">
        <v>46</v>
      </c>
      <c r="C735" t="s">
        <v>51</v>
      </c>
      <c r="D735" t="s">
        <v>57</v>
      </c>
      <c r="E735" t="s">
        <v>61</v>
      </c>
      <c r="F735" t="s">
        <v>1536</v>
      </c>
      <c r="G735" t="s">
        <v>1540</v>
      </c>
      <c r="H735" t="s">
        <v>1546</v>
      </c>
      <c r="I735" t="s">
        <v>1549</v>
      </c>
      <c r="J735" s="35">
        <v>2</v>
      </c>
      <c r="K735" s="35">
        <v>26</v>
      </c>
      <c r="L735" s="35">
        <v>0</v>
      </c>
      <c r="M735" s="49">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c r="AH735" s="35">
        <f>IF(Tabla134[[#This Row],[Business Travel]]="Travel_Frequently",2,IF(Tabla134[[#This Row],[Business Travel]]="Travel_Rarely",1,0))</f>
        <v>1</v>
      </c>
      <c r="AI735" s="35" t="str">
        <f>IF(Tabla134[[#This Row],[Monthly Income]]&lt;=10333.3333,"Bajo",IF(Tabla134[[#This Row],[Monthly Income]]&gt;18666.6666,"Alto","Medio"))</f>
        <v>Bajo</v>
      </c>
      <c r="AJ735" s="35" t="str">
        <f>IF(Tabla134[[#This Row],[Years Since Last Promotion]]&lt;1,"Este año","Más de un año")</f>
        <v>Más de un año</v>
      </c>
      <c r="AK735" s="100">
        <f>SUM(Tabla134[[#This Row],[Years At Company]],Tabla134[[#This Row],[Years With Curr Manager]])</f>
        <v>11</v>
      </c>
      <c r="AL735" s="35"/>
    </row>
    <row r="736" spans="1:38">
      <c r="A736" t="s">
        <v>1624</v>
      </c>
      <c r="B736" t="s">
        <v>46</v>
      </c>
      <c r="C736" t="s">
        <v>53</v>
      </c>
      <c r="D736" t="s">
        <v>57</v>
      </c>
      <c r="E736" t="s">
        <v>59</v>
      </c>
      <c r="F736" t="s">
        <v>1536</v>
      </c>
      <c r="G736" t="s">
        <v>1539</v>
      </c>
      <c r="H736" t="s">
        <v>1546</v>
      </c>
      <c r="I736" t="s">
        <v>1549</v>
      </c>
      <c r="J736" s="35">
        <v>3</v>
      </c>
      <c r="K736" s="35">
        <v>22</v>
      </c>
      <c r="L736" s="35">
        <v>0</v>
      </c>
      <c r="M736" s="49">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c r="AH736" s="35">
        <f>IF(Tabla134[[#This Row],[Business Travel]]="Travel_Frequently",2,IF(Tabla134[[#This Row],[Business Travel]]="Travel_Rarely",1,0))</f>
        <v>1</v>
      </c>
      <c r="AI736" s="35" t="str">
        <f>IF(Tabla134[[#This Row],[Monthly Income]]&lt;=10333.3333,"Bajo",IF(Tabla134[[#This Row],[Monthly Income]]&gt;18666.6666,"Alto","Medio"))</f>
        <v>Bajo</v>
      </c>
      <c r="AJ736" s="35" t="str">
        <f>IF(Tabla134[[#This Row],[Years Since Last Promotion]]&lt;1,"Este año","Más de un año")</f>
        <v>Más de un año</v>
      </c>
      <c r="AK736" s="100">
        <f>SUM(Tabla134[[#This Row],[Years At Company]],Tabla134[[#This Row],[Years With Curr Manager]])</f>
        <v>5</v>
      </c>
      <c r="AL736" s="35"/>
    </row>
    <row r="737" spans="1:38">
      <c r="A737" t="s">
        <v>1624</v>
      </c>
      <c r="B737" t="s">
        <v>46</v>
      </c>
      <c r="C737" t="s">
        <v>50</v>
      </c>
      <c r="D737" t="s">
        <v>57</v>
      </c>
      <c r="E737" t="s">
        <v>59</v>
      </c>
      <c r="F737" t="s">
        <v>1536</v>
      </c>
      <c r="G737" t="s">
        <v>1544</v>
      </c>
      <c r="H737" t="s">
        <v>1545</v>
      </c>
      <c r="I737" t="s">
        <v>1549</v>
      </c>
      <c r="J737" s="35">
        <v>0</v>
      </c>
      <c r="K737" s="35">
        <v>48</v>
      </c>
      <c r="L737" s="35">
        <v>0</v>
      </c>
      <c r="M737" s="49">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c r="AH737" s="35">
        <f>IF(Tabla134[[#This Row],[Business Travel]]="Travel_Frequently",2,IF(Tabla134[[#This Row],[Business Travel]]="Travel_Rarely",1,0))</f>
        <v>1</v>
      </c>
      <c r="AI737" s="35" t="str">
        <f>IF(Tabla134[[#This Row],[Monthly Income]]&lt;=10333.3333,"Bajo",IF(Tabla134[[#This Row],[Monthly Income]]&gt;18666.6666,"Alto","Medio"))</f>
        <v>Bajo</v>
      </c>
      <c r="AJ737" s="35" t="str">
        <f>IF(Tabla134[[#This Row],[Years Since Last Promotion]]&lt;1,"Este año","Más de un año")</f>
        <v>Más de un año</v>
      </c>
      <c r="AK737" s="100">
        <f>SUM(Tabla134[[#This Row],[Years At Company]],Tabla134[[#This Row],[Years With Curr Manager]])</f>
        <v>4</v>
      </c>
      <c r="AL737" s="35"/>
    </row>
    <row r="738" spans="1:38">
      <c r="A738" t="s">
        <v>1624</v>
      </c>
      <c r="B738" t="s">
        <v>46</v>
      </c>
      <c r="C738" t="s">
        <v>50</v>
      </c>
      <c r="D738" t="s">
        <v>57</v>
      </c>
      <c r="E738" t="s">
        <v>59</v>
      </c>
      <c r="F738" t="s">
        <v>1536</v>
      </c>
      <c r="G738" t="s">
        <v>1544</v>
      </c>
      <c r="H738" t="s">
        <v>1545</v>
      </c>
      <c r="I738" t="s">
        <v>1549</v>
      </c>
      <c r="J738" s="35">
        <v>3</v>
      </c>
      <c r="K738" s="35">
        <v>48</v>
      </c>
      <c r="L738" s="35">
        <v>0</v>
      </c>
      <c r="M738" s="49">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c r="AH738" s="35">
        <f>IF(Tabla134[[#This Row],[Business Travel]]="Travel_Frequently",2,IF(Tabla134[[#This Row],[Business Travel]]="Travel_Rarely",1,0))</f>
        <v>1</v>
      </c>
      <c r="AI738" s="35" t="str">
        <f>IF(Tabla134[[#This Row],[Monthly Income]]&lt;=10333.3333,"Bajo",IF(Tabla134[[#This Row],[Monthly Income]]&gt;18666.6666,"Alto","Medio"))</f>
        <v>Medio</v>
      </c>
      <c r="AJ738" s="35" t="str">
        <f>IF(Tabla134[[#This Row],[Years Since Last Promotion]]&lt;1,"Este año","Más de un año")</f>
        <v>Más de un año</v>
      </c>
      <c r="AK738" s="100">
        <f>SUM(Tabla134[[#This Row],[Years At Company]],Tabla134[[#This Row],[Years With Curr Manager]])</f>
        <v>23</v>
      </c>
      <c r="AL738" s="35"/>
    </row>
    <row r="739" spans="1:38">
      <c r="A739" t="s">
        <v>1624</v>
      </c>
      <c r="B739" t="s">
        <v>46</v>
      </c>
      <c r="C739" t="s">
        <v>49</v>
      </c>
      <c r="D739" t="s">
        <v>57</v>
      </c>
      <c r="E739" t="s">
        <v>61</v>
      </c>
      <c r="F739" t="s">
        <v>1711</v>
      </c>
      <c r="G739" t="s">
        <v>1540</v>
      </c>
      <c r="H739" t="s">
        <v>1545</v>
      </c>
      <c r="I739" t="s">
        <v>1549</v>
      </c>
      <c r="J739" s="35">
        <v>6</v>
      </c>
      <c r="K739" s="35">
        <v>41</v>
      </c>
      <c r="L739" s="35">
        <v>0</v>
      </c>
      <c r="M739" s="49">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c r="AH739" s="35">
        <f>IF(Tabla134[[#This Row],[Business Travel]]="Travel_Frequently",2,IF(Tabla134[[#This Row],[Business Travel]]="Travel_Rarely",1,0))</f>
        <v>1</v>
      </c>
      <c r="AI739" s="35" t="str">
        <f>IF(Tabla134[[#This Row],[Monthly Income]]&lt;=10333.3333,"Bajo",IF(Tabla134[[#This Row],[Monthly Income]]&gt;18666.6666,"Alto","Medio"))</f>
        <v>Bajo</v>
      </c>
      <c r="AJ739" s="35" t="str">
        <f>IF(Tabla134[[#This Row],[Years Since Last Promotion]]&lt;1,"Este año","Más de un año")</f>
        <v>Más de un año</v>
      </c>
      <c r="AK739" s="100">
        <f>SUM(Tabla134[[#This Row],[Years At Company]],Tabla134[[#This Row],[Years With Curr Manager]])</f>
        <v>3</v>
      </c>
      <c r="AL739" s="35"/>
    </row>
    <row r="740" spans="1:38">
      <c r="A740" t="s">
        <v>1624</v>
      </c>
      <c r="B740" t="s">
        <v>46</v>
      </c>
      <c r="C740" t="s">
        <v>49</v>
      </c>
      <c r="D740" t="s">
        <v>57</v>
      </c>
      <c r="E740" t="s">
        <v>59</v>
      </c>
      <c r="F740" t="s">
        <v>1711</v>
      </c>
      <c r="G740" t="s">
        <v>1540</v>
      </c>
      <c r="H740" t="s">
        <v>1546</v>
      </c>
      <c r="I740" t="s">
        <v>1549</v>
      </c>
      <c r="J740" s="35">
        <v>3</v>
      </c>
      <c r="K740" s="35">
        <v>39</v>
      </c>
      <c r="L740" s="35">
        <v>0</v>
      </c>
      <c r="M740" s="49">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c r="AH740" s="35">
        <f>IF(Tabla134[[#This Row],[Business Travel]]="Travel_Frequently",2,IF(Tabla134[[#This Row],[Business Travel]]="Travel_Rarely",1,0))</f>
        <v>1</v>
      </c>
      <c r="AI740" s="35" t="str">
        <f>IF(Tabla134[[#This Row],[Monthly Income]]&lt;=10333.3333,"Bajo",IF(Tabla134[[#This Row],[Monthly Income]]&gt;18666.6666,"Alto","Medio"))</f>
        <v>Medio</v>
      </c>
      <c r="AJ740" s="35" t="str">
        <f>IF(Tabla134[[#This Row],[Years Since Last Promotion]]&lt;1,"Este año","Más de un año")</f>
        <v>Más de un año</v>
      </c>
      <c r="AK740" s="100">
        <f>SUM(Tabla134[[#This Row],[Years At Company]],Tabla134[[#This Row],[Years With Curr Manager]])</f>
        <v>29</v>
      </c>
      <c r="AL740" s="35"/>
    </row>
    <row r="741" spans="1:38">
      <c r="A741" t="s">
        <v>1624</v>
      </c>
      <c r="B741" t="s">
        <v>46</v>
      </c>
      <c r="C741" t="s">
        <v>51</v>
      </c>
      <c r="D741" t="s">
        <v>57</v>
      </c>
      <c r="E741" t="s">
        <v>59</v>
      </c>
      <c r="F741" t="s">
        <v>1711</v>
      </c>
      <c r="G741" t="s">
        <v>1540</v>
      </c>
      <c r="H741" t="s">
        <v>1546</v>
      </c>
      <c r="I741" t="s">
        <v>1549</v>
      </c>
      <c r="J741" s="35">
        <v>2</v>
      </c>
      <c r="K741" s="35">
        <v>27</v>
      </c>
      <c r="L741" s="35">
        <v>0</v>
      </c>
      <c r="M741" s="49">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c r="AH741" s="35">
        <f>IF(Tabla134[[#This Row],[Business Travel]]="Travel_Frequently",2,IF(Tabla134[[#This Row],[Business Travel]]="Travel_Rarely",1,0))</f>
        <v>1</v>
      </c>
      <c r="AI741" s="35" t="str">
        <f>IF(Tabla134[[#This Row],[Monthly Income]]&lt;=10333.3333,"Bajo",IF(Tabla134[[#This Row],[Monthly Income]]&gt;18666.6666,"Alto","Medio"))</f>
        <v>Bajo</v>
      </c>
      <c r="AJ741" s="35" t="str">
        <f>IF(Tabla134[[#This Row],[Years Since Last Promotion]]&lt;1,"Este año","Más de un año")</f>
        <v>Más de un año</v>
      </c>
      <c r="AK741" s="100">
        <f>SUM(Tabla134[[#This Row],[Years At Company]],Tabla134[[#This Row],[Years With Curr Manager]])</f>
        <v>5</v>
      </c>
      <c r="AL741" s="35"/>
    </row>
    <row r="742" spans="1:38">
      <c r="A742" t="s">
        <v>1624</v>
      </c>
      <c r="B742" t="s">
        <v>46</v>
      </c>
      <c r="C742" t="s">
        <v>49</v>
      </c>
      <c r="D742" t="s">
        <v>57</v>
      </c>
      <c r="E742" t="s">
        <v>60</v>
      </c>
      <c r="F742" t="s">
        <v>1536</v>
      </c>
      <c r="G742" t="s">
        <v>1539</v>
      </c>
      <c r="H742" t="s">
        <v>1547</v>
      </c>
      <c r="I742" t="s">
        <v>1549</v>
      </c>
      <c r="J742" s="35">
        <v>4</v>
      </c>
      <c r="K742" s="35">
        <v>35</v>
      </c>
      <c r="L742" s="35">
        <v>0</v>
      </c>
      <c r="M742" s="49">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c r="AH742" s="35">
        <f>IF(Tabla134[[#This Row],[Business Travel]]="Travel_Frequently",2,IF(Tabla134[[#This Row],[Business Travel]]="Travel_Rarely",1,0))</f>
        <v>1</v>
      </c>
      <c r="AI742" s="35" t="str">
        <f>IF(Tabla134[[#This Row],[Monthly Income]]&lt;=10333.3333,"Bajo",IF(Tabla134[[#This Row],[Monthly Income]]&gt;18666.6666,"Alto","Medio"))</f>
        <v>Bajo</v>
      </c>
      <c r="AJ742" s="35" t="str">
        <f>IF(Tabla134[[#This Row],[Years Since Last Promotion]]&lt;1,"Este año","Más de un año")</f>
        <v>Más de un año</v>
      </c>
      <c r="AK742" s="100">
        <f>SUM(Tabla134[[#This Row],[Years At Company]],Tabla134[[#This Row],[Years With Curr Manager]])</f>
        <v>5</v>
      </c>
      <c r="AL742" s="35"/>
    </row>
    <row r="743" spans="1:38">
      <c r="A743" t="s">
        <v>1624</v>
      </c>
      <c r="B743" t="s">
        <v>46</v>
      </c>
      <c r="C743" t="s">
        <v>49</v>
      </c>
      <c r="D743" t="s">
        <v>56</v>
      </c>
      <c r="E743" t="s">
        <v>62</v>
      </c>
      <c r="F743" t="s">
        <v>1536</v>
      </c>
      <c r="G743" t="s">
        <v>1541</v>
      </c>
      <c r="H743" t="s">
        <v>1546</v>
      </c>
      <c r="I743" t="s">
        <v>1549</v>
      </c>
      <c r="J743" s="35">
        <v>3</v>
      </c>
      <c r="K743" s="35">
        <v>42</v>
      </c>
      <c r="L743" s="35">
        <v>0</v>
      </c>
      <c r="M743" s="49">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c r="AH743" s="35">
        <f>IF(Tabla134[[#This Row],[Business Travel]]="Travel_Frequently",2,IF(Tabla134[[#This Row],[Business Travel]]="Travel_Rarely",1,0))</f>
        <v>1</v>
      </c>
      <c r="AI743" s="35" t="str">
        <f>IF(Tabla134[[#This Row],[Monthly Income]]&lt;=10333.3333,"Bajo",IF(Tabla134[[#This Row],[Monthly Income]]&gt;18666.6666,"Alto","Medio"))</f>
        <v>Medio</v>
      </c>
      <c r="AJ743" s="35" t="str">
        <f>IF(Tabla134[[#This Row],[Years Since Last Promotion]]&lt;1,"Este año","Más de un año")</f>
        <v>Este año</v>
      </c>
      <c r="AK743" s="100">
        <f>SUM(Tabla134[[#This Row],[Years At Company]],Tabla134[[#This Row],[Years With Curr Manager]])</f>
        <v>1</v>
      </c>
      <c r="AL743" s="35"/>
    </row>
    <row r="744" spans="1:38">
      <c r="A744" t="s">
        <v>1624</v>
      </c>
      <c r="B744" t="s">
        <v>46</v>
      </c>
      <c r="C744" t="s">
        <v>50</v>
      </c>
      <c r="D744" t="s">
        <v>57</v>
      </c>
      <c r="E744" t="s">
        <v>59</v>
      </c>
      <c r="F744" t="s">
        <v>1536</v>
      </c>
      <c r="G744" t="s">
        <v>1539</v>
      </c>
      <c r="H744" t="s">
        <v>1546</v>
      </c>
      <c r="I744" t="s">
        <v>1549</v>
      </c>
      <c r="J744" s="35">
        <v>5</v>
      </c>
      <c r="K744" s="35">
        <v>50</v>
      </c>
      <c r="L744" s="35">
        <v>0</v>
      </c>
      <c r="M744" s="49">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c r="AH744" s="35">
        <f>IF(Tabla134[[#This Row],[Business Travel]]="Travel_Frequently",2,IF(Tabla134[[#This Row],[Business Travel]]="Travel_Rarely",1,0))</f>
        <v>1</v>
      </c>
      <c r="AI744" s="35" t="str">
        <f>IF(Tabla134[[#This Row],[Monthly Income]]&lt;=10333.3333,"Bajo",IF(Tabla134[[#This Row],[Monthly Income]]&gt;18666.6666,"Alto","Medio"))</f>
        <v>Bajo</v>
      </c>
      <c r="AJ744" s="35" t="str">
        <f>IF(Tabla134[[#This Row],[Years Since Last Promotion]]&lt;1,"Este año","Más de un año")</f>
        <v>Este año</v>
      </c>
      <c r="AK744" s="100">
        <f>SUM(Tabla134[[#This Row],[Years At Company]],Tabla134[[#This Row],[Years With Curr Manager]])</f>
        <v>1</v>
      </c>
      <c r="AL744" s="35"/>
    </row>
    <row r="745" spans="1:38">
      <c r="A745" t="s">
        <v>1624</v>
      </c>
      <c r="B745" t="s">
        <v>46</v>
      </c>
      <c r="C745" t="s">
        <v>52</v>
      </c>
      <c r="D745" t="s">
        <v>57</v>
      </c>
      <c r="E745" t="s">
        <v>59</v>
      </c>
      <c r="F745" t="s">
        <v>1711</v>
      </c>
      <c r="G745" t="s">
        <v>1540</v>
      </c>
      <c r="H745" t="s">
        <v>1545</v>
      </c>
      <c r="I745" t="s">
        <v>1548</v>
      </c>
      <c r="J745" s="35">
        <v>4</v>
      </c>
      <c r="K745" s="35">
        <v>59</v>
      </c>
      <c r="L745" s="35">
        <v>0</v>
      </c>
      <c r="M745" s="49">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c r="AH745" s="35">
        <f>IF(Tabla134[[#This Row],[Business Travel]]="Travel_Frequently",2,IF(Tabla134[[#This Row],[Business Travel]]="Travel_Rarely",1,0))</f>
        <v>1</v>
      </c>
      <c r="AI745" s="35" t="str">
        <f>IF(Tabla134[[#This Row],[Monthly Income]]&lt;=10333.3333,"Bajo",IF(Tabla134[[#This Row],[Monthly Income]]&gt;18666.6666,"Alto","Medio"))</f>
        <v>Medio</v>
      </c>
      <c r="AJ745" s="35" t="str">
        <f>IF(Tabla134[[#This Row],[Years Since Last Promotion]]&lt;1,"Este año","Más de un año")</f>
        <v>Más de un año</v>
      </c>
      <c r="AK745" s="100">
        <f>SUM(Tabla134[[#This Row],[Years At Company]],Tabla134[[#This Row],[Years With Curr Manager]])</f>
        <v>8</v>
      </c>
      <c r="AL745" s="35"/>
    </row>
    <row r="746" spans="1:38">
      <c r="A746" t="s">
        <v>44</v>
      </c>
      <c r="B746" t="s">
        <v>46</v>
      </c>
      <c r="C746" t="s">
        <v>49</v>
      </c>
      <c r="D746" t="s">
        <v>57</v>
      </c>
      <c r="E746" t="s">
        <v>61</v>
      </c>
      <c r="F746" t="s">
        <v>1711</v>
      </c>
      <c r="G746" t="s">
        <v>1544</v>
      </c>
      <c r="H746" t="s">
        <v>1546</v>
      </c>
      <c r="I746" t="s">
        <v>1549</v>
      </c>
      <c r="J746" s="35">
        <v>2</v>
      </c>
      <c r="K746" s="35">
        <v>37</v>
      </c>
      <c r="L746" s="35">
        <v>1</v>
      </c>
      <c r="M746" s="49">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c r="AH746" s="35">
        <f>IF(Tabla134[[#This Row],[Business Travel]]="Travel_Frequently",2,IF(Tabla134[[#This Row],[Business Travel]]="Travel_Rarely",1,0))</f>
        <v>1</v>
      </c>
      <c r="AI746" s="35" t="str">
        <f>IF(Tabla134[[#This Row],[Monthly Income]]&lt;=10333.3333,"Bajo",IF(Tabla134[[#This Row],[Monthly Income]]&gt;18666.6666,"Alto","Medio"))</f>
        <v>Bajo</v>
      </c>
      <c r="AJ746" s="35" t="str">
        <f>IF(Tabla134[[#This Row],[Years Since Last Promotion]]&lt;1,"Este año","Más de un año")</f>
        <v>Este año</v>
      </c>
      <c r="AK746" s="100">
        <f>SUM(Tabla134[[#This Row],[Years At Company]],Tabla134[[#This Row],[Years With Curr Manager]])</f>
        <v>1</v>
      </c>
      <c r="AL746" s="35"/>
    </row>
    <row r="747" spans="1:38">
      <c r="A747" t="s">
        <v>1624</v>
      </c>
      <c r="B747" t="s">
        <v>47</v>
      </c>
      <c r="C747" t="s">
        <v>52</v>
      </c>
      <c r="D747" t="s">
        <v>57</v>
      </c>
      <c r="E747" t="s">
        <v>61</v>
      </c>
      <c r="F747" t="s">
        <v>1536</v>
      </c>
      <c r="G747" t="s">
        <v>1544</v>
      </c>
      <c r="H747" t="s">
        <v>1546</v>
      </c>
      <c r="I747" t="s">
        <v>1548</v>
      </c>
      <c r="J747" s="35">
        <v>3</v>
      </c>
      <c r="K747" s="35">
        <v>55</v>
      </c>
      <c r="L747" s="35">
        <v>0</v>
      </c>
      <c r="M747" s="49">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c r="AH747" s="35">
        <f>IF(Tabla134[[#This Row],[Business Travel]]="Travel_Frequently",2,IF(Tabla134[[#This Row],[Business Travel]]="Travel_Rarely",1,0))</f>
        <v>2</v>
      </c>
      <c r="AI747" s="35" t="str">
        <f>IF(Tabla134[[#This Row],[Monthly Income]]&lt;=10333.3333,"Bajo",IF(Tabla134[[#This Row],[Monthly Income]]&gt;18666.6666,"Alto","Medio"))</f>
        <v>Bajo</v>
      </c>
      <c r="AJ747" s="35" t="str">
        <f>IF(Tabla134[[#This Row],[Years Since Last Promotion]]&lt;1,"Este año","Más de un año")</f>
        <v>Más de un año</v>
      </c>
      <c r="AK747" s="100">
        <f>SUM(Tabla134[[#This Row],[Years At Company]],Tabla134[[#This Row],[Years With Curr Manager]])</f>
        <v>15</v>
      </c>
      <c r="AL747" s="35"/>
    </row>
    <row r="748" spans="1:38">
      <c r="A748" t="s">
        <v>1624</v>
      </c>
      <c r="B748" t="s">
        <v>48</v>
      </c>
      <c r="C748" t="s">
        <v>49</v>
      </c>
      <c r="D748" t="s">
        <v>57</v>
      </c>
      <c r="E748" t="s">
        <v>59</v>
      </c>
      <c r="F748" t="s">
        <v>1711</v>
      </c>
      <c r="G748" t="s">
        <v>1543</v>
      </c>
      <c r="H748" t="s">
        <v>1547</v>
      </c>
      <c r="I748" t="s">
        <v>1549</v>
      </c>
      <c r="J748" s="35">
        <v>3</v>
      </c>
      <c r="K748" s="35">
        <v>41</v>
      </c>
      <c r="L748" s="35">
        <v>0</v>
      </c>
      <c r="M748" s="49">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c r="AH748" s="35">
        <f>IF(Tabla134[[#This Row],[Business Travel]]="Travel_Frequently",2,IF(Tabla134[[#This Row],[Business Travel]]="Travel_Rarely",1,0))</f>
        <v>0</v>
      </c>
      <c r="AI748" s="35" t="str">
        <f>IF(Tabla134[[#This Row],[Monthly Income]]&lt;=10333.3333,"Bajo",IF(Tabla134[[#This Row],[Monthly Income]]&gt;18666.6666,"Alto","Medio"))</f>
        <v>Alto</v>
      </c>
      <c r="AJ748" s="35" t="str">
        <f>IF(Tabla134[[#This Row],[Years Since Last Promotion]]&lt;1,"Este año","Más de un año")</f>
        <v>Más de un año</v>
      </c>
      <c r="AK748" s="100">
        <f>SUM(Tabla134[[#This Row],[Years At Company]],Tabla134[[#This Row],[Years With Curr Manager]])</f>
        <v>31</v>
      </c>
      <c r="AL748" s="35"/>
    </row>
    <row r="749" spans="1:38">
      <c r="A749" t="s">
        <v>1624</v>
      </c>
      <c r="B749" t="s">
        <v>46</v>
      </c>
      <c r="C749" t="s">
        <v>49</v>
      </c>
      <c r="D749" t="s">
        <v>56</v>
      </c>
      <c r="E749" t="s">
        <v>59</v>
      </c>
      <c r="F749" t="s">
        <v>1536</v>
      </c>
      <c r="G749" t="s">
        <v>1537</v>
      </c>
      <c r="H749" t="s">
        <v>1545</v>
      </c>
      <c r="I749" t="s">
        <v>1548</v>
      </c>
      <c r="J749" s="35">
        <v>1</v>
      </c>
      <c r="K749" s="35">
        <v>38</v>
      </c>
      <c r="L749" s="35">
        <v>0</v>
      </c>
      <c r="M749" s="49">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c r="AH749" s="35">
        <f>IF(Tabla134[[#This Row],[Business Travel]]="Travel_Frequently",2,IF(Tabla134[[#This Row],[Business Travel]]="Travel_Rarely",1,0))</f>
        <v>1</v>
      </c>
      <c r="AI749" s="35" t="str">
        <f>IF(Tabla134[[#This Row],[Monthly Income]]&lt;=10333.3333,"Bajo",IF(Tabla134[[#This Row],[Monthly Income]]&gt;18666.6666,"Alto","Medio"))</f>
        <v>Bajo</v>
      </c>
      <c r="AJ749" s="35" t="str">
        <f>IF(Tabla134[[#This Row],[Years Since Last Promotion]]&lt;1,"Este año","Más de un año")</f>
        <v>Este año</v>
      </c>
      <c r="AK749" s="100">
        <f>SUM(Tabla134[[#This Row],[Years At Company]],Tabla134[[#This Row],[Years With Curr Manager]])</f>
        <v>1</v>
      </c>
      <c r="AL749" s="35"/>
    </row>
    <row r="750" spans="1:38">
      <c r="A750" t="s">
        <v>44</v>
      </c>
      <c r="B750" t="s">
        <v>48</v>
      </c>
      <c r="C750" t="s">
        <v>51</v>
      </c>
      <c r="D750" t="s">
        <v>56</v>
      </c>
      <c r="E750" t="s">
        <v>61</v>
      </c>
      <c r="F750" t="s">
        <v>1536</v>
      </c>
      <c r="G750" t="s">
        <v>1537</v>
      </c>
      <c r="H750" t="s">
        <v>1545</v>
      </c>
      <c r="I750" t="s">
        <v>1549</v>
      </c>
      <c r="J750" s="35">
        <v>6</v>
      </c>
      <c r="K750" s="35">
        <v>26</v>
      </c>
      <c r="L750" s="35">
        <v>1</v>
      </c>
      <c r="M750" s="49">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c r="AH750" s="35">
        <f>IF(Tabla134[[#This Row],[Business Travel]]="Travel_Frequently",2,IF(Tabla134[[#This Row],[Business Travel]]="Travel_Rarely",1,0))</f>
        <v>0</v>
      </c>
      <c r="AI750" s="35" t="str">
        <f>IF(Tabla134[[#This Row],[Monthly Income]]&lt;=10333.3333,"Bajo",IF(Tabla134[[#This Row],[Monthly Income]]&gt;18666.6666,"Alto","Medio"))</f>
        <v>Bajo</v>
      </c>
      <c r="AJ750" s="35" t="str">
        <f>IF(Tabla134[[#This Row],[Years Since Last Promotion]]&lt;1,"Este año","Más de un año")</f>
        <v>Más de un año</v>
      </c>
      <c r="AK750" s="100">
        <f>SUM(Tabla134[[#This Row],[Years At Company]],Tabla134[[#This Row],[Years With Curr Manager]])</f>
        <v>4</v>
      </c>
      <c r="AL750" s="35"/>
    </row>
    <row r="751" spans="1:38">
      <c r="A751" t="s">
        <v>44</v>
      </c>
      <c r="B751" t="s">
        <v>46</v>
      </c>
      <c r="C751" t="s">
        <v>50</v>
      </c>
      <c r="D751" t="s">
        <v>56</v>
      </c>
      <c r="E751" t="s">
        <v>62</v>
      </c>
      <c r="F751" t="s">
        <v>1711</v>
      </c>
      <c r="G751" t="s">
        <v>1541</v>
      </c>
      <c r="H751" t="s">
        <v>1546</v>
      </c>
      <c r="I751" t="s">
        <v>1549</v>
      </c>
      <c r="J751" s="35">
        <v>3</v>
      </c>
      <c r="K751" s="35">
        <v>52</v>
      </c>
      <c r="L751" s="35">
        <v>1</v>
      </c>
      <c r="M751" s="49">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c r="AH751" s="35">
        <f>IF(Tabla134[[#This Row],[Business Travel]]="Travel_Frequently",2,IF(Tabla134[[#This Row],[Business Travel]]="Travel_Rarely",1,0))</f>
        <v>1</v>
      </c>
      <c r="AI751" s="35" t="str">
        <f>IF(Tabla134[[#This Row],[Monthly Income]]&lt;=10333.3333,"Bajo",IF(Tabla134[[#This Row],[Monthly Income]]&gt;18666.6666,"Alto","Medio"))</f>
        <v>Alto</v>
      </c>
      <c r="AJ751" s="35" t="str">
        <f>IF(Tabla134[[#This Row],[Years Since Last Promotion]]&lt;1,"Este año","Más de un año")</f>
        <v>Más de un año</v>
      </c>
      <c r="AK751" s="100">
        <f>SUM(Tabla134[[#This Row],[Years At Company]],Tabla134[[#This Row],[Years With Curr Manager]])</f>
        <v>41</v>
      </c>
      <c r="AL751" s="35"/>
    </row>
    <row r="752" spans="1:38">
      <c r="A752" t="s">
        <v>1624</v>
      </c>
      <c r="B752" t="s">
        <v>46</v>
      </c>
      <c r="C752" t="s">
        <v>49</v>
      </c>
      <c r="D752" t="s">
        <v>56</v>
      </c>
      <c r="E752" t="s">
        <v>61</v>
      </c>
      <c r="F752" t="s">
        <v>1711</v>
      </c>
      <c r="G752" t="s">
        <v>1537</v>
      </c>
      <c r="H752" t="s">
        <v>1546</v>
      </c>
      <c r="I752" t="s">
        <v>1548</v>
      </c>
      <c r="J752" s="35">
        <v>2</v>
      </c>
      <c r="K752" s="35">
        <v>44</v>
      </c>
      <c r="L752" s="35">
        <v>0</v>
      </c>
      <c r="M752" s="49">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c r="AH752" s="35">
        <f>IF(Tabla134[[#This Row],[Business Travel]]="Travel_Frequently",2,IF(Tabla134[[#This Row],[Business Travel]]="Travel_Rarely",1,0))</f>
        <v>1</v>
      </c>
      <c r="AI752" s="35" t="str">
        <f>IF(Tabla134[[#This Row],[Monthly Income]]&lt;=10333.3333,"Bajo",IF(Tabla134[[#This Row],[Monthly Income]]&gt;18666.6666,"Alto","Medio"))</f>
        <v>Medio</v>
      </c>
      <c r="AJ752" s="35" t="str">
        <f>IF(Tabla134[[#This Row],[Years Since Last Promotion]]&lt;1,"Este año","Más de un año")</f>
        <v>Más de un año</v>
      </c>
      <c r="AK752" s="100">
        <f>SUM(Tabla134[[#This Row],[Years At Company]],Tabla134[[#This Row],[Years With Curr Manager]])</f>
        <v>23</v>
      </c>
      <c r="AL752" s="35"/>
    </row>
    <row r="753" spans="1:38">
      <c r="A753" t="s">
        <v>1624</v>
      </c>
      <c r="B753" t="s">
        <v>48</v>
      </c>
      <c r="C753" t="s">
        <v>50</v>
      </c>
      <c r="D753" t="s">
        <v>56</v>
      </c>
      <c r="E753" t="s">
        <v>59</v>
      </c>
      <c r="F753" t="s">
        <v>1711</v>
      </c>
      <c r="G753" t="s">
        <v>1537</v>
      </c>
      <c r="H753" t="s">
        <v>1546</v>
      </c>
      <c r="I753" t="s">
        <v>1549</v>
      </c>
      <c r="J753" s="35">
        <v>3</v>
      </c>
      <c r="K753" s="35">
        <v>50</v>
      </c>
      <c r="L753" s="35">
        <v>0</v>
      </c>
      <c r="M753" s="49">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c r="AH753" s="35">
        <f>IF(Tabla134[[#This Row],[Business Travel]]="Travel_Frequently",2,IF(Tabla134[[#This Row],[Business Travel]]="Travel_Rarely",1,0))</f>
        <v>0</v>
      </c>
      <c r="AI753" s="35" t="str">
        <f>IF(Tabla134[[#This Row],[Monthly Income]]&lt;=10333.3333,"Bajo",IF(Tabla134[[#This Row],[Monthly Income]]&gt;18666.6666,"Alto","Medio"))</f>
        <v>Bajo</v>
      </c>
      <c r="AJ753" s="35" t="str">
        <f>IF(Tabla134[[#This Row],[Years Since Last Promotion]]&lt;1,"Este año","Más de un año")</f>
        <v>Este año</v>
      </c>
      <c r="AK753" s="100">
        <f>SUM(Tabla134[[#This Row],[Years At Company]],Tabla134[[#This Row],[Years With Curr Manager]])</f>
        <v>31</v>
      </c>
      <c r="AL753" s="35"/>
    </row>
    <row r="754" spans="1:38">
      <c r="A754" t="s">
        <v>44</v>
      </c>
      <c r="B754" t="s">
        <v>46</v>
      </c>
      <c r="C754" t="s">
        <v>49</v>
      </c>
      <c r="D754" t="s">
        <v>57</v>
      </c>
      <c r="E754" t="s">
        <v>59</v>
      </c>
      <c r="F754" t="s">
        <v>1711</v>
      </c>
      <c r="G754" t="s">
        <v>1539</v>
      </c>
      <c r="H754" t="s">
        <v>1545</v>
      </c>
      <c r="I754" t="s">
        <v>1549</v>
      </c>
      <c r="J754" s="35">
        <v>1</v>
      </c>
      <c r="K754" s="35">
        <v>36</v>
      </c>
      <c r="L754" s="35">
        <v>1</v>
      </c>
      <c r="M754" s="49">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c r="AH754" s="35">
        <f>IF(Tabla134[[#This Row],[Business Travel]]="Travel_Frequently",2,IF(Tabla134[[#This Row],[Business Travel]]="Travel_Rarely",1,0))</f>
        <v>1</v>
      </c>
      <c r="AI754" s="35" t="str">
        <f>IF(Tabla134[[#This Row],[Monthly Income]]&lt;=10333.3333,"Bajo",IF(Tabla134[[#This Row],[Monthly Income]]&gt;18666.6666,"Alto","Medio"))</f>
        <v>Bajo</v>
      </c>
      <c r="AJ754" s="35" t="str">
        <f>IF(Tabla134[[#This Row],[Years Since Last Promotion]]&lt;1,"Este año","Más de un año")</f>
        <v>Más de un año</v>
      </c>
      <c r="AK754" s="100">
        <f>SUM(Tabla134[[#This Row],[Years At Company]],Tabla134[[#This Row],[Years With Curr Manager]])</f>
        <v>31</v>
      </c>
      <c r="AL754" s="35"/>
    </row>
    <row r="755" spans="1:38">
      <c r="A755" t="s">
        <v>1624</v>
      </c>
      <c r="B755" t="s">
        <v>47</v>
      </c>
      <c r="C755" t="s">
        <v>49</v>
      </c>
      <c r="D755" t="s">
        <v>57</v>
      </c>
      <c r="E755" t="s">
        <v>61</v>
      </c>
      <c r="F755" t="s">
        <v>1711</v>
      </c>
      <c r="G755" t="s">
        <v>1540</v>
      </c>
      <c r="H755" t="s">
        <v>1545</v>
      </c>
      <c r="I755" t="s">
        <v>1548</v>
      </c>
      <c r="J755" s="35">
        <v>2</v>
      </c>
      <c r="K755" s="35">
        <v>39</v>
      </c>
      <c r="L755" s="35">
        <v>0</v>
      </c>
      <c r="M755" s="49">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c r="AH755" s="35">
        <f>IF(Tabla134[[#This Row],[Business Travel]]="Travel_Frequently",2,IF(Tabla134[[#This Row],[Business Travel]]="Travel_Rarely",1,0))</f>
        <v>2</v>
      </c>
      <c r="AI755" s="35" t="str">
        <f>IF(Tabla134[[#This Row],[Monthly Income]]&lt;=10333.3333,"Bajo",IF(Tabla134[[#This Row],[Monthly Income]]&gt;18666.6666,"Alto","Medio"))</f>
        <v>Medio</v>
      </c>
      <c r="AJ755" s="35" t="str">
        <f>IF(Tabla134[[#This Row],[Years Since Last Promotion]]&lt;1,"Este año","Más de un año")</f>
        <v>Más de un año</v>
      </c>
      <c r="AK755" s="100">
        <f>SUM(Tabla134[[#This Row],[Years At Company]],Tabla134[[#This Row],[Years With Curr Manager]])</f>
        <v>29</v>
      </c>
      <c r="AL755" s="35"/>
    </row>
    <row r="756" spans="1:38">
      <c r="A756" t="s">
        <v>1624</v>
      </c>
      <c r="B756" t="s">
        <v>48</v>
      </c>
      <c r="C756" t="s">
        <v>51</v>
      </c>
      <c r="D756" t="s">
        <v>56</v>
      </c>
      <c r="E756" t="s">
        <v>59</v>
      </c>
      <c r="F756" t="s">
        <v>1711</v>
      </c>
      <c r="G756" t="s">
        <v>1542</v>
      </c>
      <c r="H756" t="s">
        <v>1545</v>
      </c>
      <c r="I756" t="s">
        <v>1549</v>
      </c>
      <c r="J756" s="35">
        <v>2</v>
      </c>
      <c r="K756" s="35">
        <v>33</v>
      </c>
      <c r="L756" s="35">
        <v>0</v>
      </c>
      <c r="M756" s="49">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c r="AH756" s="35">
        <f>IF(Tabla134[[#This Row],[Business Travel]]="Travel_Frequently",2,IF(Tabla134[[#This Row],[Business Travel]]="Travel_Rarely",1,0))</f>
        <v>0</v>
      </c>
      <c r="AI756" s="35" t="str">
        <f>IF(Tabla134[[#This Row],[Monthly Income]]&lt;=10333.3333,"Bajo",IF(Tabla134[[#This Row],[Monthly Income]]&gt;18666.6666,"Alto","Medio"))</f>
        <v>Bajo</v>
      </c>
      <c r="AJ756" s="35" t="str">
        <f>IF(Tabla134[[#This Row],[Years Since Last Promotion]]&lt;1,"Este año","Más de un año")</f>
        <v>Más de un año</v>
      </c>
      <c r="AK756" s="100">
        <f>SUM(Tabla134[[#This Row],[Years At Company]],Tabla134[[#This Row],[Years With Curr Manager]])</f>
        <v>4</v>
      </c>
      <c r="AL756" s="35"/>
    </row>
    <row r="757" spans="1:38">
      <c r="A757" t="s">
        <v>1624</v>
      </c>
      <c r="B757" t="s">
        <v>46</v>
      </c>
      <c r="C757" t="s">
        <v>50</v>
      </c>
      <c r="D757" t="s">
        <v>56</v>
      </c>
      <c r="E757" t="s">
        <v>59</v>
      </c>
      <c r="F757" t="s">
        <v>1711</v>
      </c>
      <c r="G757" t="s">
        <v>1541</v>
      </c>
      <c r="H757" t="s">
        <v>1546</v>
      </c>
      <c r="I757" t="s">
        <v>1549</v>
      </c>
      <c r="J757" s="35">
        <v>4</v>
      </c>
      <c r="K757" s="35">
        <v>45</v>
      </c>
      <c r="L757" s="35">
        <v>0</v>
      </c>
      <c r="M757" s="49">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c r="AH757" s="35">
        <f>IF(Tabla134[[#This Row],[Business Travel]]="Travel_Frequently",2,IF(Tabla134[[#This Row],[Business Travel]]="Travel_Rarely",1,0))</f>
        <v>1</v>
      </c>
      <c r="AI757" s="35" t="str">
        <f>IF(Tabla134[[#This Row],[Monthly Income]]&lt;=10333.3333,"Bajo",IF(Tabla134[[#This Row],[Monthly Income]]&gt;18666.6666,"Alto","Medio"))</f>
        <v>Medio</v>
      </c>
      <c r="AJ757" s="35" t="str">
        <f>IF(Tabla134[[#This Row],[Years Since Last Promotion]]&lt;1,"Este año","Más de un año")</f>
        <v>Más de un año</v>
      </c>
      <c r="AK757" s="100">
        <f>SUM(Tabla134[[#This Row],[Years At Company]],Tabla134[[#This Row],[Years With Curr Manager]])</f>
        <v>10</v>
      </c>
      <c r="AL757" s="35"/>
    </row>
    <row r="758" spans="1:38">
      <c r="A758" t="s">
        <v>1624</v>
      </c>
      <c r="B758" t="s">
        <v>48</v>
      </c>
      <c r="C758" t="s">
        <v>51</v>
      </c>
      <c r="D758" t="s">
        <v>57</v>
      </c>
      <c r="E758" t="s">
        <v>61</v>
      </c>
      <c r="F758" t="s">
        <v>1711</v>
      </c>
      <c r="G758" t="s">
        <v>1539</v>
      </c>
      <c r="H758" t="s">
        <v>1545</v>
      </c>
      <c r="I758" t="s">
        <v>1549</v>
      </c>
      <c r="J758" s="35">
        <v>2</v>
      </c>
      <c r="K758" s="35">
        <v>32</v>
      </c>
      <c r="L758" s="35">
        <v>0</v>
      </c>
      <c r="M758" s="49">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c r="AH758" s="35">
        <f>IF(Tabla134[[#This Row],[Business Travel]]="Travel_Frequently",2,IF(Tabla134[[#This Row],[Business Travel]]="Travel_Rarely",1,0))</f>
        <v>0</v>
      </c>
      <c r="AI758" s="35" t="str">
        <f>IF(Tabla134[[#This Row],[Monthly Income]]&lt;=10333.3333,"Bajo",IF(Tabla134[[#This Row],[Monthly Income]]&gt;18666.6666,"Alto","Medio"))</f>
        <v>Bajo</v>
      </c>
      <c r="AJ758" s="35" t="str">
        <f>IF(Tabla134[[#This Row],[Years Since Last Promotion]]&lt;1,"Este año","Más de un año")</f>
        <v>Más de un año</v>
      </c>
      <c r="AK758" s="100">
        <f>SUM(Tabla134[[#This Row],[Years At Company]],Tabla134[[#This Row],[Years With Curr Manager]])</f>
        <v>15</v>
      </c>
      <c r="AL758" s="35"/>
    </row>
    <row r="759" spans="1:38">
      <c r="A759" t="s">
        <v>1624</v>
      </c>
      <c r="B759" t="s">
        <v>46</v>
      </c>
      <c r="C759" t="s">
        <v>51</v>
      </c>
      <c r="D759" t="s">
        <v>56</v>
      </c>
      <c r="E759" t="s">
        <v>62</v>
      </c>
      <c r="F759" t="s">
        <v>1536</v>
      </c>
      <c r="G759" t="s">
        <v>1537</v>
      </c>
      <c r="H759" t="s">
        <v>1547</v>
      </c>
      <c r="I759" t="s">
        <v>1549</v>
      </c>
      <c r="J759" s="35">
        <v>2</v>
      </c>
      <c r="K759" s="35">
        <v>34</v>
      </c>
      <c r="L759" s="35">
        <v>0</v>
      </c>
      <c r="M759" s="49">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c r="AH759" s="35">
        <f>IF(Tabla134[[#This Row],[Business Travel]]="Travel_Frequently",2,IF(Tabla134[[#This Row],[Business Travel]]="Travel_Rarely",1,0))</f>
        <v>1</v>
      </c>
      <c r="AI759" s="35" t="str">
        <f>IF(Tabla134[[#This Row],[Monthly Income]]&lt;=10333.3333,"Bajo",IF(Tabla134[[#This Row],[Monthly Income]]&gt;18666.6666,"Alto","Medio"))</f>
        <v>Bajo</v>
      </c>
      <c r="AJ759" s="35" t="str">
        <f>IF(Tabla134[[#This Row],[Years Since Last Promotion]]&lt;1,"Este año","Más de un año")</f>
        <v>Este año</v>
      </c>
      <c r="AK759" s="100">
        <f>SUM(Tabla134[[#This Row],[Years At Company]],Tabla134[[#This Row],[Years With Curr Manager]])</f>
        <v>24</v>
      </c>
      <c r="AL759" s="35"/>
    </row>
    <row r="760" spans="1:38">
      <c r="A760" t="s">
        <v>1624</v>
      </c>
      <c r="B760" t="s">
        <v>46</v>
      </c>
      <c r="C760" t="s">
        <v>52</v>
      </c>
      <c r="D760" t="s">
        <v>56</v>
      </c>
      <c r="E760" t="s">
        <v>63</v>
      </c>
      <c r="F760" t="s">
        <v>1536</v>
      </c>
      <c r="G760" t="s">
        <v>1541</v>
      </c>
      <c r="H760" t="s">
        <v>1546</v>
      </c>
      <c r="I760" t="s">
        <v>1548</v>
      </c>
      <c r="J760" s="35">
        <v>1</v>
      </c>
      <c r="K760" s="35">
        <v>59</v>
      </c>
      <c r="L760" s="35">
        <v>0</v>
      </c>
      <c r="M760" s="49">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c r="AH760" s="35">
        <f>IF(Tabla134[[#This Row],[Business Travel]]="Travel_Frequently",2,IF(Tabla134[[#This Row],[Business Travel]]="Travel_Rarely",1,0))</f>
        <v>1</v>
      </c>
      <c r="AI760" s="35" t="str">
        <f>IF(Tabla134[[#This Row],[Monthly Income]]&lt;=10333.3333,"Bajo",IF(Tabla134[[#This Row],[Monthly Income]]&gt;18666.6666,"Alto","Medio"))</f>
        <v>Medio</v>
      </c>
      <c r="AJ760" s="35" t="str">
        <f>IF(Tabla134[[#This Row],[Years Since Last Promotion]]&lt;1,"Este año","Más de un año")</f>
        <v>Este año</v>
      </c>
      <c r="AK760" s="100">
        <f>SUM(Tabla134[[#This Row],[Years At Company]],Tabla134[[#This Row],[Years With Curr Manager]])</f>
        <v>10</v>
      </c>
      <c r="AL760" s="35"/>
    </row>
    <row r="761" spans="1:38">
      <c r="A761" t="s">
        <v>1624</v>
      </c>
      <c r="B761" t="s">
        <v>46</v>
      </c>
      <c r="C761" t="s">
        <v>50</v>
      </c>
      <c r="D761" t="s">
        <v>58</v>
      </c>
      <c r="E761" t="s">
        <v>61</v>
      </c>
      <c r="F761" t="s">
        <v>1536</v>
      </c>
      <c r="G761" t="s">
        <v>64</v>
      </c>
      <c r="H761" t="s">
        <v>1545</v>
      </c>
      <c r="I761" t="s">
        <v>1549</v>
      </c>
      <c r="J761" s="35">
        <v>3</v>
      </c>
      <c r="K761" s="35">
        <v>45</v>
      </c>
      <c r="L761" s="35">
        <v>0</v>
      </c>
      <c r="M761" s="49">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c r="AH761" s="35">
        <f>IF(Tabla134[[#This Row],[Business Travel]]="Travel_Frequently",2,IF(Tabla134[[#This Row],[Business Travel]]="Travel_Rarely",1,0))</f>
        <v>1</v>
      </c>
      <c r="AI761" s="35" t="str">
        <f>IF(Tabla134[[#This Row],[Monthly Income]]&lt;=10333.3333,"Bajo",IF(Tabla134[[#This Row],[Monthly Income]]&gt;18666.6666,"Alto","Medio"))</f>
        <v>Bajo</v>
      </c>
      <c r="AJ761" s="35" t="str">
        <f>IF(Tabla134[[#This Row],[Years Since Last Promotion]]&lt;1,"Este año","Más de un año")</f>
        <v>Este año</v>
      </c>
      <c r="AK761" s="100">
        <f>SUM(Tabla134[[#This Row],[Years At Company]],Tabla134[[#This Row],[Years With Curr Manager]])</f>
        <v>10</v>
      </c>
      <c r="AL761" s="35"/>
    </row>
    <row r="762" spans="1:38">
      <c r="A762" t="s">
        <v>1624</v>
      </c>
      <c r="B762" t="s">
        <v>47</v>
      </c>
      <c r="C762" t="s">
        <v>50</v>
      </c>
      <c r="D762" t="s">
        <v>56</v>
      </c>
      <c r="E762" t="s">
        <v>62</v>
      </c>
      <c r="F762" t="s">
        <v>1711</v>
      </c>
      <c r="G762" t="s">
        <v>1537</v>
      </c>
      <c r="H762" t="s">
        <v>1546</v>
      </c>
      <c r="I762" t="s">
        <v>1549</v>
      </c>
      <c r="J762" s="35">
        <v>2</v>
      </c>
      <c r="K762" s="35">
        <v>53</v>
      </c>
      <c r="L762" s="35">
        <v>0</v>
      </c>
      <c r="M762" s="49">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c r="AH762" s="35">
        <f>IF(Tabla134[[#This Row],[Business Travel]]="Travel_Frequently",2,IF(Tabla134[[#This Row],[Business Travel]]="Travel_Rarely",1,0))</f>
        <v>2</v>
      </c>
      <c r="AI762" s="35" t="str">
        <f>IF(Tabla134[[#This Row],[Monthly Income]]&lt;=10333.3333,"Bajo",IF(Tabla134[[#This Row],[Monthly Income]]&gt;18666.6666,"Alto","Medio"))</f>
        <v>Bajo</v>
      </c>
      <c r="AJ762" s="35" t="str">
        <f>IF(Tabla134[[#This Row],[Years Since Last Promotion]]&lt;1,"Este año","Más de un año")</f>
        <v>Más de un año</v>
      </c>
      <c r="AK762" s="100">
        <f>SUM(Tabla134[[#This Row],[Years At Company]],Tabla134[[#This Row],[Years With Curr Manager]])</f>
        <v>27</v>
      </c>
      <c r="AL762" s="35"/>
    </row>
    <row r="763" spans="1:38">
      <c r="A763" t="s">
        <v>44</v>
      </c>
      <c r="B763" t="s">
        <v>46</v>
      </c>
      <c r="C763" t="s">
        <v>49</v>
      </c>
      <c r="D763" t="s">
        <v>57</v>
      </c>
      <c r="E763" t="s">
        <v>60</v>
      </c>
      <c r="F763" t="s">
        <v>1536</v>
      </c>
      <c r="G763" t="s">
        <v>1539</v>
      </c>
      <c r="H763" t="s">
        <v>1547</v>
      </c>
      <c r="I763" t="s">
        <v>1549</v>
      </c>
      <c r="J763" s="35">
        <v>3</v>
      </c>
      <c r="K763" s="35">
        <v>36</v>
      </c>
      <c r="L763" s="35">
        <v>1</v>
      </c>
      <c r="M763" s="49">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c r="AH763" s="35">
        <f>IF(Tabla134[[#This Row],[Business Travel]]="Travel_Frequently",2,IF(Tabla134[[#This Row],[Business Travel]]="Travel_Rarely",1,0))</f>
        <v>1</v>
      </c>
      <c r="AI763" s="35" t="str">
        <f>IF(Tabla134[[#This Row],[Monthly Income]]&lt;=10333.3333,"Bajo",IF(Tabla134[[#This Row],[Monthly Income]]&gt;18666.6666,"Alto","Medio"))</f>
        <v>Bajo</v>
      </c>
      <c r="AJ763" s="35" t="str">
        <f>IF(Tabla134[[#This Row],[Years Since Last Promotion]]&lt;1,"Este año","Más de un año")</f>
        <v>Este año</v>
      </c>
      <c r="AK763" s="100">
        <f>SUM(Tabla134[[#This Row],[Years At Company]],Tabla134[[#This Row],[Years With Curr Manager]])</f>
        <v>1</v>
      </c>
      <c r="AL763" s="35"/>
    </row>
    <row r="764" spans="1:38">
      <c r="A764" t="s">
        <v>44</v>
      </c>
      <c r="B764" t="s">
        <v>47</v>
      </c>
      <c r="C764" t="s">
        <v>51</v>
      </c>
      <c r="D764" t="s">
        <v>57</v>
      </c>
      <c r="E764" t="s">
        <v>59</v>
      </c>
      <c r="F764" t="s">
        <v>1536</v>
      </c>
      <c r="G764" t="s">
        <v>1538</v>
      </c>
      <c r="H764" t="s">
        <v>1546</v>
      </c>
      <c r="I764" t="s">
        <v>1548</v>
      </c>
      <c r="J764" s="35">
        <v>2</v>
      </c>
      <c r="K764" s="35">
        <v>26</v>
      </c>
      <c r="L764" s="35">
        <v>1</v>
      </c>
      <c r="M764" s="49">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c r="AH764" s="35">
        <f>IF(Tabla134[[#This Row],[Business Travel]]="Travel_Frequently",2,IF(Tabla134[[#This Row],[Business Travel]]="Travel_Rarely",1,0))</f>
        <v>2</v>
      </c>
      <c r="AI764" s="35" t="str">
        <f>IF(Tabla134[[#This Row],[Monthly Income]]&lt;=10333.3333,"Bajo",IF(Tabla134[[#This Row],[Monthly Income]]&gt;18666.6666,"Alto","Medio"))</f>
        <v>Bajo</v>
      </c>
      <c r="AJ764" s="35" t="str">
        <f>IF(Tabla134[[#This Row],[Years Since Last Promotion]]&lt;1,"Este año","Más de un año")</f>
        <v>Más de un año</v>
      </c>
      <c r="AK764" s="100">
        <f>SUM(Tabla134[[#This Row],[Years At Company]],Tabla134[[#This Row],[Years With Curr Manager]])</f>
        <v>5</v>
      </c>
      <c r="AL764" s="35"/>
    </row>
    <row r="765" spans="1:38">
      <c r="A765" t="s">
        <v>1624</v>
      </c>
      <c r="B765" t="s">
        <v>46</v>
      </c>
      <c r="C765" t="s">
        <v>51</v>
      </c>
      <c r="D765" t="s">
        <v>56</v>
      </c>
      <c r="E765" t="s">
        <v>59</v>
      </c>
      <c r="F765" t="s">
        <v>1711</v>
      </c>
      <c r="G765" t="s">
        <v>1542</v>
      </c>
      <c r="H765" t="s">
        <v>1546</v>
      </c>
      <c r="I765" t="s">
        <v>1548</v>
      </c>
      <c r="J765" s="35">
        <v>2</v>
      </c>
      <c r="K765" s="35">
        <v>34</v>
      </c>
      <c r="L765" s="35">
        <v>0</v>
      </c>
      <c r="M765" s="49">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c r="AH765" s="35">
        <f>IF(Tabla134[[#This Row],[Business Travel]]="Travel_Frequently",2,IF(Tabla134[[#This Row],[Business Travel]]="Travel_Rarely",1,0))</f>
        <v>1</v>
      </c>
      <c r="AI765" s="35" t="str">
        <f>IF(Tabla134[[#This Row],[Monthly Income]]&lt;=10333.3333,"Bajo",IF(Tabla134[[#This Row],[Monthly Income]]&gt;18666.6666,"Alto","Medio"))</f>
        <v>Bajo</v>
      </c>
      <c r="AJ765" s="35" t="str">
        <f>IF(Tabla134[[#This Row],[Years Since Last Promotion]]&lt;1,"Este año","Más de un año")</f>
        <v>Este año</v>
      </c>
      <c r="AK765" s="100">
        <f>SUM(Tabla134[[#This Row],[Years At Company]],Tabla134[[#This Row],[Years With Curr Manager]])</f>
        <v>1</v>
      </c>
      <c r="AL765" s="35"/>
    </row>
    <row r="766" spans="1:38">
      <c r="A766" t="s">
        <v>1624</v>
      </c>
      <c r="B766" t="s">
        <v>46</v>
      </c>
      <c r="C766" t="s">
        <v>51</v>
      </c>
      <c r="D766" t="s">
        <v>56</v>
      </c>
      <c r="E766" t="s">
        <v>61</v>
      </c>
      <c r="F766" t="s">
        <v>1536</v>
      </c>
      <c r="G766" t="s">
        <v>1542</v>
      </c>
      <c r="H766" t="s">
        <v>1546</v>
      </c>
      <c r="I766" t="s">
        <v>1549</v>
      </c>
      <c r="J766" s="35">
        <v>5</v>
      </c>
      <c r="K766" s="35">
        <v>28</v>
      </c>
      <c r="L766" s="35">
        <v>0</v>
      </c>
      <c r="M766" s="49">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c r="AH766" s="35">
        <f>IF(Tabla134[[#This Row],[Business Travel]]="Travel_Frequently",2,IF(Tabla134[[#This Row],[Business Travel]]="Travel_Rarely",1,0))</f>
        <v>1</v>
      </c>
      <c r="AI766" s="35" t="str">
        <f>IF(Tabla134[[#This Row],[Monthly Income]]&lt;=10333.3333,"Bajo",IF(Tabla134[[#This Row],[Monthly Income]]&gt;18666.6666,"Alto","Medio"))</f>
        <v>Bajo</v>
      </c>
      <c r="AJ766" s="35" t="str">
        <f>IF(Tabla134[[#This Row],[Years Since Last Promotion]]&lt;1,"Este año","Más de un año")</f>
        <v>Este año</v>
      </c>
      <c r="AK766" s="100">
        <f>SUM(Tabla134[[#This Row],[Years At Company]],Tabla134[[#This Row],[Years With Curr Manager]])</f>
        <v>1</v>
      </c>
      <c r="AL766" s="35"/>
    </row>
    <row r="767" spans="1:38">
      <c r="A767" t="s">
        <v>1624</v>
      </c>
      <c r="B767" t="s">
        <v>47</v>
      </c>
      <c r="C767" t="s">
        <v>49</v>
      </c>
      <c r="D767" t="s">
        <v>57</v>
      </c>
      <c r="E767" t="s">
        <v>60</v>
      </c>
      <c r="F767" t="s">
        <v>1536</v>
      </c>
      <c r="G767" t="s">
        <v>1538</v>
      </c>
      <c r="H767" t="s">
        <v>1546</v>
      </c>
      <c r="I767" t="s">
        <v>1549</v>
      </c>
      <c r="J767" s="35">
        <v>2</v>
      </c>
      <c r="K767" s="35">
        <v>38</v>
      </c>
      <c r="L767" s="35">
        <v>0</v>
      </c>
      <c r="M767" s="49">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c r="AH767" s="35">
        <f>IF(Tabla134[[#This Row],[Business Travel]]="Travel_Frequently",2,IF(Tabla134[[#This Row],[Business Travel]]="Travel_Rarely",1,0))</f>
        <v>2</v>
      </c>
      <c r="AI767" s="35" t="str">
        <f>IF(Tabla134[[#This Row],[Monthly Income]]&lt;=10333.3333,"Bajo",IF(Tabla134[[#This Row],[Monthly Income]]&gt;18666.6666,"Alto","Medio"))</f>
        <v>Bajo</v>
      </c>
      <c r="AJ767" s="35" t="str">
        <f>IF(Tabla134[[#This Row],[Years Since Last Promotion]]&lt;1,"Este año","Más de un año")</f>
        <v>Más de un año</v>
      </c>
      <c r="AK767" s="100">
        <f>SUM(Tabla134[[#This Row],[Years At Company]],Tabla134[[#This Row],[Years With Curr Manager]])</f>
        <v>4</v>
      </c>
      <c r="AL767" s="35"/>
    </row>
    <row r="768" spans="1:38">
      <c r="A768" t="s">
        <v>1624</v>
      </c>
      <c r="B768" t="s">
        <v>46</v>
      </c>
      <c r="C768" t="s">
        <v>50</v>
      </c>
      <c r="D768" t="s">
        <v>57</v>
      </c>
      <c r="E768" t="s">
        <v>61</v>
      </c>
      <c r="F768" t="s">
        <v>1536</v>
      </c>
      <c r="G768" t="s">
        <v>1543</v>
      </c>
      <c r="H768" t="s">
        <v>1546</v>
      </c>
      <c r="I768" t="s">
        <v>1548</v>
      </c>
      <c r="J768" s="35">
        <v>2</v>
      </c>
      <c r="K768" s="35">
        <v>50</v>
      </c>
      <c r="L768" s="35">
        <v>0</v>
      </c>
      <c r="M768" s="49">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c r="AH768" s="35">
        <f>IF(Tabla134[[#This Row],[Business Travel]]="Travel_Frequently",2,IF(Tabla134[[#This Row],[Business Travel]]="Travel_Rarely",1,0))</f>
        <v>1</v>
      </c>
      <c r="AI768" s="35" t="str">
        <f>IF(Tabla134[[#This Row],[Monthly Income]]&lt;=10333.3333,"Bajo",IF(Tabla134[[#This Row],[Monthly Income]]&gt;18666.6666,"Alto","Medio"))</f>
        <v>Alto</v>
      </c>
      <c r="AJ768" s="35" t="str">
        <f>IF(Tabla134[[#This Row],[Years Since Last Promotion]]&lt;1,"Este año","Más de un año")</f>
        <v>Más de un año</v>
      </c>
      <c r="AK768" s="100">
        <f>SUM(Tabla134[[#This Row],[Years At Company]],Tabla134[[#This Row],[Years With Curr Manager]])</f>
        <v>15</v>
      </c>
      <c r="AL768" s="35"/>
    </row>
    <row r="769" spans="1:38">
      <c r="A769" t="s">
        <v>1624</v>
      </c>
      <c r="B769" t="s">
        <v>46</v>
      </c>
      <c r="C769" t="s">
        <v>49</v>
      </c>
      <c r="D769" t="s">
        <v>57</v>
      </c>
      <c r="E769" t="s">
        <v>60</v>
      </c>
      <c r="F769" t="s">
        <v>1711</v>
      </c>
      <c r="G769" t="s">
        <v>1544</v>
      </c>
      <c r="H769" t="s">
        <v>1545</v>
      </c>
      <c r="I769" t="s">
        <v>1549</v>
      </c>
      <c r="J769" s="35">
        <v>3</v>
      </c>
      <c r="K769" s="35">
        <v>37</v>
      </c>
      <c r="L769" s="35">
        <v>0</v>
      </c>
      <c r="M769" s="49">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c r="AH769" s="35">
        <f>IF(Tabla134[[#This Row],[Business Travel]]="Travel_Frequently",2,IF(Tabla134[[#This Row],[Business Travel]]="Travel_Rarely",1,0))</f>
        <v>1</v>
      </c>
      <c r="AI769" s="35" t="str">
        <f>IF(Tabla134[[#This Row],[Monthly Income]]&lt;=10333.3333,"Bajo",IF(Tabla134[[#This Row],[Monthly Income]]&gt;18666.6666,"Alto","Medio"))</f>
        <v>Bajo</v>
      </c>
      <c r="AJ769" s="35" t="str">
        <f>IF(Tabla134[[#This Row],[Years Since Last Promotion]]&lt;1,"Este año","Más de un año")</f>
        <v>Este año</v>
      </c>
      <c r="AK769" s="100">
        <f>SUM(Tabla134[[#This Row],[Years At Company]],Tabla134[[#This Row],[Years With Curr Manager]])</f>
        <v>5</v>
      </c>
      <c r="AL769" s="35"/>
    </row>
    <row r="770" spans="1:38">
      <c r="A770" t="s">
        <v>1624</v>
      </c>
      <c r="B770" t="s">
        <v>46</v>
      </c>
      <c r="C770" t="s">
        <v>49</v>
      </c>
      <c r="D770" t="s">
        <v>56</v>
      </c>
      <c r="E770" t="s">
        <v>62</v>
      </c>
      <c r="F770" t="s">
        <v>1536</v>
      </c>
      <c r="G770" t="s">
        <v>1537</v>
      </c>
      <c r="H770" t="s">
        <v>1546</v>
      </c>
      <c r="I770" t="s">
        <v>1549</v>
      </c>
      <c r="J770" s="35">
        <v>3</v>
      </c>
      <c r="K770" s="35">
        <v>40</v>
      </c>
      <c r="L770" s="35">
        <v>0</v>
      </c>
      <c r="M770" s="49">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c r="AH770" s="35">
        <f>IF(Tabla134[[#This Row],[Business Travel]]="Travel_Frequently",2,IF(Tabla134[[#This Row],[Business Travel]]="Travel_Rarely",1,0))</f>
        <v>1</v>
      </c>
      <c r="AI770" s="35" t="str">
        <f>IF(Tabla134[[#This Row],[Monthly Income]]&lt;=10333.3333,"Bajo",IF(Tabla134[[#This Row],[Monthly Income]]&gt;18666.6666,"Alto","Medio"))</f>
        <v>Bajo</v>
      </c>
      <c r="AJ770" s="35" t="str">
        <f>IF(Tabla134[[#This Row],[Years Since Last Promotion]]&lt;1,"Este año","Más de un año")</f>
        <v>Más de un año</v>
      </c>
      <c r="AK770" s="100">
        <f>SUM(Tabla134[[#This Row],[Years At Company]],Tabla134[[#This Row],[Years With Curr Manager]])</f>
        <v>12</v>
      </c>
      <c r="AL770" s="35"/>
    </row>
    <row r="771" spans="1:38">
      <c r="A771" t="s">
        <v>1624</v>
      </c>
      <c r="B771" t="s">
        <v>47</v>
      </c>
      <c r="C771" t="s">
        <v>51</v>
      </c>
      <c r="D771" t="s">
        <v>57</v>
      </c>
      <c r="E771" t="s">
        <v>61</v>
      </c>
      <c r="F771" t="s">
        <v>1711</v>
      </c>
      <c r="G771" t="s">
        <v>1538</v>
      </c>
      <c r="H771" t="s">
        <v>1547</v>
      </c>
      <c r="I771" t="s">
        <v>1549</v>
      </c>
      <c r="J771" s="35">
        <v>5</v>
      </c>
      <c r="K771" s="35">
        <v>26</v>
      </c>
      <c r="L771" s="35">
        <v>0</v>
      </c>
      <c r="M771" s="49">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c r="AH771" s="35">
        <f>IF(Tabla134[[#This Row],[Business Travel]]="Travel_Frequently",2,IF(Tabla134[[#This Row],[Business Travel]]="Travel_Rarely",1,0))</f>
        <v>2</v>
      </c>
      <c r="AI771" s="35" t="str">
        <f>IF(Tabla134[[#This Row],[Monthly Income]]&lt;=10333.3333,"Bajo",IF(Tabla134[[#This Row],[Monthly Income]]&gt;18666.6666,"Alto","Medio"))</f>
        <v>Bajo</v>
      </c>
      <c r="AJ771" s="35" t="str">
        <f>IF(Tabla134[[#This Row],[Years Since Last Promotion]]&lt;1,"Este año","Más de un año")</f>
        <v>Más de un año</v>
      </c>
      <c r="AK771" s="100">
        <f>SUM(Tabla134[[#This Row],[Years At Company]],Tabla134[[#This Row],[Years With Curr Manager]])</f>
        <v>8</v>
      </c>
      <c r="AL771" s="35"/>
    </row>
    <row r="772" spans="1:38">
      <c r="A772" t="s">
        <v>1624</v>
      </c>
      <c r="B772" t="s">
        <v>46</v>
      </c>
      <c r="C772" t="s">
        <v>50</v>
      </c>
      <c r="D772" t="s">
        <v>57</v>
      </c>
      <c r="E772" t="s">
        <v>61</v>
      </c>
      <c r="F772" t="s">
        <v>1536</v>
      </c>
      <c r="G772" t="s">
        <v>1543</v>
      </c>
      <c r="H772" t="s">
        <v>1547</v>
      </c>
      <c r="I772" t="s">
        <v>1549</v>
      </c>
      <c r="J772" s="35">
        <v>0</v>
      </c>
      <c r="K772" s="35">
        <v>46</v>
      </c>
      <c r="L772" s="35">
        <v>0</v>
      </c>
      <c r="M772" s="49">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c r="AH772" s="35">
        <f>IF(Tabla134[[#This Row],[Business Travel]]="Travel_Frequently",2,IF(Tabla134[[#This Row],[Business Travel]]="Travel_Rarely",1,0))</f>
        <v>1</v>
      </c>
      <c r="AI772" s="35" t="str">
        <f>IF(Tabla134[[#This Row],[Monthly Income]]&lt;=10333.3333,"Bajo",IF(Tabla134[[#This Row],[Monthly Income]]&gt;18666.6666,"Alto","Medio"))</f>
        <v>Alto</v>
      </c>
      <c r="AJ772" s="35" t="str">
        <f>IF(Tabla134[[#This Row],[Years Since Last Promotion]]&lt;1,"Este año","Más de un año")</f>
        <v>Más de un año</v>
      </c>
      <c r="AK772" s="100">
        <f>SUM(Tabla134[[#This Row],[Years At Company]],Tabla134[[#This Row],[Years With Curr Manager]])</f>
        <v>4</v>
      </c>
      <c r="AL772" s="35"/>
    </row>
    <row r="773" spans="1:38">
      <c r="A773" t="s">
        <v>1624</v>
      </c>
      <c r="B773" t="s">
        <v>46</v>
      </c>
      <c r="C773" t="s">
        <v>50</v>
      </c>
      <c r="D773" t="s">
        <v>56</v>
      </c>
      <c r="E773" t="s">
        <v>59</v>
      </c>
      <c r="F773" t="s">
        <v>1711</v>
      </c>
      <c r="G773" t="s">
        <v>1537</v>
      </c>
      <c r="H773" t="s">
        <v>1546</v>
      </c>
      <c r="I773" t="s">
        <v>1549</v>
      </c>
      <c r="J773" s="35">
        <v>4</v>
      </c>
      <c r="K773" s="35">
        <v>54</v>
      </c>
      <c r="L773" s="35">
        <v>0</v>
      </c>
      <c r="M773" s="49">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c r="AH773" s="35">
        <f>IF(Tabla134[[#This Row],[Business Travel]]="Travel_Frequently",2,IF(Tabla134[[#This Row],[Business Travel]]="Travel_Rarely",1,0))</f>
        <v>1</v>
      </c>
      <c r="AI773" s="35" t="str">
        <f>IF(Tabla134[[#This Row],[Monthly Income]]&lt;=10333.3333,"Bajo",IF(Tabla134[[#This Row],[Monthly Income]]&gt;18666.6666,"Alto","Medio"))</f>
        <v>Medio</v>
      </c>
      <c r="AJ773" s="35" t="str">
        <f>IF(Tabla134[[#This Row],[Years Since Last Promotion]]&lt;1,"Este año","Más de un año")</f>
        <v>Más de un año</v>
      </c>
      <c r="AK773" s="100">
        <f>SUM(Tabla134[[#This Row],[Years At Company]],Tabla134[[#This Row],[Years With Curr Manager]])</f>
        <v>9</v>
      </c>
      <c r="AL773" s="35"/>
    </row>
    <row r="774" spans="1:38">
      <c r="A774" t="s">
        <v>1624</v>
      </c>
      <c r="B774" t="s">
        <v>47</v>
      </c>
      <c r="C774" t="s">
        <v>52</v>
      </c>
      <c r="D774" t="s">
        <v>57</v>
      </c>
      <c r="E774" t="s">
        <v>61</v>
      </c>
      <c r="F774" t="s">
        <v>1711</v>
      </c>
      <c r="G774" t="s">
        <v>1538</v>
      </c>
      <c r="H774" t="s">
        <v>1546</v>
      </c>
      <c r="I774" t="s">
        <v>1549</v>
      </c>
      <c r="J774" s="35">
        <v>4</v>
      </c>
      <c r="K774" s="35">
        <v>56</v>
      </c>
      <c r="L774" s="35">
        <v>0</v>
      </c>
      <c r="M774" s="49">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c r="AH774" s="35">
        <f>IF(Tabla134[[#This Row],[Business Travel]]="Travel_Frequently",2,IF(Tabla134[[#This Row],[Business Travel]]="Travel_Rarely",1,0))</f>
        <v>2</v>
      </c>
      <c r="AI774" s="35" t="str">
        <f>IF(Tabla134[[#This Row],[Monthly Income]]&lt;=10333.3333,"Bajo",IF(Tabla134[[#This Row],[Monthly Income]]&gt;18666.6666,"Alto","Medio"))</f>
        <v>Bajo</v>
      </c>
      <c r="AJ774" s="35" t="str">
        <f>IF(Tabla134[[#This Row],[Years Since Last Promotion]]&lt;1,"Este año","Más de un año")</f>
        <v>Este año</v>
      </c>
      <c r="AK774" s="100">
        <f>SUM(Tabla134[[#This Row],[Years At Company]],Tabla134[[#This Row],[Years With Curr Manager]])</f>
        <v>8</v>
      </c>
      <c r="AL774" s="35"/>
    </row>
    <row r="775" spans="1:38">
      <c r="A775" t="s">
        <v>1624</v>
      </c>
      <c r="B775" t="s">
        <v>46</v>
      </c>
      <c r="C775" t="s">
        <v>49</v>
      </c>
      <c r="D775" t="s">
        <v>57</v>
      </c>
      <c r="E775" t="s">
        <v>61</v>
      </c>
      <c r="F775" t="s">
        <v>1711</v>
      </c>
      <c r="G775" t="s">
        <v>1540</v>
      </c>
      <c r="H775" t="s">
        <v>1545</v>
      </c>
      <c r="I775" t="s">
        <v>1549</v>
      </c>
      <c r="J775" s="35">
        <v>2</v>
      </c>
      <c r="K775" s="35">
        <v>36</v>
      </c>
      <c r="L775" s="35">
        <v>0</v>
      </c>
      <c r="M775" s="49">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c r="AH775" s="35">
        <f>IF(Tabla134[[#This Row],[Business Travel]]="Travel_Frequently",2,IF(Tabla134[[#This Row],[Business Travel]]="Travel_Rarely",1,0))</f>
        <v>1</v>
      </c>
      <c r="AI775" s="35" t="str">
        <f>IF(Tabla134[[#This Row],[Monthly Income]]&lt;=10333.3333,"Bajo",IF(Tabla134[[#This Row],[Monthly Income]]&gt;18666.6666,"Alto","Medio"))</f>
        <v>Bajo</v>
      </c>
      <c r="AJ775" s="35" t="str">
        <f>IF(Tabla134[[#This Row],[Years Since Last Promotion]]&lt;1,"Este año","Más de un año")</f>
        <v>Más de un año</v>
      </c>
      <c r="AK775" s="100">
        <f>SUM(Tabla134[[#This Row],[Years At Company]],Tabla134[[#This Row],[Years With Curr Manager]])</f>
        <v>22</v>
      </c>
      <c r="AL775" s="35"/>
    </row>
    <row r="776" spans="1:38">
      <c r="A776" t="s">
        <v>1624</v>
      </c>
      <c r="B776" t="s">
        <v>48</v>
      </c>
      <c r="C776" t="s">
        <v>52</v>
      </c>
      <c r="D776" t="s">
        <v>57</v>
      </c>
      <c r="E776" t="s">
        <v>61</v>
      </c>
      <c r="F776" t="s">
        <v>1536</v>
      </c>
      <c r="G776" t="s">
        <v>1541</v>
      </c>
      <c r="H776" t="s">
        <v>1545</v>
      </c>
      <c r="I776" t="s">
        <v>1549</v>
      </c>
      <c r="J776" s="35">
        <v>3</v>
      </c>
      <c r="K776" s="35">
        <v>55</v>
      </c>
      <c r="L776" s="35">
        <v>0</v>
      </c>
      <c r="M776" s="49">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c r="AH776" s="35">
        <f>IF(Tabla134[[#This Row],[Business Travel]]="Travel_Frequently",2,IF(Tabla134[[#This Row],[Business Travel]]="Travel_Rarely",1,0))</f>
        <v>0</v>
      </c>
      <c r="AI776" s="35" t="str">
        <f>IF(Tabla134[[#This Row],[Monthly Income]]&lt;=10333.3333,"Bajo",IF(Tabla134[[#This Row],[Monthly Income]]&gt;18666.6666,"Alto","Medio"))</f>
        <v>Medio</v>
      </c>
      <c r="AJ776" s="35" t="str">
        <f>IF(Tabla134[[#This Row],[Years Since Last Promotion]]&lt;1,"Este año","Más de un año")</f>
        <v>Más de un año</v>
      </c>
      <c r="AK776" s="100">
        <f>SUM(Tabla134[[#This Row],[Years At Company]],Tabla134[[#This Row],[Years With Curr Manager]])</f>
        <v>11</v>
      </c>
      <c r="AL776" s="35"/>
    </row>
    <row r="777" spans="1:38">
      <c r="A777" t="s">
        <v>1624</v>
      </c>
      <c r="B777" t="s">
        <v>46</v>
      </c>
      <c r="C777" t="s">
        <v>49</v>
      </c>
      <c r="D777" t="s">
        <v>56</v>
      </c>
      <c r="E777" t="s">
        <v>61</v>
      </c>
      <c r="F777" t="s">
        <v>1536</v>
      </c>
      <c r="G777" t="s">
        <v>1537</v>
      </c>
      <c r="H777" t="s">
        <v>1547</v>
      </c>
      <c r="I777" t="s">
        <v>1549</v>
      </c>
      <c r="J777" s="35">
        <v>5</v>
      </c>
      <c r="K777" s="35">
        <v>43</v>
      </c>
      <c r="L777" s="35">
        <v>0</v>
      </c>
      <c r="M777" s="49">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c r="AH777" s="35">
        <f>IF(Tabla134[[#This Row],[Business Travel]]="Travel_Frequently",2,IF(Tabla134[[#This Row],[Business Travel]]="Travel_Rarely",1,0))</f>
        <v>1</v>
      </c>
      <c r="AI777" s="35" t="str">
        <f>IF(Tabla134[[#This Row],[Monthly Income]]&lt;=10333.3333,"Bajo",IF(Tabla134[[#This Row],[Monthly Income]]&gt;18666.6666,"Alto","Medio"))</f>
        <v>Medio</v>
      </c>
      <c r="AJ777" s="35" t="str">
        <f>IF(Tabla134[[#This Row],[Years Since Last Promotion]]&lt;1,"Este año","Más de un año")</f>
        <v>Este año</v>
      </c>
      <c r="AK777" s="100">
        <f>SUM(Tabla134[[#This Row],[Years At Company]],Tabla134[[#This Row],[Years With Curr Manager]])</f>
        <v>1</v>
      </c>
      <c r="AL777" s="35"/>
    </row>
    <row r="778" spans="1:38">
      <c r="A778" t="s">
        <v>44</v>
      </c>
      <c r="B778" t="s">
        <v>47</v>
      </c>
      <c r="C778" t="s">
        <v>53</v>
      </c>
      <c r="D778" t="s">
        <v>56</v>
      </c>
      <c r="E778" t="s">
        <v>62</v>
      </c>
      <c r="F778" t="s">
        <v>1711</v>
      </c>
      <c r="G778" t="s">
        <v>1542</v>
      </c>
      <c r="H778" t="s">
        <v>1545</v>
      </c>
      <c r="I778" t="s">
        <v>1548</v>
      </c>
      <c r="J778" s="35">
        <v>3</v>
      </c>
      <c r="K778" s="35">
        <v>20</v>
      </c>
      <c r="L778" s="35">
        <v>1</v>
      </c>
      <c r="M778" s="49">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c r="AH778" s="35">
        <f>IF(Tabla134[[#This Row],[Business Travel]]="Travel_Frequently",2,IF(Tabla134[[#This Row],[Business Travel]]="Travel_Rarely",1,0))</f>
        <v>2</v>
      </c>
      <c r="AI778" s="35" t="str">
        <f>IF(Tabla134[[#This Row],[Monthly Income]]&lt;=10333.3333,"Bajo",IF(Tabla134[[#This Row],[Monthly Income]]&gt;18666.6666,"Alto","Medio"))</f>
        <v>Bajo</v>
      </c>
      <c r="AJ778" s="35" t="str">
        <f>IF(Tabla134[[#This Row],[Years Since Last Promotion]]&lt;1,"Este año","Más de un año")</f>
        <v>Este año</v>
      </c>
      <c r="AK778" s="100">
        <f>SUM(Tabla134[[#This Row],[Years At Company]],Tabla134[[#This Row],[Years With Curr Manager]])</f>
        <v>4</v>
      </c>
      <c r="AL778" s="35"/>
    </row>
    <row r="779" spans="1:38">
      <c r="A779" t="s">
        <v>44</v>
      </c>
      <c r="B779" t="s">
        <v>46</v>
      </c>
      <c r="C779" t="s">
        <v>53</v>
      </c>
      <c r="D779" t="s">
        <v>57</v>
      </c>
      <c r="E779" t="s">
        <v>59</v>
      </c>
      <c r="F779" t="s">
        <v>1711</v>
      </c>
      <c r="G779" t="s">
        <v>1539</v>
      </c>
      <c r="H779" t="s">
        <v>1545</v>
      </c>
      <c r="I779" t="s">
        <v>1549</v>
      </c>
      <c r="J779" s="35">
        <v>6</v>
      </c>
      <c r="K779" s="35">
        <v>21</v>
      </c>
      <c r="L779" s="35">
        <v>1</v>
      </c>
      <c r="M779" s="49">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c r="AH779" s="35">
        <f>IF(Tabla134[[#This Row],[Business Travel]]="Travel_Frequently",2,IF(Tabla134[[#This Row],[Business Travel]]="Travel_Rarely",1,0))</f>
        <v>1</v>
      </c>
      <c r="AI779" s="35" t="str">
        <f>IF(Tabla134[[#This Row],[Monthly Income]]&lt;=10333.3333,"Bajo",IF(Tabla134[[#This Row],[Monthly Income]]&gt;18666.6666,"Alto","Medio"))</f>
        <v>Bajo</v>
      </c>
      <c r="AJ779" s="35" t="str">
        <f>IF(Tabla134[[#This Row],[Years Since Last Promotion]]&lt;1,"Este año","Más de un año")</f>
        <v>Más de un año</v>
      </c>
      <c r="AK779" s="100">
        <f>SUM(Tabla134[[#This Row],[Years At Company]],Tabla134[[#This Row],[Years With Curr Manager]])</f>
        <v>1</v>
      </c>
      <c r="AL779" s="35"/>
    </row>
    <row r="780" spans="1:38">
      <c r="A780" t="s">
        <v>1624</v>
      </c>
      <c r="B780" t="s">
        <v>46</v>
      </c>
      <c r="C780" t="s">
        <v>50</v>
      </c>
      <c r="D780" t="s">
        <v>57</v>
      </c>
      <c r="E780" t="s">
        <v>59</v>
      </c>
      <c r="F780" t="s">
        <v>1711</v>
      </c>
      <c r="G780" t="s">
        <v>1538</v>
      </c>
      <c r="H780" t="s">
        <v>1547</v>
      </c>
      <c r="I780" t="s">
        <v>1548</v>
      </c>
      <c r="J780" s="35">
        <v>2</v>
      </c>
      <c r="K780" s="35">
        <v>46</v>
      </c>
      <c r="L780" s="35">
        <v>0</v>
      </c>
      <c r="M780" s="49">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c r="AH780" s="35">
        <f>IF(Tabla134[[#This Row],[Business Travel]]="Travel_Frequently",2,IF(Tabla134[[#This Row],[Business Travel]]="Travel_Rarely",1,0))</f>
        <v>1</v>
      </c>
      <c r="AI780" s="35" t="str">
        <f>IF(Tabla134[[#This Row],[Monthly Income]]&lt;=10333.3333,"Bajo",IF(Tabla134[[#This Row],[Monthly Income]]&gt;18666.6666,"Alto","Medio"))</f>
        <v>Bajo</v>
      </c>
      <c r="AJ780" s="35" t="str">
        <f>IF(Tabla134[[#This Row],[Years Since Last Promotion]]&lt;1,"Este año","Más de un año")</f>
        <v>Más de un año</v>
      </c>
      <c r="AK780" s="100">
        <f>SUM(Tabla134[[#This Row],[Years At Company]],Tabla134[[#This Row],[Years With Curr Manager]])</f>
        <v>23</v>
      </c>
      <c r="AL780" s="35"/>
    </row>
    <row r="781" spans="1:38">
      <c r="A781" t="s">
        <v>44</v>
      </c>
      <c r="B781" t="s">
        <v>46</v>
      </c>
      <c r="C781" t="s">
        <v>50</v>
      </c>
      <c r="D781" t="s">
        <v>57</v>
      </c>
      <c r="E781" t="s">
        <v>59</v>
      </c>
      <c r="F781" t="s">
        <v>1536</v>
      </c>
      <c r="G781" t="s">
        <v>1538</v>
      </c>
      <c r="H781" t="s">
        <v>1546</v>
      </c>
      <c r="I781" t="s">
        <v>1548</v>
      </c>
      <c r="J781" s="35">
        <v>2</v>
      </c>
      <c r="K781" s="35">
        <v>51</v>
      </c>
      <c r="L781" s="35">
        <v>1</v>
      </c>
      <c r="M781" s="49">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c r="AH781" s="35">
        <f>IF(Tabla134[[#This Row],[Business Travel]]="Travel_Frequently",2,IF(Tabla134[[#This Row],[Business Travel]]="Travel_Rarely",1,0))</f>
        <v>1</v>
      </c>
      <c r="AI781" s="35" t="str">
        <f>IF(Tabla134[[#This Row],[Monthly Income]]&lt;=10333.3333,"Bajo",IF(Tabla134[[#This Row],[Monthly Income]]&gt;18666.6666,"Alto","Medio"))</f>
        <v>Bajo</v>
      </c>
      <c r="AJ781" s="35" t="str">
        <f>IF(Tabla134[[#This Row],[Years Since Last Promotion]]&lt;1,"Este año","Más de un año")</f>
        <v>Más de un año</v>
      </c>
      <c r="AK781" s="100">
        <f>SUM(Tabla134[[#This Row],[Years At Company]],Tabla134[[#This Row],[Years With Curr Manager]])</f>
        <v>17</v>
      </c>
      <c r="AL781" s="35"/>
    </row>
    <row r="782" spans="1:38">
      <c r="A782" t="s">
        <v>44</v>
      </c>
      <c r="B782" t="s">
        <v>48</v>
      </c>
      <c r="C782" t="s">
        <v>51</v>
      </c>
      <c r="D782" t="s">
        <v>57</v>
      </c>
      <c r="E782" t="s">
        <v>63</v>
      </c>
      <c r="F782" t="s">
        <v>1536</v>
      </c>
      <c r="G782" t="s">
        <v>1544</v>
      </c>
      <c r="H782" t="s">
        <v>1545</v>
      </c>
      <c r="I782" t="s">
        <v>1549</v>
      </c>
      <c r="J782" s="35">
        <v>2</v>
      </c>
      <c r="K782" s="35">
        <v>28</v>
      </c>
      <c r="L782" s="35">
        <v>1</v>
      </c>
      <c r="M782" s="49">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c r="AH782" s="35">
        <f>IF(Tabla134[[#This Row],[Business Travel]]="Travel_Frequently",2,IF(Tabla134[[#This Row],[Business Travel]]="Travel_Rarely",1,0))</f>
        <v>0</v>
      </c>
      <c r="AI782" s="35" t="str">
        <f>IF(Tabla134[[#This Row],[Monthly Income]]&lt;=10333.3333,"Bajo",IF(Tabla134[[#This Row],[Monthly Income]]&gt;18666.6666,"Alto","Medio"))</f>
        <v>Bajo</v>
      </c>
      <c r="AJ782" s="35" t="str">
        <f>IF(Tabla134[[#This Row],[Years Since Last Promotion]]&lt;1,"Este año","Más de un año")</f>
        <v>Más de un año</v>
      </c>
      <c r="AK782" s="100">
        <f>SUM(Tabla134[[#This Row],[Years At Company]],Tabla134[[#This Row],[Years With Curr Manager]])</f>
        <v>19</v>
      </c>
      <c r="AL782" s="35"/>
    </row>
    <row r="783" spans="1:38">
      <c r="A783" t="s">
        <v>1624</v>
      </c>
      <c r="B783" t="s">
        <v>46</v>
      </c>
      <c r="C783" t="s">
        <v>51</v>
      </c>
      <c r="D783" t="s">
        <v>57</v>
      </c>
      <c r="E783" t="s">
        <v>61</v>
      </c>
      <c r="F783" t="s">
        <v>1536</v>
      </c>
      <c r="G783" t="s">
        <v>1539</v>
      </c>
      <c r="H783" t="s">
        <v>1546</v>
      </c>
      <c r="I783" t="s">
        <v>1549</v>
      </c>
      <c r="J783" s="35">
        <v>2</v>
      </c>
      <c r="K783" s="35">
        <v>26</v>
      </c>
      <c r="L783" s="35">
        <v>0</v>
      </c>
      <c r="M783" s="49">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c r="AH783" s="35">
        <f>IF(Tabla134[[#This Row],[Business Travel]]="Travel_Frequently",2,IF(Tabla134[[#This Row],[Business Travel]]="Travel_Rarely",1,0))</f>
        <v>1</v>
      </c>
      <c r="AI783" s="35" t="str">
        <f>IF(Tabla134[[#This Row],[Monthly Income]]&lt;=10333.3333,"Bajo",IF(Tabla134[[#This Row],[Monthly Income]]&gt;18666.6666,"Alto","Medio"))</f>
        <v>Bajo</v>
      </c>
      <c r="AJ783" s="35" t="str">
        <f>IF(Tabla134[[#This Row],[Years Since Last Promotion]]&lt;1,"Este año","Más de un año")</f>
        <v>Más de un año</v>
      </c>
      <c r="AK783" s="100">
        <f>SUM(Tabla134[[#This Row],[Years At Company]],Tabla134[[#This Row],[Years With Curr Manager]])</f>
        <v>8</v>
      </c>
      <c r="AL783" s="35"/>
    </row>
    <row r="784" spans="1:38">
      <c r="A784" t="s">
        <v>1624</v>
      </c>
      <c r="B784" t="s">
        <v>46</v>
      </c>
      <c r="C784" t="s">
        <v>51</v>
      </c>
      <c r="D784" t="s">
        <v>57</v>
      </c>
      <c r="E784" t="s">
        <v>60</v>
      </c>
      <c r="F784" t="s">
        <v>1536</v>
      </c>
      <c r="G784" t="s">
        <v>1540</v>
      </c>
      <c r="H784" t="s">
        <v>1546</v>
      </c>
      <c r="I784" t="s">
        <v>1549</v>
      </c>
      <c r="J784" s="35">
        <v>1</v>
      </c>
      <c r="K784" s="35">
        <v>30</v>
      </c>
      <c r="L784" s="35">
        <v>0</v>
      </c>
      <c r="M784" s="49">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c r="AH784" s="35">
        <f>IF(Tabla134[[#This Row],[Business Travel]]="Travel_Frequently",2,IF(Tabla134[[#This Row],[Business Travel]]="Travel_Rarely",1,0))</f>
        <v>1</v>
      </c>
      <c r="AI784" s="35" t="str">
        <f>IF(Tabla134[[#This Row],[Monthly Income]]&lt;=10333.3333,"Bajo",IF(Tabla134[[#This Row],[Monthly Income]]&gt;18666.6666,"Alto","Medio"))</f>
        <v>Bajo</v>
      </c>
      <c r="AJ784" s="35" t="str">
        <f>IF(Tabla134[[#This Row],[Years Since Last Promotion]]&lt;1,"Este año","Más de un año")</f>
        <v>Este año</v>
      </c>
      <c r="AK784" s="100">
        <f>SUM(Tabla134[[#This Row],[Years At Company]],Tabla134[[#This Row],[Years With Curr Manager]])</f>
        <v>8</v>
      </c>
      <c r="AL784" s="35"/>
    </row>
    <row r="785" spans="1:38">
      <c r="A785" t="s">
        <v>1624</v>
      </c>
      <c r="B785" t="s">
        <v>46</v>
      </c>
      <c r="C785" t="s">
        <v>49</v>
      </c>
      <c r="D785" t="s">
        <v>57</v>
      </c>
      <c r="E785" t="s">
        <v>63</v>
      </c>
      <c r="F785" t="s">
        <v>1711</v>
      </c>
      <c r="G785" t="s">
        <v>1538</v>
      </c>
      <c r="H785" t="s">
        <v>1546</v>
      </c>
      <c r="I785" t="s">
        <v>1549</v>
      </c>
      <c r="J785" s="35">
        <v>3</v>
      </c>
      <c r="K785" s="35">
        <v>41</v>
      </c>
      <c r="L785" s="35">
        <v>0</v>
      </c>
      <c r="M785" s="49">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c r="AH785" s="35">
        <f>IF(Tabla134[[#This Row],[Business Travel]]="Travel_Frequently",2,IF(Tabla134[[#This Row],[Business Travel]]="Travel_Rarely",1,0))</f>
        <v>1</v>
      </c>
      <c r="AI785" s="35" t="str">
        <f>IF(Tabla134[[#This Row],[Monthly Income]]&lt;=10333.3333,"Bajo",IF(Tabla134[[#This Row],[Monthly Income]]&gt;18666.6666,"Alto","Medio"))</f>
        <v>Bajo</v>
      </c>
      <c r="AJ785" s="35" t="str">
        <f>IF(Tabla134[[#This Row],[Years Since Last Promotion]]&lt;1,"Este año","Más de un año")</f>
        <v>Este año</v>
      </c>
      <c r="AK785" s="100">
        <f>SUM(Tabla134[[#This Row],[Years At Company]],Tabla134[[#This Row],[Years With Curr Manager]])</f>
        <v>18</v>
      </c>
      <c r="AL785" s="35"/>
    </row>
    <row r="786" spans="1:38">
      <c r="A786" t="s">
        <v>1624</v>
      </c>
      <c r="B786" t="s">
        <v>46</v>
      </c>
      <c r="C786" t="s">
        <v>49</v>
      </c>
      <c r="D786" t="s">
        <v>57</v>
      </c>
      <c r="E786" t="s">
        <v>59</v>
      </c>
      <c r="F786" t="s">
        <v>1711</v>
      </c>
      <c r="G786" t="s">
        <v>1544</v>
      </c>
      <c r="H786" t="s">
        <v>1546</v>
      </c>
      <c r="I786" t="s">
        <v>1549</v>
      </c>
      <c r="J786" s="35">
        <v>4</v>
      </c>
      <c r="K786" s="35">
        <v>38</v>
      </c>
      <c r="L786" s="35">
        <v>0</v>
      </c>
      <c r="M786" s="49">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c r="AH786" s="35">
        <f>IF(Tabla134[[#This Row],[Business Travel]]="Travel_Frequently",2,IF(Tabla134[[#This Row],[Business Travel]]="Travel_Rarely",1,0))</f>
        <v>1</v>
      </c>
      <c r="AI786" s="35" t="str">
        <f>IF(Tabla134[[#This Row],[Monthly Income]]&lt;=10333.3333,"Bajo",IF(Tabla134[[#This Row],[Monthly Income]]&gt;18666.6666,"Alto","Medio"))</f>
        <v>Bajo</v>
      </c>
      <c r="AJ786" s="35" t="str">
        <f>IF(Tabla134[[#This Row],[Years Since Last Promotion]]&lt;1,"Este año","Más de un año")</f>
        <v>Más de un año</v>
      </c>
      <c r="AK786" s="100">
        <f>SUM(Tabla134[[#This Row],[Years At Company]],Tabla134[[#This Row],[Years With Curr Manager]])</f>
        <v>28</v>
      </c>
      <c r="AL786" s="35"/>
    </row>
    <row r="787" spans="1:38">
      <c r="A787" t="s">
        <v>1624</v>
      </c>
      <c r="B787" t="s">
        <v>46</v>
      </c>
      <c r="C787" t="s">
        <v>49</v>
      </c>
      <c r="D787" t="s">
        <v>57</v>
      </c>
      <c r="E787" t="s">
        <v>63</v>
      </c>
      <c r="F787" t="s">
        <v>1536</v>
      </c>
      <c r="G787" t="s">
        <v>1544</v>
      </c>
      <c r="H787" t="s">
        <v>1546</v>
      </c>
      <c r="I787" t="s">
        <v>1549</v>
      </c>
      <c r="J787" s="35">
        <v>6</v>
      </c>
      <c r="K787" s="35">
        <v>40</v>
      </c>
      <c r="L787" s="35">
        <v>0</v>
      </c>
      <c r="M787" s="49">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c r="AH787" s="35">
        <f>IF(Tabla134[[#This Row],[Business Travel]]="Travel_Frequently",2,IF(Tabla134[[#This Row],[Business Travel]]="Travel_Rarely",1,0))</f>
        <v>1</v>
      </c>
      <c r="AI787" s="35" t="str">
        <f>IF(Tabla134[[#This Row],[Monthly Income]]&lt;=10333.3333,"Bajo",IF(Tabla134[[#This Row],[Monthly Income]]&gt;18666.6666,"Alto","Medio"))</f>
        <v>Bajo</v>
      </c>
      <c r="AJ787" s="35" t="str">
        <f>IF(Tabla134[[#This Row],[Years Since Last Promotion]]&lt;1,"Este año","Más de un año")</f>
        <v>Más de un año</v>
      </c>
      <c r="AK787" s="100">
        <f>SUM(Tabla134[[#This Row],[Years At Company]],Tabla134[[#This Row],[Years With Curr Manager]])</f>
        <v>12</v>
      </c>
      <c r="AL787" s="35"/>
    </row>
    <row r="788" spans="1:38">
      <c r="A788" t="s">
        <v>1624</v>
      </c>
      <c r="B788" t="s">
        <v>48</v>
      </c>
      <c r="C788" t="s">
        <v>51</v>
      </c>
      <c r="D788" t="s">
        <v>57</v>
      </c>
      <c r="E788" t="s">
        <v>59</v>
      </c>
      <c r="F788" t="s">
        <v>1536</v>
      </c>
      <c r="G788" t="s">
        <v>1539</v>
      </c>
      <c r="H788" t="s">
        <v>1546</v>
      </c>
      <c r="I788" t="s">
        <v>1549</v>
      </c>
      <c r="J788" s="35">
        <v>4</v>
      </c>
      <c r="K788" s="35">
        <v>27</v>
      </c>
      <c r="L788" s="35">
        <v>0</v>
      </c>
      <c r="M788" s="49">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c r="AH788" s="35">
        <f>IF(Tabla134[[#This Row],[Business Travel]]="Travel_Frequently",2,IF(Tabla134[[#This Row],[Business Travel]]="Travel_Rarely",1,0))</f>
        <v>0</v>
      </c>
      <c r="AI788" s="35" t="str">
        <f>IF(Tabla134[[#This Row],[Monthly Income]]&lt;=10333.3333,"Bajo",IF(Tabla134[[#This Row],[Monthly Income]]&gt;18666.6666,"Alto","Medio"))</f>
        <v>Bajo</v>
      </c>
      <c r="AJ788" s="35" t="str">
        <f>IF(Tabla134[[#This Row],[Years Since Last Promotion]]&lt;1,"Este año","Más de un año")</f>
        <v>Más de un año</v>
      </c>
      <c r="AK788" s="100">
        <f>SUM(Tabla134[[#This Row],[Years At Company]],Tabla134[[#This Row],[Years With Curr Manager]])</f>
        <v>5</v>
      </c>
      <c r="AL788" s="35"/>
    </row>
    <row r="789" spans="1:38">
      <c r="A789" t="s">
        <v>1624</v>
      </c>
      <c r="B789" t="s">
        <v>47</v>
      </c>
      <c r="C789" t="s">
        <v>52</v>
      </c>
      <c r="D789" t="s">
        <v>57</v>
      </c>
      <c r="E789" t="s">
        <v>59</v>
      </c>
      <c r="F789" t="s">
        <v>1536</v>
      </c>
      <c r="G789" t="s">
        <v>1540</v>
      </c>
      <c r="H789" t="s">
        <v>1546</v>
      </c>
      <c r="I789" t="s">
        <v>1549</v>
      </c>
      <c r="J789" s="35">
        <v>4</v>
      </c>
      <c r="K789" s="35">
        <v>55</v>
      </c>
      <c r="L789" s="35">
        <v>0</v>
      </c>
      <c r="M789" s="49">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c r="AH789" s="35">
        <f>IF(Tabla134[[#This Row],[Business Travel]]="Travel_Frequently",2,IF(Tabla134[[#This Row],[Business Travel]]="Travel_Rarely",1,0))</f>
        <v>2</v>
      </c>
      <c r="AI789" s="35" t="str">
        <f>IF(Tabla134[[#This Row],[Monthly Income]]&lt;=10333.3333,"Bajo",IF(Tabla134[[#This Row],[Monthly Income]]&gt;18666.6666,"Alto","Medio"))</f>
        <v>Medio</v>
      </c>
      <c r="AJ789" s="35" t="str">
        <f>IF(Tabla134[[#This Row],[Years Since Last Promotion]]&lt;1,"Este año","Más de un año")</f>
        <v>Más de un año</v>
      </c>
      <c r="AK789" s="100">
        <f>SUM(Tabla134[[#This Row],[Years At Company]],Tabla134[[#This Row],[Years With Curr Manager]])</f>
        <v>5</v>
      </c>
      <c r="AL789" s="35"/>
    </row>
    <row r="790" spans="1:38">
      <c r="A790" t="s">
        <v>1624</v>
      </c>
      <c r="B790" t="s">
        <v>46</v>
      </c>
      <c r="C790" t="s">
        <v>51</v>
      </c>
      <c r="D790" t="s">
        <v>57</v>
      </c>
      <c r="E790" t="s">
        <v>60</v>
      </c>
      <c r="F790" t="s">
        <v>1711</v>
      </c>
      <c r="G790" t="s">
        <v>1538</v>
      </c>
      <c r="H790" t="s">
        <v>1545</v>
      </c>
      <c r="I790" t="s">
        <v>1549</v>
      </c>
      <c r="J790" s="35">
        <v>4</v>
      </c>
      <c r="K790" s="35">
        <v>28</v>
      </c>
      <c r="L790" s="35">
        <v>0</v>
      </c>
      <c r="M790" s="49">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c r="AH790" s="35">
        <f>IF(Tabla134[[#This Row],[Business Travel]]="Travel_Frequently",2,IF(Tabla134[[#This Row],[Business Travel]]="Travel_Rarely",1,0))</f>
        <v>1</v>
      </c>
      <c r="AI790" s="35" t="str">
        <f>IF(Tabla134[[#This Row],[Monthly Income]]&lt;=10333.3333,"Bajo",IF(Tabla134[[#This Row],[Monthly Income]]&gt;18666.6666,"Alto","Medio"))</f>
        <v>Bajo</v>
      </c>
      <c r="AJ790" s="35" t="str">
        <f>IF(Tabla134[[#This Row],[Years Since Last Promotion]]&lt;1,"Este año","Más de un año")</f>
        <v>Más de un año</v>
      </c>
      <c r="AK790" s="100">
        <f>SUM(Tabla134[[#This Row],[Years At Company]],Tabla134[[#This Row],[Years With Curr Manager]])</f>
        <v>15</v>
      </c>
      <c r="AL790" s="35"/>
    </row>
    <row r="791" spans="1:38">
      <c r="A791" t="s">
        <v>44</v>
      </c>
      <c r="B791" t="s">
        <v>46</v>
      </c>
      <c r="C791" t="s">
        <v>49</v>
      </c>
      <c r="D791" t="s">
        <v>58</v>
      </c>
      <c r="E791" t="s">
        <v>61</v>
      </c>
      <c r="F791" t="s">
        <v>1536</v>
      </c>
      <c r="G791" t="s">
        <v>64</v>
      </c>
      <c r="H791" t="s">
        <v>1546</v>
      </c>
      <c r="I791" t="s">
        <v>1549</v>
      </c>
      <c r="J791" s="35">
        <v>1</v>
      </c>
      <c r="K791" s="35">
        <v>44</v>
      </c>
      <c r="L791" s="35">
        <v>1</v>
      </c>
      <c r="M791" s="49">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c r="AH791" s="35">
        <f>IF(Tabla134[[#This Row],[Business Travel]]="Travel_Frequently",2,IF(Tabla134[[#This Row],[Business Travel]]="Travel_Rarely",1,0))</f>
        <v>1</v>
      </c>
      <c r="AI791" s="35" t="str">
        <f>IF(Tabla134[[#This Row],[Monthly Income]]&lt;=10333.3333,"Bajo",IF(Tabla134[[#This Row],[Monthly Income]]&gt;18666.6666,"Alto","Medio"))</f>
        <v>Medio</v>
      </c>
      <c r="AJ791" s="35" t="str">
        <f>IF(Tabla134[[#This Row],[Years Since Last Promotion]]&lt;1,"Este año","Más de un año")</f>
        <v>Más de un año</v>
      </c>
      <c r="AK791" s="100">
        <f>SUM(Tabla134[[#This Row],[Years At Company]],Tabla134[[#This Row],[Years With Curr Manager]])</f>
        <v>26</v>
      </c>
      <c r="AL791" s="35"/>
    </row>
    <row r="792" spans="1:38">
      <c r="A792" t="s">
        <v>1624</v>
      </c>
      <c r="B792" t="s">
        <v>46</v>
      </c>
      <c r="C792" t="s">
        <v>51</v>
      </c>
      <c r="D792" t="s">
        <v>57</v>
      </c>
      <c r="E792" t="s">
        <v>59</v>
      </c>
      <c r="F792" t="s">
        <v>1536</v>
      </c>
      <c r="G792" t="s">
        <v>1544</v>
      </c>
      <c r="H792" t="s">
        <v>1547</v>
      </c>
      <c r="I792" t="s">
        <v>1549</v>
      </c>
      <c r="J792" s="35">
        <v>2</v>
      </c>
      <c r="K792" s="35">
        <v>33</v>
      </c>
      <c r="L792" s="35">
        <v>0</v>
      </c>
      <c r="M792" s="49">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c r="AH792" s="35">
        <f>IF(Tabla134[[#This Row],[Business Travel]]="Travel_Frequently",2,IF(Tabla134[[#This Row],[Business Travel]]="Travel_Rarely",1,0))</f>
        <v>1</v>
      </c>
      <c r="AI792" s="35" t="str">
        <f>IF(Tabla134[[#This Row],[Monthly Income]]&lt;=10333.3333,"Bajo",IF(Tabla134[[#This Row],[Monthly Income]]&gt;18666.6666,"Alto","Medio"))</f>
        <v>Bajo</v>
      </c>
      <c r="AJ792" s="35" t="str">
        <f>IF(Tabla134[[#This Row],[Years Since Last Promotion]]&lt;1,"Este año","Más de un año")</f>
        <v>Más de un año</v>
      </c>
      <c r="AK792" s="100">
        <f>SUM(Tabla134[[#This Row],[Years At Company]],Tabla134[[#This Row],[Years With Curr Manager]])</f>
        <v>5</v>
      </c>
      <c r="AL792" s="35"/>
    </row>
    <row r="793" spans="1:38">
      <c r="A793" t="s">
        <v>44</v>
      </c>
      <c r="B793" t="s">
        <v>46</v>
      </c>
      <c r="C793" t="s">
        <v>49</v>
      </c>
      <c r="D793" t="s">
        <v>56</v>
      </c>
      <c r="E793" t="s">
        <v>63</v>
      </c>
      <c r="F793" t="s">
        <v>1536</v>
      </c>
      <c r="G793" t="s">
        <v>1537</v>
      </c>
      <c r="H793" t="s">
        <v>1545</v>
      </c>
      <c r="I793" t="s">
        <v>1548</v>
      </c>
      <c r="J793" s="35">
        <v>2</v>
      </c>
      <c r="K793" s="35">
        <v>35</v>
      </c>
      <c r="L793" s="35">
        <v>1</v>
      </c>
      <c r="M793" s="49">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c r="AH793" s="35">
        <f>IF(Tabla134[[#This Row],[Business Travel]]="Travel_Frequently",2,IF(Tabla134[[#This Row],[Business Travel]]="Travel_Rarely",1,0))</f>
        <v>1</v>
      </c>
      <c r="AI793" s="35" t="str">
        <f>IF(Tabla134[[#This Row],[Monthly Income]]&lt;=10333.3333,"Bajo",IF(Tabla134[[#This Row],[Monthly Income]]&gt;18666.6666,"Alto","Medio"))</f>
        <v>Bajo</v>
      </c>
      <c r="AJ793" s="35" t="str">
        <f>IF(Tabla134[[#This Row],[Years Since Last Promotion]]&lt;1,"Este año","Más de un año")</f>
        <v>Más de un año</v>
      </c>
      <c r="AK793" s="100">
        <f>SUM(Tabla134[[#This Row],[Years At Company]],Tabla134[[#This Row],[Years With Curr Manager]])</f>
        <v>15</v>
      </c>
      <c r="AL793" s="35"/>
    </row>
    <row r="794" spans="1:38">
      <c r="A794" t="s">
        <v>44</v>
      </c>
      <c r="B794" t="s">
        <v>47</v>
      </c>
      <c r="C794" t="s">
        <v>51</v>
      </c>
      <c r="D794" t="s">
        <v>57</v>
      </c>
      <c r="E794" t="s">
        <v>61</v>
      </c>
      <c r="F794" t="s">
        <v>1711</v>
      </c>
      <c r="G794" t="s">
        <v>1538</v>
      </c>
      <c r="H794" t="s">
        <v>1545</v>
      </c>
      <c r="I794" t="s">
        <v>1549</v>
      </c>
      <c r="J794" s="35">
        <v>4</v>
      </c>
      <c r="K794" s="35">
        <v>33</v>
      </c>
      <c r="L794" s="35">
        <v>1</v>
      </c>
      <c r="M794" s="49">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c r="AH794" s="35">
        <f>IF(Tabla134[[#This Row],[Business Travel]]="Travel_Frequently",2,IF(Tabla134[[#This Row],[Business Travel]]="Travel_Rarely",1,0))</f>
        <v>2</v>
      </c>
      <c r="AI794" s="35" t="str">
        <f>IF(Tabla134[[#This Row],[Monthly Income]]&lt;=10333.3333,"Bajo",IF(Tabla134[[#This Row],[Monthly Income]]&gt;18666.6666,"Alto","Medio"))</f>
        <v>Bajo</v>
      </c>
      <c r="AJ794" s="35" t="str">
        <f>IF(Tabla134[[#This Row],[Years Since Last Promotion]]&lt;1,"Este año","Más de un año")</f>
        <v>Más de un año</v>
      </c>
      <c r="AK794" s="100">
        <f>SUM(Tabla134[[#This Row],[Years At Company]],Tabla134[[#This Row],[Years With Curr Manager]])</f>
        <v>21</v>
      </c>
      <c r="AL794" s="35"/>
    </row>
    <row r="795" spans="1:38">
      <c r="A795" t="s">
        <v>1624</v>
      </c>
      <c r="B795" t="s">
        <v>46</v>
      </c>
      <c r="C795" t="s">
        <v>51</v>
      </c>
      <c r="D795" t="s">
        <v>57</v>
      </c>
      <c r="E795" t="s">
        <v>59</v>
      </c>
      <c r="F795" t="s">
        <v>1536</v>
      </c>
      <c r="G795" t="s">
        <v>1539</v>
      </c>
      <c r="H795" t="s">
        <v>1547</v>
      </c>
      <c r="I795" t="s">
        <v>1549</v>
      </c>
      <c r="J795" s="35">
        <v>5</v>
      </c>
      <c r="K795" s="35">
        <v>28</v>
      </c>
      <c r="L795" s="35">
        <v>0</v>
      </c>
      <c r="M795" s="49">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c r="AH795" s="35">
        <f>IF(Tabla134[[#This Row],[Business Travel]]="Travel_Frequently",2,IF(Tabla134[[#This Row],[Business Travel]]="Travel_Rarely",1,0))</f>
        <v>1</v>
      </c>
      <c r="AI795" s="35" t="str">
        <f>IF(Tabla134[[#This Row],[Monthly Income]]&lt;=10333.3333,"Bajo",IF(Tabla134[[#This Row],[Monthly Income]]&gt;18666.6666,"Alto","Medio"))</f>
        <v>Bajo</v>
      </c>
      <c r="AJ795" s="35" t="str">
        <f>IF(Tabla134[[#This Row],[Years Since Last Promotion]]&lt;1,"Este año","Más de un año")</f>
        <v>Más de un año</v>
      </c>
      <c r="AK795" s="100">
        <f>SUM(Tabla134[[#This Row],[Years At Company]],Tabla134[[#This Row],[Years With Curr Manager]])</f>
        <v>6</v>
      </c>
      <c r="AL795" s="35"/>
    </row>
    <row r="796" spans="1:38">
      <c r="A796" t="s">
        <v>1624</v>
      </c>
      <c r="B796" t="s">
        <v>47</v>
      </c>
      <c r="C796" t="s">
        <v>51</v>
      </c>
      <c r="D796" t="s">
        <v>57</v>
      </c>
      <c r="E796" t="s">
        <v>59</v>
      </c>
      <c r="F796" t="s">
        <v>1536</v>
      </c>
      <c r="G796" t="s">
        <v>1544</v>
      </c>
      <c r="H796" t="s">
        <v>1545</v>
      </c>
      <c r="I796" t="s">
        <v>1549</v>
      </c>
      <c r="J796" s="35">
        <v>1</v>
      </c>
      <c r="K796" s="35">
        <v>34</v>
      </c>
      <c r="L796" s="35">
        <v>0</v>
      </c>
      <c r="M796" s="49">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c r="AH796" s="35">
        <f>IF(Tabla134[[#This Row],[Business Travel]]="Travel_Frequently",2,IF(Tabla134[[#This Row],[Business Travel]]="Travel_Rarely",1,0))</f>
        <v>2</v>
      </c>
      <c r="AI796" s="35" t="str">
        <f>IF(Tabla134[[#This Row],[Monthly Income]]&lt;=10333.3333,"Bajo",IF(Tabla134[[#This Row],[Monthly Income]]&gt;18666.6666,"Alto","Medio"))</f>
        <v>Bajo</v>
      </c>
      <c r="AJ796" s="35" t="str">
        <f>IF(Tabla134[[#This Row],[Years Since Last Promotion]]&lt;1,"Este año","Más de un año")</f>
        <v>Este año</v>
      </c>
      <c r="AK796" s="100">
        <f>SUM(Tabla134[[#This Row],[Years At Company]],Tabla134[[#This Row],[Years With Curr Manager]])</f>
        <v>10</v>
      </c>
      <c r="AL796" s="35"/>
    </row>
    <row r="797" spans="1:38">
      <c r="A797" t="s">
        <v>1624</v>
      </c>
      <c r="B797" t="s">
        <v>46</v>
      </c>
      <c r="C797" t="s">
        <v>49</v>
      </c>
      <c r="D797" t="s">
        <v>56</v>
      </c>
      <c r="E797" t="s">
        <v>59</v>
      </c>
      <c r="F797" t="s">
        <v>1711</v>
      </c>
      <c r="G797" t="s">
        <v>1537</v>
      </c>
      <c r="H797" t="s">
        <v>1547</v>
      </c>
      <c r="I797" t="s">
        <v>1548</v>
      </c>
      <c r="J797" s="35">
        <v>5</v>
      </c>
      <c r="K797" s="35">
        <v>37</v>
      </c>
      <c r="L797" s="35">
        <v>0</v>
      </c>
      <c r="M797" s="49">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c r="AH797" s="35">
        <f>IF(Tabla134[[#This Row],[Business Travel]]="Travel_Frequently",2,IF(Tabla134[[#This Row],[Business Travel]]="Travel_Rarely",1,0))</f>
        <v>1</v>
      </c>
      <c r="AI797" s="35" t="str">
        <f>IF(Tabla134[[#This Row],[Monthly Income]]&lt;=10333.3333,"Bajo",IF(Tabla134[[#This Row],[Monthly Income]]&gt;18666.6666,"Alto","Medio"))</f>
        <v>Bajo</v>
      </c>
      <c r="AJ797" s="35" t="str">
        <f>IF(Tabla134[[#This Row],[Years Since Last Promotion]]&lt;1,"Este año","Más de un año")</f>
        <v>Este año</v>
      </c>
      <c r="AK797" s="100">
        <f>SUM(Tabla134[[#This Row],[Years At Company]],Tabla134[[#This Row],[Years With Curr Manager]])</f>
        <v>1</v>
      </c>
      <c r="AL797" s="35"/>
    </row>
    <row r="798" spans="1:38">
      <c r="A798" t="s">
        <v>44</v>
      </c>
      <c r="B798" t="s">
        <v>46</v>
      </c>
      <c r="C798" t="s">
        <v>51</v>
      </c>
      <c r="D798" t="s">
        <v>57</v>
      </c>
      <c r="E798" t="s">
        <v>63</v>
      </c>
      <c r="F798" t="s">
        <v>1536</v>
      </c>
      <c r="G798" t="s">
        <v>1539</v>
      </c>
      <c r="H798" t="s">
        <v>1546</v>
      </c>
      <c r="I798" t="s">
        <v>1548</v>
      </c>
      <c r="J798" s="35">
        <v>3</v>
      </c>
      <c r="K798" s="35">
        <v>25</v>
      </c>
      <c r="L798" s="35">
        <v>1</v>
      </c>
      <c r="M798" s="49">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c r="AH798" s="35">
        <f>IF(Tabla134[[#This Row],[Business Travel]]="Travel_Frequently",2,IF(Tabla134[[#This Row],[Business Travel]]="Travel_Rarely",1,0))</f>
        <v>1</v>
      </c>
      <c r="AI798" s="35" t="str">
        <f>IF(Tabla134[[#This Row],[Monthly Income]]&lt;=10333.3333,"Bajo",IF(Tabla134[[#This Row],[Monthly Income]]&gt;18666.6666,"Alto","Medio"))</f>
        <v>Bajo</v>
      </c>
      <c r="AJ798" s="35" t="str">
        <f>IF(Tabla134[[#This Row],[Years Since Last Promotion]]&lt;1,"Este año","Más de un año")</f>
        <v>Más de un año</v>
      </c>
      <c r="AK798" s="100">
        <f>SUM(Tabla134[[#This Row],[Years At Company]],Tabla134[[#This Row],[Years With Curr Manager]])</f>
        <v>13</v>
      </c>
      <c r="AL798" s="35"/>
    </row>
    <row r="799" spans="1:38">
      <c r="A799" t="s">
        <v>44</v>
      </c>
      <c r="B799" t="s">
        <v>46</v>
      </c>
      <c r="C799" t="s">
        <v>51</v>
      </c>
      <c r="D799" t="s">
        <v>57</v>
      </c>
      <c r="E799" t="s">
        <v>61</v>
      </c>
      <c r="F799" t="s">
        <v>1536</v>
      </c>
      <c r="G799" t="s">
        <v>1539</v>
      </c>
      <c r="H799" t="s">
        <v>1547</v>
      </c>
      <c r="I799" t="s">
        <v>1549</v>
      </c>
      <c r="J799" s="35">
        <v>0</v>
      </c>
      <c r="K799" s="35">
        <v>26</v>
      </c>
      <c r="L799" s="35">
        <v>1</v>
      </c>
      <c r="M799" s="49">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c r="AH799" s="35">
        <f>IF(Tabla134[[#This Row],[Business Travel]]="Travel_Frequently",2,IF(Tabla134[[#This Row],[Business Travel]]="Travel_Rarely",1,0))</f>
        <v>1</v>
      </c>
      <c r="AI799" s="35" t="str">
        <f>IF(Tabla134[[#This Row],[Monthly Income]]&lt;=10333.3333,"Bajo",IF(Tabla134[[#This Row],[Monthly Income]]&gt;18666.6666,"Alto","Medio"))</f>
        <v>Bajo</v>
      </c>
      <c r="AJ799" s="35" t="str">
        <f>IF(Tabla134[[#This Row],[Years Since Last Promotion]]&lt;1,"Este año","Más de un año")</f>
        <v>Este año</v>
      </c>
      <c r="AK799" s="100">
        <f>SUM(Tabla134[[#This Row],[Years At Company]],Tabla134[[#This Row],[Years With Curr Manager]])</f>
        <v>1</v>
      </c>
      <c r="AL799" s="35"/>
    </row>
    <row r="800" spans="1:38">
      <c r="A800" t="s">
        <v>44</v>
      </c>
      <c r="B800" t="s">
        <v>46</v>
      </c>
      <c r="C800" t="s">
        <v>51</v>
      </c>
      <c r="D800" t="s">
        <v>57</v>
      </c>
      <c r="E800" t="s">
        <v>61</v>
      </c>
      <c r="F800" t="s">
        <v>1536</v>
      </c>
      <c r="G800" t="s">
        <v>1538</v>
      </c>
      <c r="H800" t="s">
        <v>1545</v>
      </c>
      <c r="I800" t="s">
        <v>1548</v>
      </c>
      <c r="J800" s="35">
        <v>0</v>
      </c>
      <c r="K800" s="35">
        <v>33</v>
      </c>
      <c r="L800" s="35">
        <v>1</v>
      </c>
      <c r="M800" s="49">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c r="AH800" s="35">
        <f>IF(Tabla134[[#This Row],[Business Travel]]="Travel_Frequently",2,IF(Tabla134[[#This Row],[Business Travel]]="Travel_Rarely",1,0))</f>
        <v>1</v>
      </c>
      <c r="AI800" s="35" t="str">
        <f>IF(Tabla134[[#This Row],[Monthly Income]]&lt;=10333.3333,"Bajo",IF(Tabla134[[#This Row],[Monthly Income]]&gt;18666.6666,"Alto","Medio"))</f>
        <v>Bajo</v>
      </c>
      <c r="AJ800" s="35" t="str">
        <f>IF(Tabla134[[#This Row],[Years Since Last Promotion]]&lt;1,"Este año","Más de un año")</f>
        <v>Más de un año</v>
      </c>
      <c r="AK800" s="100">
        <f>SUM(Tabla134[[#This Row],[Years At Company]],Tabla134[[#This Row],[Years With Curr Manager]])</f>
        <v>4</v>
      </c>
      <c r="AL800" s="35"/>
    </row>
    <row r="801" spans="1:38">
      <c r="A801" t="s">
        <v>1624</v>
      </c>
      <c r="B801" t="s">
        <v>46</v>
      </c>
      <c r="C801" t="s">
        <v>49</v>
      </c>
      <c r="D801" t="s">
        <v>57</v>
      </c>
      <c r="E801" t="s">
        <v>61</v>
      </c>
      <c r="F801" t="s">
        <v>1536</v>
      </c>
      <c r="G801" t="s">
        <v>1541</v>
      </c>
      <c r="H801" t="s">
        <v>1546</v>
      </c>
      <c r="I801" t="s">
        <v>1549</v>
      </c>
      <c r="J801" s="35">
        <v>3</v>
      </c>
      <c r="K801" s="35">
        <v>42</v>
      </c>
      <c r="L801" s="35">
        <v>0</v>
      </c>
      <c r="M801" s="49">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c r="AH801" s="35">
        <f>IF(Tabla134[[#This Row],[Business Travel]]="Travel_Frequently",2,IF(Tabla134[[#This Row],[Business Travel]]="Travel_Rarely",1,0))</f>
        <v>1</v>
      </c>
      <c r="AI801" s="35" t="str">
        <f>IF(Tabla134[[#This Row],[Monthly Income]]&lt;=10333.3333,"Bajo",IF(Tabla134[[#This Row],[Monthly Income]]&gt;18666.6666,"Alto","Medio"))</f>
        <v>Medio</v>
      </c>
      <c r="AJ801" s="35" t="str">
        <f>IF(Tabla134[[#This Row],[Years Since Last Promotion]]&lt;1,"Este año","Más de un año")</f>
        <v>Más de un año</v>
      </c>
      <c r="AK801" s="100">
        <f>SUM(Tabla134[[#This Row],[Years At Company]],Tabla134[[#This Row],[Years With Curr Manager]])</f>
        <v>29</v>
      </c>
      <c r="AL801" s="35"/>
    </row>
    <row r="802" spans="1:38">
      <c r="A802" t="s">
        <v>44</v>
      </c>
      <c r="B802" t="s">
        <v>47</v>
      </c>
      <c r="C802" t="s">
        <v>51</v>
      </c>
      <c r="D802" t="s">
        <v>57</v>
      </c>
      <c r="E802" t="s">
        <v>61</v>
      </c>
      <c r="F802" t="s">
        <v>1536</v>
      </c>
      <c r="G802" t="s">
        <v>1539</v>
      </c>
      <c r="H802" t="s">
        <v>1547</v>
      </c>
      <c r="I802" t="s">
        <v>1549</v>
      </c>
      <c r="J802" s="35">
        <v>2</v>
      </c>
      <c r="K802" s="35">
        <v>28</v>
      </c>
      <c r="L802" s="35">
        <v>1</v>
      </c>
      <c r="M802" s="49">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c r="AH802" s="35">
        <f>IF(Tabla134[[#This Row],[Business Travel]]="Travel_Frequently",2,IF(Tabla134[[#This Row],[Business Travel]]="Travel_Rarely",1,0))</f>
        <v>2</v>
      </c>
      <c r="AI802" s="35" t="str">
        <f>IF(Tabla134[[#This Row],[Monthly Income]]&lt;=10333.3333,"Bajo",IF(Tabla134[[#This Row],[Monthly Income]]&gt;18666.6666,"Alto","Medio"))</f>
        <v>Bajo</v>
      </c>
      <c r="AJ802" s="35" t="str">
        <f>IF(Tabla134[[#This Row],[Years Since Last Promotion]]&lt;1,"Este año","Más de un año")</f>
        <v>Este año</v>
      </c>
      <c r="AK802" s="100">
        <f>SUM(Tabla134[[#This Row],[Years At Company]],Tabla134[[#This Row],[Years With Curr Manager]])</f>
        <v>1</v>
      </c>
      <c r="AL802" s="35"/>
    </row>
    <row r="803" spans="1:38">
      <c r="A803" t="s">
        <v>44</v>
      </c>
      <c r="B803" t="s">
        <v>47</v>
      </c>
      <c r="C803" t="s">
        <v>50</v>
      </c>
      <c r="D803" t="s">
        <v>56</v>
      </c>
      <c r="E803" t="s">
        <v>60</v>
      </c>
      <c r="F803" t="s">
        <v>1536</v>
      </c>
      <c r="G803" t="s">
        <v>1537</v>
      </c>
      <c r="H803" t="s">
        <v>1545</v>
      </c>
      <c r="I803" t="s">
        <v>1548</v>
      </c>
      <c r="J803" s="35">
        <v>4</v>
      </c>
      <c r="K803" s="35">
        <v>50</v>
      </c>
      <c r="L803" s="35">
        <v>1</v>
      </c>
      <c r="M803" s="49">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c r="AH803" s="35">
        <f>IF(Tabla134[[#This Row],[Business Travel]]="Travel_Frequently",2,IF(Tabla134[[#This Row],[Business Travel]]="Travel_Rarely",1,0))</f>
        <v>2</v>
      </c>
      <c r="AI803" s="35" t="str">
        <f>IF(Tabla134[[#This Row],[Monthly Income]]&lt;=10333.3333,"Bajo",IF(Tabla134[[#This Row],[Monthly Income]]&gt;18666.6666,"Alto","Medio"))</f>
        <v>Bajo</v>
      </c>
      <c r="AJ803" s="35" t="str">
        <f>IF(Tabla134[[#This Row],[Years Since Last Promotion]]&lt;1,"Este año","Más de un año")</f>
        <v>Este año</v>
      </c>
      <c r="AK803" s="100">
        <f>SUM(Tabla134[[#This Row],[Years At Company]],Tabla134[[#This Row],[Years With Curr Manager]])</f>
        <v>0</v>
      </c>
      <c r="AL803" s="35"/>
    </row>
    <row r="804" spans="1:38">
      <c r="A804" t="s">
        <v>1624</v>
      </c>
      <c r="B804" t="s">
        <v>47</v>
      </c>
      <c r="C804" t="s">
        <v>51</v>
      </c>
      <c r="D804" t="s">
        <v>56</v>
      </c>
      <c r="E804" t="s">
        <v>59</v>
      </c>
      <c r="F804" t="s">
        <v>1711</v>
      </c>
      <c r="G804" t="s">
        <v>1537</v>
      </c>
      <c r="H804" t="s">
        <v>1546</v>
      </c>
      <c r="I804" t="s">
        <v>1549</v>
      </c>
      <c r="J804" s="35">
        <v>3</v>
      </c>
      <c r="K804" s="35">
        <v>33</v>
      </c>
      <c r="L804" s="35">
        <v>0</v>
      </c>
      <c r="M804" s="49">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c r="AH804" s="35">
        <f>IF(Tabla134[[#This Row],[Business Travel]]="Travel_Frequently",2,IF(Tabla134[[#This Row],[Business Travel]]="Travel_Rarely",1,0))</f>
        <v>2</v>
      </c>
      <c r="AI804" s="35" t="str">
        <f>IF(Tabla134[[#This Row],[Monthly Income]]&lt;=10333.3333,"Bajo",IF(Tabla134[[#This Row],[Monthly Income]]&gt;18666.6666,"Alto","Medio"))</f>
        <v>Bajo</v>
      </c>
      <c r="AJ804" s="35" t="str">
        <f>IF(Tabla134[[#This Row],[Years Since Last Promotion]]&lt;1,"Este año","Más de un año")</f>
        <v>Este año</v>
      </c>
      <c r="AK804" s="100">
        <f>SUM(Tabla134[[#This Row],[Years At Company]],Tabla134[[#This Row],[Years With Curr Manager]])</f>
        <v>5</v>
      </c>
      <c r="AL804" s="35"/>
    </row>
    <row r="805" spans="1:38">
      <c r="A805" t="s">
        <v>1624</v>
      </c>
      <c r="B805" t="s">
        <v>48</v>
      </c>
      <c r="C805" t="s">
        <v>51</v>
      </c>
      <c r="D805" t="s">
        <v>57</v>
      </c>
      <c r="E805" t="s">
        <v>59</v>
      </c>
      <c r="F805" t="s">
        <v>1536</v>
      </c>
      <c r="G805" t="s">
        <v>1538</v>
      </c>
      <c r="H805" t="s">
        <v>1546</v>
      </c>
      <c r="I805" t="s">
        <v>1549</v>
      </c>
      <c r="J805" s="35">
        <v>2</v>
      </c>
      <c r="K805" s="35">
        <v>34</v>
      </c>
      <c r="L805" s="35">
        <v>0</v>
      </c>
      <c r="M805" s="49">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c r="AH805" s="35">
        <f>IF(Tabla134[[#This Row],[Business Travel]]="Travel_Frequently",2,IF(Tabla134[[#This Row],[Business Travel]]="Travel_Rarely",1,0))</f>
        <v>0</v>
      </c>
      <c r="AI805" s="35" t="str">
        <f>IF(Tabla134[[#This Row],[Monthly Income]]&lt;=10333.3333,"Bajo",IF(Tabla134[[#This Row],[Monthly Income]]&gt;18666.6666,"Alto","Medio"))</f>
        <v>Bajo</v>
      </c>
      <c r="AJ805" s="35" t="str">
        <f>IF(Tabla134[[#This Row],[Years Since Last Promotion]]&lt;1,"Este año","Más de un año")</f>
        <v>Este año</v>
      </c>
      <c r="AK805" s="100">
        <f>SUM(Tabla134[[#This Row],[Years At Company]],Tabla134[[#This Row],[Years With Curr Manager]])</f>
        <v>0</v>
      </c>
      <c r="AL805" s="35"/>
    </row>
    <row r="806" spans="1:38">
      <c r="A806" t="s">
        <v>1624</v>
      </c>
      <c r="B806" t="s">
        <v>48</v>
      </c>
      <c r="C806" t="s">
        <v>50</v>
      </c>
      <c r="D806" t="s">
        <v>57</v>
      </c>
      <c r="E806" t="s">
        <v>61</v>
      </c>
      <c r="F806" t="s">
        <v>1536</v>
      </c>
      <c r="G806" t="s">
        <v>1541</v>
      </c>
      <c r="H806" t="s">
        <v>1545</v>
      </c>
      <c r="I806" t="s">
        <v>1549</v>
      </c>
      <c r="J806" s="35">
        <v>3</v>
      </c>
      <c r="K806" s="35">
        <v>48</v>
      </c>
      <c r="L806" s="35">
        <v>0</v>
      </c>
      <c r="M806" s="49">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c r="AH806" s="35">
        <f>IF(Tabla134[[#This Row],[Business Travel]]="Travel_Frequently",2,IF(Tabla134[[#This Row],[Business Travel]]="Travel_Rarely",1,0))</f>
        <v>0</v>
      </c>
      <c r="AI806" s="35" t="str">
        <f>IF(Tabla134[[#This Row],[Monthly Income]]&lt;=10333.3333,"Bajo",IF(Tabla134[[#This Row],[Monthly Income]]&gt;18666.6666,"Alto","Medio"))</f>
        <v>Medio</v>
      </c>
      <c r="AJ806" s="35" t="str">
        <f>IF(Tabla134[[#This Row],[Years Since Last Promotion]]&lt;1,"Este año","Más de un año")</f>
        <v>Más de un año</v>
      </c>
      <c r="AK806" s="100">
        <f>SUM(Tabla134[[#This Row],[Years At Company]],Tabla134[[#This Row],[Years With Curr Manager]])</f>
        <v>6</v>
      </c>
      <c r="AL806" s="35"/>
    </row>
    <row r="807" spans="1:38">
      <c r="A807" t="s">
        <v>1624</v>
      </c>
      <c r="B807" t="s">
        <v>48</v>
      </c>
      <c r="C807" t="s">
        <v>50</v>
      </c>
      <c r="D807" t="s">
        <v>56</v>
      </c>
      <c r="E807" t="s">
        <v>59</v>
      </c>
      <c r="F807" t="s">
        <v>1711</v>
      </c>
      <c r="G807" t="s">
        <v>1537</v>
      </c>
      <c r="H807" t="s">
        <v>1546</v>
      </c>
      <c r="I807" t="s">
        <v>1549</v>
      </c>
      <c r="J807" s="35">
        <v>2</v>
      </c>
      <c r="K807" s="35">
        <v>45</v>
      </c>
      <c r="L807" s="35">
        <v>0</v>
      </c>
      <c r="M807" s="49">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c r="AH807" s="35">
        <f>IF(Tabla134[[#This Row],[Business Travel]]="Travel_Frequently",2,IF(Tabla134[[#This Row],[Business Travel]]="Travel_Rarely",1,0))</f>
        <v>0</v>
      </c>
      <c r="AI807" s="35" t="str">
        <f>IF(Tabla134[[#This Row],[Monthly Income]]&lt;=10333.3333,"Bajo",IF(Tabla134[[#This Row],[Monthly Income]]&gt;18666.6666,"Alto","Medio"))</f>
        <v>Bajo</v>
      </c>
      <c r="AJ807" s="35" t="str">
        <f>IF(Tabla134[[#This Row],[Years Since Last Promotion]]&lt;1,"Este año","Más de un año")</f>
        <v>Más de un año</v>
      </c>
      <c r="AK807" s="100">
        <f>SUM(Tabla134[[#This Row],[Years At Company]],Tabla134[[#This Row],[Years With Curr Manager]])</f>
        <v>27</v>
      </c>
      <c r="AL807" s="35"/>
    </row>
    <row r="808" spans="1:38">
      <c r="A808" t="s">
        <v>1624</v>
      </c>
      <c r="B808" t="s">
        <v>46</v>
      </c>
      <c r="C808" t="s">
        <v>50</v>
      </c>
      <c r="D808" t="s">
        <v>57</v>
      </c>
      <c r="E808" t="s">
        <v>59</v>
      </c>
      <c r="F808" t="s">
        <v>1536</v>
      </c>
      <c r="G808" t="s">
        <v>1544</v>
      </c>
      <c r="H808" t="s">
        <v>1545</v>
      </c>
      <c r="I808" t="s">
        <v>1549</v>
      </c>
      <c r="J808" s="35">
        <v>4</v>
      </c>
      <c r="K808" s="35">
        <v>52</v>
      </c>
      <c r="L808" s="35">
        <v>0</v>
      </c>
      <c r="M808" s="49">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c r="AH808" s="35">
        <f>IF(Tabla134[[#This Row],[Business Travel]]="Travel_Frequently",2,IF(Tabla134[[#This Row],[Business Travel]]="Travel_Rarely",1,0))</f>
        <v>1</v>
      </c>
      <c r="AI808" s="35" t="str">
        <f>IF(Tabla134[[#This Row],[Monthly Income]]&lt;=10333.3333,"Bajo",IF(Tabla134[[#This Row],[Monthly Income]]&gt;18666.6666,"Alto","Medio"))</f>
        <v>Medio</v>
      </c>
      <c r="AJ808" s="35" t="str">
        <f>IF(Tabla134[[#This Row],[Years Since Last Promotion]]&lt;1,"Este año","Más de un año")</f>
        <v>Más de un año</v>
      </c>
      <c r="AK808" s="100">
        <f>SUM(Tabla134[[#This Row],[Years At Company]],Tabla134[[#This Row],[Years With Curr Manager]])</f>
        <v>8</v>
      </c>
      <c r="AL808" s="35"/>
    </row>
    <row r="809" spans="1:38">
      <c r="A809" t="s">
        <v>1624</v>
      </c>
      <c r="B809" t="s">
        <v>46</v>
      </c>
      <c r="C809" t="s">
        <v>49</v>
      </c>
      <c r="D809" t="s">
        <v>56</v>
      </c>
      <c r="E809" t="s">
        <v>62</v>
      </c>
      <c r="F809" t="s">
        <v>1536</v>
      </c>
      <c r="G809" t="s">
        <v>1537</v>
      </c>
      <c r="H809" t="s">
        <v>1547</v>
      </c>
      <c r="I809" t="s">
        <v>1548</v>
      </c>
      <c r="J809" s="35">
        <v>2</v>
      </c>
      <c r="K809" s="35">
        <v>38</v>
      </c>
      <c r="L809" s="35">
        <v>0</v>
      </c>
      <c r="M809" s="49">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c r="AH809" s="35">
        <f>IF(Tabla134[[#This Row],[Business Travel]]="Travel_Frequently",2,IF(Tabla134[[#This Row],[Business Travel]]="Travel_Rarely",1,0))</f>
        <v>1</v>
      </c>
      <c r="AI809" s="35" t="str">
        <f>IF(Tabla134[[#This Row],[Monthly Income]]&lt;=10333.3333,"Bajo",IF(Tabla134[[#This Row],[Monthly Income]]&gt;18666.6666,"Alto","Medio"))</f>
        <v>Bajo</v>
      </c>
      <c r="AJ809" s="35" t="str">
        <f>IF(Tabla134[[#This Row],[Years Since Last Promotion]]&lt;1,"Este año","Más de un año")</f>
        <v>Más de un año</v>
      </c>
      <c r="AK809" s="100">
        <f>SUM(Tabla134[[#This Row],[Years At Company]],Tabla134[[#This Row],[Years With Curr Manager]])</f>
        <v>15</v>
      </c>
      <c r="AL809" s="35"/>
    </row>
    <row r="810" spans="1:38">
      <c r="A810" t="s">
        <v>1624</v>
      </c>
      <c r="B810" t="s">
        <v>46</v>
      </c>
      <c r="C810" t="s">
        <v>51</v>
      </c>
      <c r="D810" t="s">
        <v>57</v>
      </c>
      <c r="E810" t="s">
        <v>59</v>
      </c>
      <c r="F810" t="s">
        <v>1711</v>
      </c>
      <c r="G810" t="s">
        <v>1538</v>
      </c>
      <c r="H810" t="s">
        <v>1547</v>
      </c>
      <c r="I810" t="s">
        <v>1549</v>
      </c>
      <c r="J810" s="35">
        <v>1</v>
      </c>
      <c r="K810" s="35">
        <v>29</v>
      </c>
      <c r="L810" s="35">
        <v>0</v>
      </c>
      <c r="M810" s="49">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c r="AH810" s="35">
        <f>IF(Tabla134[[#This Row],[Business Travel]]="Travel_Frequently",2,IF(Tabla134[[#This Row],[Business Travel]]="Travel_Rarely",1,0))</f>
        <v>1</v>
      </c>
      <c r="AI810" s="35" t="str">
        <f>IF(Tabla134[[#This Row],[Monthly Income]]&lt;=10333.3333,"Bajo",IF(Tabla134[[#This Row],[Monthly Income]]&gt;18666.6666,"Alto","Medio"))</f>
        <v>Bajo</v>
      </c>
      <c r="AJ810" s="35" t="str">
        <f>IF(Tabla134[[#This Row],[Years Since Last Promotion]]&lt;1,"Este año","Más de un año")</f>
        <v>Más de un año</v>
      </c>
      <c r="AK810" s="100">
        <f>SUM(Tabla134[[#This Row],[Years At Company]],Tabla134[[#This Row],[Years With Curr Manager]])</f>
        <v>14</v>
      </c>
      <c r="AL810" s="35"/>
    </row>
    <row r="811" spans="1:38">
      <c r="A811" t="s">
        <v>1624</v>
      </c>
      <c r="B811" t="s">
        <v>46</v>
      </c>
      <c r="C811" t="s">
        <v>51</v>
      </c>
      <c r="D811" t="s">
        <v>57</v>
      </c>
      <c r="E811" t="s">
        <v>61</v>
      </c>
      <c r="F811" t="s">
        <v>1711</v>
      </c>
      <c r="G811" t="s">
        <v>1540</v>
      </c>
      <c r="H811" t="s">
        <v>1547</v>
      </c>
      <c r="I811" t="s">
        <v>1549</v>
      </c>
      <c r="J811" s="35">
        <v>3</v>
      </c>
      <c r="K811" s="35">
        <v>28</v>
      </c>
      <c r="L811" s="35">
        <v>0</v>
      </c>
      <c r="M811" s="49">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c r="AH811" s="35">
        <f>IF(Tabla134[[#This Row],[Business Travel]]="Travel_Frequently",2,IF(Tabla134[[#This Row],[Business Travel]]="Travel_Rarely",1,0))</f>
        <v>1</v>
      </c>
      <c r="AI811" s="35" t="str">
        <f>IF(Tabla134[[#This Row],[Monthly Income]]&lt;=10333.3333,"Bajo",IF(Tabla134[[#This Row],[Monthly Income]]&gt;18666.6666,"Alto","Medio"))</f>
        <v>Bajo</v>
      </c>
      <c r="AJ811" s="35" t="str">
        <f>IF(Tabla134[[#This Row],[Years Since Last Promotion]]&lt;1,"Este año","Más de un año")</f>
        <v>Más de un año</v>
      </c>
      <c r="AK811" s="100">
        <f>SUM(Tabla134[[#This Row],[Years At Company]],Tabla134[[#This Row],[Years With Curr Manager]])</f>
        <v>16</v>
      </c>
      <c r="AL811" s="35"/>
    </row>
    <row r="812" spans="1:38">
      <c r="A812" t="s">
        <v>1624</v>
      </c>
      <c r="B812" t="s">
        <v>46</v>
      </c>
      <c r="C812" t="s">
        <v>50</v>
      </c>
      <c r="D812" t="s">
        <v>56</v>
      </c>
      <c r="E812" t="s">
        <v>62</v>
      </c>
      <c r="F812" t="s">
        <v>1536</v>
      </c>
      <c r="G812" t="s">
        <v>1541</v>
      </c>
      <c r="H812" t="s">
        <v>1546</v>
      </c>
      <c r="I812" t="s">
        <v>1549</v>
      </c>
      <c r="J812" s="35">
        <v>3</v>
      </c>
      <c r="K812" s="35">
        <v>46</v>
      </c>
      <c r="L812" s="35">
        <v>0</v>
      </c>
      <c r="M812" s="49">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c r="AH812" s="35">
        <f>IF(Tabla134[[#This Row],[Business Travel]]="Travel_Frequently",2,IF(Tabla134[[#This Row],[Business Travel]]="Travel_Rarely",1,0))</f>
        <v>1</v>
      </c>
      <c r="AI812" s="35" t="str">
        <f>IF(Tabla134[[#This Row],[Monthly Income]]&lt;=10333.3333,"Bajo",IF(Tabla134[[#This Row],[Monthly Income]]&gt;18666.6666,"Alto","Medio"))</f>
        <v>Medio</v>
      </c>
      <c r="AJ812" s="35" t="str">
        <f>IF(Tabla134[[#This Row],[Years Since Last Promotion]]&lt;1,"Este año","Más de un año")</f>
        <v>Más de un año</v>
      </c>
      <c r="AK812" s="100">
        <f>SUM(Tabla134[[#This Row],[Years At Company]],Tabla134[[#This Row],[Years With Curr Manager]])</f>
        <v>21</v>
      </c>
      <c r="AL812" s="35"/>
    </row>
    <row r="813" spans="1:38">
      <c r="A813" t="s">
        <v>1624</v>
      </c>
      <c r="B813" t="s">
        <v>46</v>
      </c>
      <c r="C813" t="s">
        <v>49</v>
      </c>
      <c r="D813" t="s">
        <v>56</v>
      </c>
      <c r="E813" t="s">
        <v>62</v>
      </c>
      <c r="F813" t="s">
        <v>1536</v>
      </c>
      <c r="G813" t="s">
        <v>1537</v>
      </c>
      <c r="H813" t="s">
        <v>1545</v>
      </c>
      <c r="I813" t="s">
        <v>1549</v>
      </c>
      <c r="J813" s="35">
        <v>2</v>
      </c>
      <c r="K813" s="35">
        <v>38</v>
      </c>
      <c r="L813" s="35">
        <v>0</v>
      </c>
      <c r="M813" s="49">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c r="AH813" s="35">
        <f>IF(Tabla134[[#This Row],[Business Travel]]="Travel_Frequently",2,IF(Tabla134[[#This Row],[Business Travel]]="Travel_Rarely",1,0))</f>
        <v>1</v>
      </c>
      <c r="AI813" s="35" t="str">
        <f>IF(Tabla134[[#This Row],[Monthly Income]]&lt;=10333.3333,"Bajo",IF(Tabla134[[#This Row],[Monthly Income]]&gt;18666.6666,"Alto","Medio"))</f>
        <v>Bajo</v>
      </c>
      <c r="AJ813" s="35" t="str">
        <f>IF(Tabla134[[#This Row],[Years Since Last Promotion]]&lt;1,"Este año","Más de un año")</f>
        <v>Este año</v>
      </c>
      <c r="AK813" s="100">
        <f>SUM(Tabla134[[#This Row],[Years At Company]],Tabla134[[#This Row],[Years With Curr Manager]])</f>
        <v>1</v>
      </c>
      <c r="AL813" s="35"/>
    </row>
    <row r="814" spans="1:38">
      <c r="A814" t="s">
        <v>1624</v>
      </c>
      <c r="B814" t="s">
        <v>47</v>
      </c>
      <c r="C814" t="s">
        <v>49</v>
      </c>
      <c r="D814" t="s">
        <v>57</v>
      </c>
      <c r="E814" t="s">
        <v>59</v>
      </c>
      <c r="F814" t="s">
        <v>1711</v>
      </c>
      <c r="G814" t="s">
        <v>1540</v>
      </c>
      <c r="H814" t="s">
        <v>1546</v>
      </c>
      <c r="I814" t="s">
        <v>1549</v>
      </c>
      <c r="J814" s="35">
        <v>1</v>
      </c>
      <c r="K814" s="35">
        <v>43</v>
      </c>
      <c r="L814" s="35">
        <v>0</v>
      </c>
      <c r="M814" s="49">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c r="AH814" s="35">
        <f>IF(Tabla134[[#This Row],[Business Travel]]="Travel_Frequently",2,IF(Tabla134[[#This Row],[Business Travel]]="Travel_Rarely",1,0))</f>
        <v>2</v>
      </c>
      <c r="AI814" s="35" t="str">
        <f>IF(Tabla134[[#This Row],[Monthly Income]]&lt;=10333.3333,"Bajo",IF(Tabla134[[#This Row],[Monthly Income]]&gt;18666.6666,"Alto","Medio"))</f>
        <v>Medio</v>
      </c>
      <c r="AJ814" s="35" t="str">
        <f>IF(Tabla134[[#This Row],[Years Since Last Promotion]]&lt;1,"Este año","Más de un año")</f>
        <v>Este año</v>
      </c>
      <c r="AK814" s="100">
        <f>SUM(Tabla134[[#This Row],[Years At Company]],Tabla134[[#This Row],[Years With Curr Manager]])</f>
        <v>9</v>
      </c>
      <c r="AL814" s="35"/>
    </row>
    <row r="815" spans="1:38">
      <c r="A815" t="s">
        <v>44</v>
      </c>
      <c r="B815" t="s">
        <v>47</v>
      </c>
      <c r="C815" t="s">
        <v>49</v>
      </c>
      <c r="D815" t="s">
        <v>57</v>
      </c>
      <c r="E815" t="s">
        <v>59</v>
      </c>
      <c r="F815" t="s">
        <v>1536</v>
      </c>
      <c r="G815" t="s">
        <v>1544</v>
      </c>
      <c r="H815" t="s">
        <v>1547</v>
      </c>
      <c r="I815" t="s">
        <v>1549</v>
      </c>
      <c r="J815" s="35">
        <v>4</v>
      </c>
      <c r="K815" s="35">
        <v>39</v>
      </c>
      <c r="L815" s="35">
        <v>1</v>
      </c>
      <c r="M815" s="49">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c r="AH815" s="35">
        <f>IF(Tabla134[[#This Row],[Business Travel]]="Travel_Frequently",2,IF(Tabla134[[#This Row],[Business Travel]]="Travel_Rarely",1,0))</f>
        <v>2</v>
      </c>
      <c r="AI815" s="35" t="str">
        <f>IF(Tabla134[[#This Row],[Monthly Income]]&lt;=10333.3333,"Bajo",IF(Tabla134[[#This Row],[Monthly Income]]&gt;18666.6666,"Alto","Medio"))</f>
        <v>Medio</v>
      </c>
      <c r="AJ815" s="35" t="str">
        <f>IF(Tabla134[[#This Row],[Years Since Last Promotion]]&lt;1,"Este año","Más de un año")</f>
        <v>Más de un año</v>
      </c>
      <c r="AK815" s="100">
        <f>SUM(Tabla134[[#This Row],[Years At Company]],Tabla134[[#This Row],[Years With Curr Manager]])</f>
        <v>23</v>
      </c>
      <c r="AL815" s="35"/>
    </row>
    <row r="816" spans="1:38">
      <c r="A816" t="s">
        <v>1624</v>
      </c>
      <c r="B816" t="s">
        <v>46</v>
      </c>
      <c r="C816" t="s">
        <v>49</v>
      </c>
      <c r="D816" t="s">
        <v>57</v>
      </c>
      <c r="E816" t="s">
        <v>61</v>
      </c>
      <c r="F816" t="s">
        <v>1536</v>
      </c>
      <c r="G816" t="s">
        <v>1543</v>
      </c>
      <c r="H816" t="s">
        <v>1545</v>
      </c>
      <c r="I816" t="s">
        <v>1549</v>
      </c>
      <c r="J816" s="35">
        <v>2</v>
      </c>
      <c r="K816" s="35">
        <v>40</v>
      </c>
      <c r="L816" s="35">
        <v>0</v>
      </c>
      <c r="M816" s="49">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c r="AH816" s="35">
        <f>IF(Tabla134[[#This Row],[Business Travel]]="Travel_Frequently",2,IF(Tabla134[[#This Row],[Business Travel]]="Travel_Rarely",1,0))</f>
        <v>1</v>
      </c>
      <c r="AI816" s="35" t="str">
        <f>IF(Tabla134[[#This Row],[Monthly Income]]&lt;=10333.3333,"Bajo",IF(Tabla134[[#This Row],[Monthly Income]]&gt;18666.6666,"Alto","Medio"))</f>
        <v>Alto</v>
      </c>
      <c r="AJ816" s="35" t="str">
        <f>IF(Tabla134[[#This Row],[Years Since Last Promotion]]&lt;1,"Este año","Más de un año")</f>
        <v>Más de un año</v>
      </c>
      <c r="AK816" s="100">
        <f>SUM(Tabla134[[#This Row],[Years At Company]],Tabla134[[#This Row],[Years With Curr Manager]])</f>
        <v>29</v>
      </c>
      <c r="AL816" s="35"/>
    </row>
    <row r="817" spans="1:38">
      <c r="A817" t="s">
        <v>1624</v>
      </c>
      <c r="B817" t="s">
        <v>46</v>
      </c>
      <c r="C817" t="s">
        <v>53</v>
      </c>
      <c r="D817" t="s">
        <v>57</v>
      </c>
      <c r="E817" t="s">
        <v>63</v>
      </c>
      <c r="F817" t="s">
        <v>1711</v>
      </c>
      <c r="G817" t="s">
        <v>1538</v>
      </c>
      <c r="H817" t="s">
        <v>1545</v>
      </c>
      <c r="I817" t="s">
        <v>1548</v>
      </c>
      <c r="J817" s="35">
        <v>6</v>
      </c>
      <c r="K817" s="35">
        <v>21</v>
      </c>
      <c r="L817" s="35">
        <v>0</v>
      </c>
      <c r="M817" s="49">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c r="AH817" s="35">
        <f>IF(Tabla134[[#This Row],[Business Travel]]="Travel_Frequently",2,IF(Tabla134[[#This Row],[Business Travel]]="Travel_Rarely",1,0))</f>
        <v>1</v>
      </c>
      <c r="AI817" s="35" t="str">
        <f>IF(Tabla134[[#This Row],[Monthly Income]]&lt;=10333.3333,"Bajo",IF(Tabla134[[#This Row],[Monthly Income]]&gt;18666.6666,"Alto","Medio"))</f>
        <v>Bajo</v>
      </c>
      <c r="AJ817" s="35" t="str">
        <f>IF(Tabla134[[#This Row],[Years Since Last Promotion]]&lt;1,"Este año","Más de un año")</f>
        <v>Más de un año</v>
      </c>
      <c r="AK817" s="100">
        <f>SUM(Tabla134[[#This Row],[Years At Company]],Tabla134[[#This Row],[Years With Curr Manager]])</f>
        <v>4</v>
      </c>
      <c r="AL817" s="35"/>
    </row>
    <row r="818" spans="1:38">
      <c r="A818" t="s">
        <v>1624</v>
      </c>
      <c r="B818" t="s">
        <v>48</v>
      </c>
      <c r="C818" t="s">
        <v>49</v>
      </c>
      <c r="D818" t="s">
        <v>57</v>
      </c>
      <c r="E818" t="s">
        <v>59</v>
      </c>
      <c r="F818" t="s">
        <v>1536</v>
      </c>
      <c r="G818" t="s">
        <v>1539</v>
      </c>
      <c r="H818" t="s">
        <v>1545</v>
      </c>
      <c r="I818" t="s">
        <v>1549</v>
      </c>
      <c r="J818" s="35">
        <v>2</v>
      </c>
      <c r="K818" s="35">
        <v>39</v>
      </c>
      <c r="L818" s="35">
        <v>0</v>
      </c>
      <c r="M818" s="49">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c r="AH818" s="35">
        <f>IF(Tabla134[[#This Row],[Business Travel]]="Travel_Frequently",2,IF(Tabla134[[#This Row],[Business Travel]]="Travel_Rarely",1,0))</f>
        <v>0</v>
      </c>
      <c r="AI818" s="35" t="str">
        <f>IF(Tabla134[[#This Row],[Monthly Income]]&lt;=10333.3333,"Bajo",IF(Tabla134[[#This Row],[Monthly Income]]&gt;18666.6666,"Alto","Medio"))</f>
        <v>Bajo</v>
      </c>
      <c r="AJ818" s="35" t="str">
        <f>IF(Tabla134[[#This Row],[Years Since Last Promotion]]&lt;1,"Este año","Más de un año")</f>
        <v>Este año</v>
      </c>
      <c r="AK818" s="100">
        <f>SUM(Tabla134[[#This Row],[Years At Company]],Tabla134[[#This Row],[Years With Curr Manager]])</f>
        <v>8</v>
      </c>
      <c r="AL818" s="35"/>
    </row>
    <row r="819" spans="1:38">
      <c r="A819" t="s">
        <v>1624</v>
      </c>
      <c r="B819" t="s">
        <v>48</v>
      </c>
      <c r="C819" t="s">
        <v>49</v>
      </c>
      <c r="D819" t="s">
        <v>57</v>
      </c>
      <c r="E819" t="s">
        <v>59</v>
      </c>
      <c r="F819" t="s">
        <v>1536</v>
      </c>
      <c r="G819" t="s">
        <v>1540</v>
      </c>
      <c r="H819" t="s">
        <v>1545</v>
      </c>
      <c r="I819" t="s">
        <v>1549</v>
      </c>
      <c r="J819" s="35">
        <v>0</v>
      </c>
      <c r="K819" s="35">
        <v>36</v>
      </c>
      <c r="L819" s="35">
        <v>0</v>
      </c>
      <c r="M819" s="49">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c r="AH819" s="35">
        <f>IF(Tabla134[[#This Row],[Business Travel]]="Travel_Frequently",2,IF(Tabla134[[#This Row],[Business Travel]]="Travel_Rarely",1,0))</f>
        <v>0</v>
      </c>
      <c r="AI819" s="35" t="str">
        <f>IF(Tabla134[[#This Row],[Monthly Income]]&lt;=10333.3333,"Bajo",IF(Tabla134[[#This Row],[Monthly Income]]&gt;18666.6666,"Alto","Medio"))</f>
        <v>Bajo</v>
      </c>
      <c r="AJ819" s="35" t="str">
        <f>IF(Tabla134[[#This Row],[Years Since Last Promotion]]&lt;1,"Este año","Más de un año")</f>
        <v>Este año</v>
      </c>
      <c r="AK819" s="100">
        <f>SUM(Tabla134[[#This Row],[Years At Company]],Tabla134[[#This Row],[Years With Curr Manager]])</f>
        <v>20</v>
      </c>
      <c r="AL819" s="35"/>
    </row>
    <row r="820" spans="1:38">
      <c r="A820" t="s">
        <v>1624</v>
      </c>
      <c r="B820" t="s">
        <v>47</v>
      </c>
      <c r="C820" t="s">
        <v>51</v>
      </c>
      <c r="D820" t="s">
        <v>56</v>
      </c>
      <c r="E820" t="s">
        <v>59</v>
      </c>
      <c r="F820" t="s">
        <v>1536</v>
      </c>
      <c r="G820" t="s">
        <v>1542</v>
      </c>
      <c r="H820" t="s">
        <v>1546</v>
      </c>
      <c r="I820" t="s">
        <v>1549</v>
      </c>
      <c r="J820" s="35">
        <v>4</v>
      </c>
      <c r="K820" s="35">
        <v>31</v>
      </c>
      <c r="L820" s="35">
        <v>0</v>
      </c>
      <c r="M820" s="49">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c r="AH820" s="35">
        <f>IF(Tabla134[[#This Row],[Business Travel]]="Travel_Frequently",2,IF(Tabla134[[#This Row],[Business Travel]]="Travel_Rarely",1,0))</f>
        <v>2</v>
      </c>
      <c r="AI820" s="35" t="str">
        <f>IF(Tabla134[[#This Row],[Monthly Income]]&lt;=10333.3333,"Bajo",IF(Tabla134[[#This Row],[Monthly Income]]&gt;18666.6666,"Alto","Medio"))</f>
        <v>Bajo</v>
      </c>
      <c r="AJ820" s="35" t="str">
        <f>IF(Tabla134[[#This Row],[Years Since Last Promotion]]&lt;1,"Este año","Más de un año")</f>
        <v>Más de un año</v>
      </c>
      <c r="AK820" s="100">
        <f>SUM(Tabla134[[#This Row],[Years At Company]],Tabla134[[#This Row],[Years With Curr Manager]])</f>
        <v>4</v>
      </c>
      <c r="AL820" s="35"/>
    </row>
    <row r="821" spans="1:38">
      <c r="A821" t="s">
        <v>1624</v>
      </c>
      <c r="B821" t="s">
        <v>46</v>
      </c>
      <c r="C821" t="s">
        <v>51</v>
      </c>
      <c r="D821" t="s">
        <v>57</v>
      </c>
      <c r="E821" t="s">
        <v>59</v>
      </c>
      <c r="F821" t="s">
        <v>1536</v>
      </c>
      <c r="G821" t="s">
        <v>1538</v>
      </c>
      <c r="H821" t="s">
        <v>1546</v>
      </c>
      <c r="I821" t="s">
        <v>1549</v>
      </c>
      <c r="J821" s="35">
        <v>2</v>
      </c>
      <c r="K821" s="35">
        <v>28</v>
      </c>
      <c r="L821" s="35">
        <v>0</v>
      </c>
      <c r="M821" s="49">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c r="AH821" s="35">
        <f>IF(Tabla134[[#This Row],[Business Travel]]="Travel_Frequently",2,IF(Tabla134[[#This Row],[Business Travel]]="Travel_Rarely",1,0))</f>
        <v>1</v>
      </c>
      <c r="AI821" s="35" t="str">
        <f>IF(Tabla134[[#This Row],[Monthly Income]]&lt;=10333.3333,"Bajo",IF(Tabla134[[#This Row],[Monthly Income]]&gt;18666.6666,"Alto","Medio"))</f>
        <v>Bajo</v>
      </c>
      <c r="AJ821" s="35" t="str">
        <f>IF(Tabla134[[#This Row],[Years Since Last Promotion]]&lt;1,"Este año","Más de un año")</f>
        <v>Este año</v>
      </c>
      <c r="AK821" s="100">
        <f>SUM(Tabla134[[#This Row],[Years At Company]],Tabla134[[#This Row],[Years With Curr Manager]])</f>
        <v>9</v>
      </c>
      <c r="AL821" s="35"/>
    </row>
    <row r="822" spans="1:38">
      <c r="A822" t="s">
        <v>1624</v>
      </c>
      <c r="B822" t="s">
        <v>47</v>
      </c>
      <c r="C822" t="s">
        <v>49</v>
      </c>
      <c r="D822" t="s">
        <v>56</v>
      </c>
      <c r="E822" t="s">
        <v>62</v>
      </c>
      <c r="F822" t="s">
        <v>1536</v>
      </c>
      <c r="G822" t="s">
        <v>1537</v>
      </c>
      <c r="H822" t="s">
        <v>1547</v>
      </c>
      <c r="I822" t="s">
        <v>1549</v>
      </c>
      <c r="J822" s="35">
        <v>3</v>
      </c>
      <c r="K822" s="35">
        <v>35</v>
      </c>
      <c r="L822" s="35">
        <v>0</v>
      </c>
      <c r="M822" s="49">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c r="AH822" s="35">
        <f>IF(Tabla134[[#This Row],[Business Travel]]="Travel_Frequently",2,IF(Tabla134[[#This Row],[Business Travel]]="Travel_Rarely",1,0))</f>
        <v>2</v>
      </c>
      <c r="AI822" s="35" t="str">
        <f>IF(Tabla134[[#This Row],[Monthly Income]]&lt;=10333.3333,"Bajo",IF(Tabla134[[#This Row],[Monthly Income]]&gt;18666.6666,"Alto","Medio"))</f>
        <v>Bajo</v>
      </c>
      <c r="AJ822" s="35" t="str">
        <f>IF(Tabla134[[#This Row],[Years Since Last Promotion]]&lt;1,"Este año","Más de un año")</f>
        <v>Este año</v>
      </c>
      <c r="AK822" s="100">
        <f>SUM(Tabla134[[#This Row],[Years At Company]],Tabla134[[#This Row],[Years With Curr Manager]])</f>
        <v>7</v>
      </c>
      <c r="AL822" s="35"/>
    </row>
    <row r="823" spans="1:38">
      <c r="A823" t="s">
        <v>1624</v>
      </c>
      <c r="B823" t="s">
        <v>46</v>
      </c>
      <c r="C823" t="s">
        <v>50</v>
      </c>
      <c r="D823" t="s">
        <v>56</v>
      </c>
      <c r="E823" t="s">
        <v>63</v>
      </c>
      <c r="F823" t="s">
        <v>1536</v>
      </c>
      <c r="G823" t="s">
        <v>1537</v>
      </c>
      <c r="H823" t="s">
        <v>1546</v>
      </c>
      <c r="I823" t="s">
        <v>1549</v>
      </c>
      <c r="J823" s="35">
        <v>3</v>
      </c>
      <c r="K823" s="35">
        <v>49</v>
      </c>
      <c r="L823" s="35">
        <v>0</v>
      </c>
      <c r="M823" s="49">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c r="AH823" s="35">
        <f>IF(Tabla134[[#This Row],[Business Travel]]="Travel_Frequently",2,IF(Tabla134[[#This Row],[Business Travel]]="Travel_Rarely",1,0))</f>
        <v>1</v>
      </c>
      <c r="AI823" s="35" t="str">
        <f>IF(Tabla134[[#This Row],[Monthly Income]]&lt;=10333.3333,"Bajo",IF(Tabla134[[#This Row],[Monthly Income]]&gt;18666.6666,"Alto","Medio"))</f>
        <v>Medio</v>
      </c>
      <c r="AJ823" s="35" t="str">
        <f>IF(Tabla134[[#This Row],[Years Since Last Promotion]]&lt;1,"Este año","Más de un año")</f>
        <v>Más de un año</v>
      </c>
      <c r="AK823" s="100">
        <f>SUM(Tabla134[[#This Row],[Years At Company]],Tabla134[[#This Row],[Years With Curr Manager]])</f>
        <v>12</v>
      </c>
      <c r="AL823" s="35"/>
    </row>
    <row r="824" spans="1:38">
      <c r="A824" t="s">
        <v>1624</v>
      </c>
      <c r="B824" t="s">
        <v>47</v>
      </c>
      <c r="C824" t="s">
        <v>51</v>
      </c>
      <c r="D824" t="s">
        <v>57</v>
      </c>
      <c r="E824" t="s">
        <v>59</v>
      </c>
      <c r="F824" t="s">
        <v>1536</v>
      </c>
      <c r="G824" t="s">
        <v>1540</v>
      </c>
      <c r="H824" t="s">
        <v>1545</v>
      </c>
      <c r="I824" t="s">
        <v>1549</v>
      </c>
      <c r="J824" s="35">
        <v>3</v>
      </c>
      <c r="K824" s="35">
        <v>34</v>
      </c>
      <c r="L824" s="35">
        <v>0</v>
      </c>
      <c r="M824" s="49">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c r="AH824" s="35">
        <f>IF(Tabla134[[#This Row],[Business Travel]]="Travel_Frequently",2,IF(Tabla134[[#This Row],[Business Travel]]="Travel_Rarely",1,0))</f>
        <v>2</v>
      </c>
      <c r="AI824" s="35" t="str">
        <f>IF(Tabla134[[#This Row],[Monthly Income]]&lt;=10333.3333,"Bajo",IF(Tabla134[[#This Row],[Monthly Income]]&gt;18666.6666,"Alto","Medio"))</f>
        <v>Bajo</v>
      </c>
      <c r="AJ824" s="35" t="str">
        <f>IF(Tabla134[[#This Row],[Years Since Last Promotion]]&lt;1,"Este año","Más de un año")</f>
        <v>Este año</v>
      </c>
      <c r="AK824" s="100">
        <f>SUM(Tabla134[[#This Row],[Years At Company]],Tabla134[[#This Row],[Years With Curr Manager]])</f>
        <v>5</v>
      </c>
      <c r="AL824" s="35"/>
    </row>
    <row r="825" spans="1:38">
      <c r="A825" t="s">
        <v>1624</v>
      </c>
      <c r="B825" t="s">
        <v>47</v>
      </c>
      <c r="C825" t="s">
        <v>51</v>
      </c>
      <c r="D825" t="s">
        <v>57</v>
      </c>
      <c r="E825" t="s">
        <v>59</v>
      </c>
      <c r="F825" t="s">
        <v>1711</v>
      </c>
      <c r="G825" t="s">
        <v>1538</v>
      </c>
      <c r="H825" t="s">
        <v>1547</v>
      </c>
      <c r="I825" t="s">
        <v>1549</v>
      </c>
      <c r="J825" s="35">
        <v>2</v>
      </c>
      <c r="K825" s="35">
        <v>29</v>
      </c>
      <c r="L825" s="35">
        <v>0</v>
      </c>
      <c r="M825" s="49">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c r="AH825" s="35">
        <f>IF(Tabla134[[#This Row],[Business Travel]]="Travel_Frequently",2,IF(Tabla134[[#This Row],[Business Travel]]="Travel_Rarely",1,0))</f>
        <v>2</v>
      </c>
      <c r="AI825" s="35" t="str">
        <f>IF(Tabla134[[#This Row],[Monthly Income]]&lt;=10333.3333,"Bajo",IF(Tabla134[[#This Row],[Monthly Income]]&gt;18666.6666,"Alto","Medio"))</f>
        <v>Bajo</v>
      </c>
      <c r="AJ825" s="35" t="str">
        <f>IF(Tabla134[[#This Row],[Years Since Last Promotion]]&lt;1,"Este año","Más de un año")</f>
        <v>Más de un año</v>
      </c>
      <c r="AK825" s="100">
        <f>SUM(Tabla134[[#This Row],[Years At Company]],Tabla134[[#This Row],[Years With Curr Manager]])</f>
        <v>8</v>
      </c>
      <c r="AL825" s="35"/>
    </row>
    <row r="826" spans="1:38">
      <c r="A826" t="s">
        <v>1624</v>
      </c>
      <c r="B826" t="s">
        <v>46</v>
      </c>
      <c r="C826" t="s">
        <v>49</v>
      </c>
      <c r="D826" t="s">
        <v>57</v>
      </c>
      <c r="E826" t="s">
        <v>61</v>
      </c>
      <c r="F826" t="s">
        <v>1536</v>
      </c>
      <c r="G826" t="s">
        <v>1539</v>
      </c>
      <c r="H826" t="s">
        <v>1545</v>
      </c>
      <c r="I826" t="s">
        <v>1549</v>
      </c>
      <c r="J826" s="35">
        <v>3</v>
      </c>
      <c r="K826" s="35">
        <v>42</v>
      </c>
      <c r="L826" s="35">
        <v>0</v>
      </c>
      <c r="M826" s="49">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c r="AH826" s="35">
        <f>IF(Tabla134[[#This Row],[Business Travel]]="Travel_Frequently",2,IF(Tabla134[[#This Row],[Business Travel]]="Travel_Rarely",1,0))</f>
        <v>1</v>
      </c>
      <c r="AI826" s="35" t="str">
        <f>IF(Tabla134[[#This Row],[Monthly Income]]&lt;=10333.3333,"Bajo",IF(Tabla134[[#This Row],[Monthly Income]]&gt;18666.6666,"Alto","Medio"))</f>
        <v>Bajo</v>
      </c>
      <c r="AJ826" s="35" t="str">
        <f>IF(Tabla134[[#This Row],[Years Since Last Promotion]]&lt;1,"Este año","Más de un año")</f>
        <v>Este año</v>
      </c>
      <c r="AK826" s="100">
        <f>SUM(Tabla134[[#This Row],[Years At Company]],Tabla134[[#This Row],[Years With Curr Manager]])</f>
        <v>1</v>
      </c>
      <c r="AL826" s="35"/>
    </row>
    <row r="827" spans="1:38">
      <c r="A827" t="s">
        <v>1624</v>
      </c>
      <c r="B827" t="s">
        <v>46</v>
      </c>
      <c r="C827" t="s">
        <v>51</v>
      </c>
      <c r="D827" t="s">
        <v>57</v>
      </c>
      <c r="E827" t="s">
        <v>61</v>
      </c>
      <c r="F827" t="s">
        <v>1536</v>
      </c>
      <c r="G827" t="s">
        <v>1540</v>
      </c>
      <c r="H827" t="s">
        <v>1546</v>
      </c>
      <c r="I827" t="s">
        <v>1548</v>
      </c>
      <c r="J827" s="35">
        <v>2</v>
      </c>
      <c r="K827" s="35">
        <v>29</v>
      </c>
      <c r="L827" s="35">
        <v>0</v>
      </c>
      <c r="M827" s="49">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c r="AH827" s="35">
        <f>IF(Tabla134[[#This Row],[Business Travel]]="Travel_Frequently",2,IF(Tabla134[[#This Row],[Business Travel]]="Travel_Rarely",1,0))</f>
        <v>1</v>
      </c>
      <c r="AI827" s="35" t="str">
        <f>IF(Tabla134[[#This Row],[Monthly Income]]&lt;=10333.3333,"Bajo",IF(Tabla134[[#This Row],[Monthly Income]]&gt;18666.6666,"Alto","Medio"))</f>
        <v>Bajo</v>
      </c>
      <c r="AJ827" s="35" t="str">
        <f>IF(Tabla134[[#This Row],[Years Since Last Promotion]]&lt;1,"Este año","Más de un año")</f>
        <v>Más de un año</v>
      </c>
      <c r="AK827" s="100">
        <f>SUM(Tabla134[[#This Row],[Years At Company]],Tabla134[[#This Row],[Years With Curr Manager]])</f>
        <v>12</v>
      </c>
      <c r="AL827" s="35"/>
    </row>
    <row r="828" spans="1:38">
      <c r="A828" t="s">
        <v>1624</v>
      </c>
      <c r="B828" t="s">
        <v>46</v>
      </c>
      <c r="C828" t="s">
        <v>49</v>
      </c>
      <c r="D828" t="s">
        <v>58</v>
      </c>
      <c r="E828" t="s">
        <v>64</v>
      </c>
      <c r="F828" t="s">
        <v>1536</v>
      </c>
      <c r="G828" t="s">
        <v>64</v>
      </c>
      <c r="H828" t="s">
        <v>1546</v>
      </c>
      <c r="I828" t="s">
        <v>1549</v>
      </c>
      <c r="J828" s="35">
        <v>2</v>
      </c>
      <c r="K828" s="35">
        <v>38</v>
      </c>
      <c r="L828" s="35">
        <v>0</v>
      </c>
      <c r="M828" s="49">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c r="AH828" s="35">
        <f>IF(Tabla134[[#This Row],[Business Travel]]="Travel_Frequently",2,IF(Tabla134[[#This Row],[Business Travel]]="Travel_Rarely",1,0))</f>
        <v>1</v>
      </c>
      <c r="AI828" s="35" t="str">
        <f>IF(Tabla134[[#This Row],[Monthly Income]]&lt;=10333.3333,"Bajo",IF(Tabla134[[#This Row],[Monthly Income]]&gt;18666.6666,"Alto","Medio"))</f>
        <v>Bajo</v>
      </c>
      <c r="AJ828" s="35" t="str">
        <f>IF(Tabla134[[#This Row],[Years Since Last Promotion]]&lt;1,"Este año","Más de un año")</f>
        <v>Más de un año</v>
      </c>
      <c r="AK828" s="100">
        <f>SUM(Tabla134[[#This Row],[Years At Company]],Tabla134[[#This Row],[Years With Curr Manager]])</f>
        <v>7</v>
      </c>
      <c r="AL828" s="35"/>
    </row>
    <row r="829" spans="1:38">
      <c r="A829" t="s">
        <v>1624</v>
      </c>
      <c r="B829" t="s">
        <v>47</v>
      </c>
      <c r="C829" t="s">
        <v>51</v>
      </c>
      <c r="D829" t="s">
        <v>57</v>
      </c>
      <c r="E829" t="s">
        <v>59</v>
      </c>
      <c r="F829" t="s">
        <v>1536</v>
      </c>
      <c r="G829" t="s">
        <v>1538</v>
      </c>
      <c r="H829" t="s">
        <v>1547</v>
      </c>
      <c r="I829" t="s">
        <v>1548</v>
      </c>
      <c r="J829" s="35">
        <v>2</v>
      </c>
      <c r="K829" s="35">
        <v>28</v>
      </c>
      <c r="L829" s="35">
        <v>0</v>
      </c>
      <c r="M829" s="49">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c r="AH829" s="35">
        <f>IF(Tabla134[[#This Row],[Business Travel]]="Travel_Frequently",2,IF(Tabla134[[#This Row],[Business Travel]]="Travel_Rarely",1,0))</f>
        <v>2</v>
      </c>
      <c r="AI829" s="35" t="str">
        <f>IF(Tabla134[[#This Row],[Monthly Income]]&lt;=10333.3333,"Bajo",IF(Tabla134[[#This Row],[Monthly Income]]&gt;18666.6666,"Alto","Medio"))</f>
        <v>Bajo</v>
      </c>
      <c r="AJ829" s="35" t="str">
        <f>IF(Tabla134[[#This Row],[Years Since Last Promotion]]&lt;1,"Este año","Más de un año")</f>
        <v>Este año</v>
      </c>
      <c r="AK829" s="100">
        <f>SUM(Tabla134[[#This Row],[Years At Company]],Tabla134[[#This Row],[Years With Curr Manager]])</f>
        <v>5</v>
      </c>
      <c r="AL829" s="35"/>
    </row>
    <row r="830" spans="1:38">
      <c r="A830" t="s">
        <v>44</v>
      </c>
      <c r="B830" t="s">
        <v>48</v>
      </c>
      <c r="C830" t="s">
        <v>53</v>
      </c>
      <c r="D830" t="s">
        <v>57</v>
      </c>
      <c r="E830" t="s">
        <v>61</v>
      </c>
      <c r="F830" t="s">
        <v>1536</v>
      </c>
      <c r="G830" t="s">
        <v>1539</v>
      </c>
      <c r="H830" t="s">
        <v>1545</v>
      </c>
      <c r="I830" t="s">
        <v>1549</v>
      </c>
      <c r="J830" s="35">
        <v>0</v>
      </c>
      <c r="K830" s="35">
        <v>18</v>
      </c>
      <c r="L830" s="35">
        <v>1</v>
      </c>
      <c r="M830" s="49">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c r="AH830" s="35">
        <f>IF(Tabla134[[#This Row],[Business Travel]]="Travel_Frequently",2,IF(Tabla134[[#This Row],[Business Travel]]="Travel_Rarely",1,0))</f>
        <v>0</v>
      </c>
      <c r="AI830" s="35" t="str">
        <f>IF(Tabla134[[#This Row],[Monthly Income]]&lt;=10333.3333,"Bajo",IF(Tabla134[[#This Row],[Monthly Income]]&gt;18666.6666,"Alto","Medio"))</f>
        <v>Bajo</v>
      </c>
      <c r="AJ830" s="35" t="str">
        <f>IF(Tabla134[[#This Row],[Years Since Last Promotion]]&lt;1,"Este año","Más de un año")</f>
        <v>Este año</v>
      </c>
      <c r="AK830" s="100">
        <f>SUM(Tabla134[[#This Row],[Years At Company]],Tabla134[[#This Row],[Years With Curr Manager]])</f>
        <v>0</v>
      </c>
      <c r="AL830" s="35"/>
    </row>
    <row r="831" spans="1:38">
      <c r="A831" t="s">
        <v>44</v>
      </c>
      <c r="B831" t="s">
        <v>46</v>
      </c>
      <c r="C831" t="s">
        <v>51</v>
      </c>
      <c r="D831" t="s">
        <v>56</v>
      </c>
      <c r="E831" t="s">
        <v>62</v>
      </c>
      <c r="F831" t="s">
        <v>1711</v>
      </c>
      <c r="G831" t="s">
        <v>1537</v>
      </c>
      <c r="H831" t="s">
        <v>1545</v>
      </c>
      <c r="I831" t="s">
        <v>1548</v>
      </c>
      <c r="J831" s="35">
        <v>3</v>
      </c>
      <c r="K831" s="35">
        <v>33</v>
      </c>
      <c r="L831" s="35">
        <v>1</v>
      </c>
      <c r="M831" s="49">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c r="AH831" s="35">
        <f>IF(Tabla134[[#This Row],[Business Travel]]="Travel_Frequently",2,IF(Tabla134[[#This Row],[Business Travel]]="Travel_Rarely",1,0))</f>
        <v>1</v>
      </c>
      <c r="AI831" s="35" t="str">
        <f>IF(Tabla134[[#This Row],[Monthly Income]]&lt;=10333.3333,"Bajo",IF(Tabla134[[#This Row],[Monthly Income]]&gt;18666.6666,"Alto","Medio"))</f>
        <v>Bajo</v>
      </c>
      <c r="AJ831" s="35" t="str">
        <f>IF(Tabla134[[#This Row],[Years Since Last Promotion]]&lt;1,"Este año","Más de un año")</f>
        <v>Este año</v>
      </c>
      <c r="AK831" s="100">
        <f>SUM(Tabla134[[#This Row],[Years At Company]],Tabla134[[#This Row],[Years With Curr Manager]])</f>
        <v>8</v>
      </c>
      <c r="AL831" s="35"/>
    </row>
    <row r="832" spans="1:38">
      <c r="A832" t="s">
        <v>1624</v>
      </c>
      <c r="B832" t="s">
        <v>46</v>
      </c>
      <c r="C832" t="s">
        <v>49</v>
      </c>
      <c r="D832" t="s">
        <v>57</v>
      </c>
      <c r="E832" t="s">
        <v>59</v>
      </c>
      <c r="F832" t="s">
        <v>1536</v>
      </c>
      <c r="G832" t="s">
        <v>1539</v>
      </c>
      <c r="H832" t="s">
        <v>1546</v>
      </c>
      <c r="I832" t="s">
        <v>1548</v>
      </c>
      <c r="J832" s="35">
        <v>4</v>
      </c>
      <c r="K832" s="35">
        <v>41</v>
      </c>
      <c r="L832" s="35">
        <v>0</v>
      </c>
      <c r="M832" s="49">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c r="AH832" s="35">
        <f>IF(Tabla134[[#This Row],[Business Travel]]="Travel_Frequently",2,IF(Tabla134[[#This Row],[Business Travel]]="Travel_Rarely",1,0))</f>
        <v>1</v>
      </c>
      <c r="AI832" s="35" t="str">
        <f>IF(Tabla134[[#This Row],[Monthly Income]]&lt;=10333.3333,"Bajo",IF(Tabla134[[#This Row],[Monthly Income]]&gt;18666.6666,"Alto","Medio"))</f>
        <v>Bajo</v>
      </c>
      <c r="AJ832" s="35" t="str">
        <f>IF(Tabla134[[#This Row],[Years Since Last Promotion]]&lt;1,"Este año","Más de un año")</f>
        <v>Este año</v>
      </c>
      <c r="AK832" s="100">
        <f>SUM(Tabla134[[#This Row],[Years At Company]],Tabla134[[#This Row],[Years With Curr Manager]])</f>
        <v>1</v>
      </c>
      <c r="AL832" s="35"/>
    </row>
    <row r="833" spans="1:38">
      <c r="A833" t="s">
        <v>44</v>
      </c>
      <c r="B833" t="s">
        <v>47</v>
      </c>
      <c r="C833" t="s">
        <v>51</v>
      </c>
      <c r="D833" t="s">
        <v>57</v>
      </c>
      <c r="E833" t="s">
        <v>61</v>
      </c>
      <c r="F833" t="s">
        <v>1536</v>
      </c>
      <c r="G833" t="s">
        <v>1539</v>
      </c>
      <c r="H833" t="s">
        <v>1546</v>
      </c>
      <c r="I833" t="s">
        <v>1549</v>
      </c>
      <c r="J833" s="35">
        <v>5</v>
      </c>
      <c r="K833" s="35">
        <v>31</v>
      </c>
      <c r="L833" s="35">
        <v>1</v>
      </c>
      <c r="M833" s="49">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c r="AH833" s="35">
        <f>IF(Tabla134[[#This Row],[Business Travel]]="Travel_Frequently",2,IF(Tabla134[[#This Row],[Business Travel]]="Travel_Rarely",1,0))</f>
        <v>2</v>
      </c>
      <c r="AI833" s="35" t="str">
        <f>IF(Tabla134[[#This Row],[Monthly Income]]&lt;=10333.3333,"Bajo",IF(Tabla134[[#This Row],[Monthly Income]]&gt;18666.6666,"Alto","Medio"))</f>
        <v>Bajo</v>
      </c>
      <c r="AJ833" s="35" t="str">
        <f>IF(Tabla134[[#This Row],[Years Since Last Promotion]]&lt;1,"Este año","Más de un año")</f>
        <v>Más de un año</v>
      </c>
      <c r="AK833" s="100">
        <f>SUM(Tabla134[[#This Row],[Years At Company]],Tabla134[[#This Row],[Years With Curr Manager]])</f>
        <v>4</v>
      </c>
      <c r="AL833" s="35"/>
    </row>
    <row r="834" spans="1:38">
      <c r="A834" t="s">
        <v>1624</v>
      </c>
      <c r="B834" t="s">
        <v>46</v>
      </c>
      <c r="C834" t="s">
        <v>49</v>
      </c>
      <c r="D834" t="s">
        <v>57</v>
      </c>
      <c r="E834" t="s">
        <v>61</v>
      </c>
      <c r="F834" t="s">
        <v>1711</v>
      </c>
      <c r="G834" t="s">
        <v>1544</v>
      </c>
      <c r="H834" t="s">
        <v>1547</v>
      </c>
      <c r="I834" t="s">
        <v>1549</v>
      </c>
      <c r="J834" s="35">
        <v>2</v>
      </c>
      <c r="K834" s="35">
        <v>37</v>
      </c>
      <c r="L834" s="35">
        <v>0</v>
      </c>
      <c r="M834" s="49">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c r="AH834" s="35">
        <f>IF(Tabla134[[#This Row],[Business Travel]]="Travel_Frequently",2,IF(Tabla134[[#This Row],[Business Travel]]="Travel_Rarely",1,0))</f>
        <v>1</v>
      </c>
      <c r="AI834" s="35" t="str">
        <f>IF(Tabla134[[#This Row],[Monthly Income]]&lt;=10333.3333,"Bajo",IF(Tabla134[[#This Row],[Monthly Income]]&gt;18666.6666,"Alto","Medio"))</f>
        <v>Bajo</v>
      </c>
      <c r="AJ834" s="35" t="str">
        <f>IF(Tabla134[[#This Row],[Years Since Last Promotion]]&lt;1,"Este año","Más de un año")</f>
        <v>Más de un año</v>
      </c>
      <c r="AK834" s="100">
        <f>SUM(Tabla134[[#This Row],[Years At Company]],Tabla134[[#This Row],[Years With Curr Manager]])</f>
        <v>9</v>
      </c>
      <c r="AL834" s="35"/>
    </row>
    <row r="835" spans="1:38">
      <c r="A835" t="s">
        <v>1624</v>
      </c>
      <c r="B835" t="s">
        <v>46</v>
      </c>
      <c r="C835" t="s">
        <v>51</v>
      </c>
      <c r="D835" t="s">
        <v>57</v>
      </c>
      <c r="E835" t="s">
        <v>59</v>
      </c>
      <c r="F835" t="s">
        <v>1536</v>
      </c>
      <c r="G835" t="s">
        <v>1538</v>
      </c>
      <c r="H835" t="s">
        <v>1546</v>
      </c>
      <c r="I835" t="s">
        <v>1549</v>
      </c>
      <c r="J835" s="35">
        <v>0</v>
      </c>
      <c r="K835" s="35">
        <v>27</v>
      </c>
      <c r="L835" s="35">
        <v>0</v>
      </c>
      <c r="M835" s="49">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c r="AH835" s="35">
        <f>IF(Tabla134[[#This Row],[Business Travel]]="Travel_Frequently",2,IF(Tabla134[[#This Row],[Business Travel]]="Travel_Rarely",1,0))</f>
        <v>1</v>
      </c>
      <c r="AI835" s="35" t="str">
        <f>IF(Tabla134[[#This Row],[Monthly Income]]&lt;=10333.3333,"Bajo",IF(Tabla134[[#This Row],[Monthly Income]]&gt;18666.6666,"Alto","Medio"))</f>
        <v>Bajo</v>
      </c>
      <c r="AJ835" s="35" t="str">
        <f>IF(Tabla134[[#This Row],[Years Since Last Promotion]]&lt;1,"Este año","Más de un año")</f>
        <v>Más de un año</v>
      </c>
      <c r="AK835" s="100">
        <f>SUM(Tabla134[[#This Row],[Years At Company]],Tabla134[[#This Row],[Years With Curr Manager]])</f>
        <v>6</v>
      </c>
      <c r="AL835" s="35"/>
    </row>
    <row r="836" spans="1:38">
      <c r="A836" t="s">
        <v>1624</v>
      </c>
      <c r="B836" t="s">
        <v>46</v>
      </c>
      <c r="C836" t="s">
        <v>51</v>
      </c>
      <c r="D836" t="s">
        <v>56</v>
      </c>
      <c r="E836" t="s">
        <v>59</v>
      </c>
      <c r="F836" t="s">
        <v>1711</v>
      </c>
      <c r="G836" t="s">
        <v>1537</v>
      </c>
      <c r="H836" t="s">
        <v>1546</v>
      </c>
      <c r="I836" t="s">
        <v>1549</v>
      </c>
      <c r="J836" s="35">
        <v>3</v>
      </c>
      <c r="K836" s="35">
        <v>34</v>
      </c>
      <c r="L836" s="35">
        <v>0</v>
      </c>
      <c r="M836" s="49">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c r="AH836" s="35">
        <f>IF(Tabla134[[#This Row],[Business Travel]]="Travel_Frequently",2,IF(Tabla134[[#This Row],[Business Travel]]="Travel_Rarely",1,0))</f>
        <v>1</v>
      </c>
      <c r="AI836" s="35" t="str">
        <f>IF(Tabla134[[#This Row],[Monthly Income]]&lt;=10333.3333,"Bajo",IF(Tabla134[[#This Row],[Monthly Income]]&gt;18666.6666,"Alto","Medio"))</f>
        <v>Bajo</v>
      </c>
      <c r="AJ836" s="35" t="str">
        <f>IF(Tabla134[[#This Row],[Years Since Last Promotion]]&lt;1,"Este año","Más de un año")</f>
        <v>Más de un año</v>
      </c>
      <c r="AK836" s="100">
        <f>SUM(Tabla134[[#This Row],[Years At Company]],Tabla134[[#This Row],[Years With Curr Manager]])</f>
        <v>9</v>
      </c>
      <c r="AL836" s="35"/>
    </row>
    <row r="837" spans="1:38">
      <c r="A837" t="s">
        <v>1624</v>
      </c>
      <c r="B837" t="s">
        <v>46</v>
      </c>
      <c r="C837" t="s">
        <v>49</v>
      </c>
      <c r="D837" t="s">
        <v>58</v>
      </c>
      <c r="E837" t="s">
        <v>63</v>
      </c>
      <c r="F837" t="s">
        <v>1536</v>
      </c>
      <c r="G837" t="s">
        <v>64</v>
      </c>
      <c r="H837" t="s">
        <v>1545</v>
      </c>
      <c r="I837" t="s">
        <v>1549</v>
      </c>
      <c r="J837" s="35">
        <v>2</v>
      </c>
      <c r="K837" s="35">
        <v>35</v>
      </c>
      <c r="L837" s="35">
        <v>0</v>
      </c>
      <c r="M837" s="49">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c r="AH837" s="35">
        <f>IF(Tabla134[[#This Row],[Business Travel]]="Travel_Frequently",2,IF(Tabla134[[#This Row],[Business Travel]]="Travel_Rarely",1,0))</f>
        <v>1</v>
      </c>
      <c r="AI837" s="35" t="str">
        <f>IF(Tabla134[[#This Row],[Monthly Income]]&lt;=10333.3333,"Bajo",IF(Tabla134[[#This Row],[Monthly Income]]&gt;18666.6666,"Alto","Medio"))</f>
        <v>Bajo</v>
      </c>
      <c r="AJ837" s="35" t="str">
        <f>IF(Tabla134[[#This Row],[Years Since Last Promotion]]&lt;1,"Este año","Más de un año")</f>
        <v>Más de un año</v>
      </c>
      <c r="AK837" s="100">
        <f>SUM(Tabla134[[#This Row],[Years At Company]],Tabla134[[#This Row],[Years With Curr Manager]])</f>
        <v>9</v>
      </c>
      <c r="AL837" s="35"/>
    </row>
    <row r="838" spans="1:38">
      <c r="A838" t="s">
        <v>44</v>
      </c>
      <c r="B838" t="s">
        <v>46</v>
      </c>
      <c r="C838" t="s">
        <v>51</v>
      </c>
      <c r="D838" t="s">
        <v>56</v>
      </c>
      <c r="E838" t="s">
        <v>59</v>
      </c>
      <c r="F838" t="s">
        <v>1711</v>
      </c>
      <c r="G838" t="s">
        <v>1537</v>
      </c>
      <c r="H838" t="s">
        <v>1546</v>
      </c>
      <c r="I838" t="s">
        <v>1549</v>
      </c>
      <c r="J838" s="35">
        <v>3</v>
      </c>
      <c r="K838" s="35">
        <v>29</v>
      </c>
      <c r="L838" s="35">
        <v>1</v>
      </c>
      <c r="M838" s="49">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c r="AH838" s="35">
        <f>IF(Tabla134[[#This Row],[Business Travel]]="Travel_Frequently",2,IF(Tabla134[[#This Row],[Business Travel]]="Travel_Rarely",1,0))</f>
        <v>1</v>
      </c>
      <c r="AI838" s="35" t="str">
        <f>IF(Tabla134[[#This Row],[Monthly Income]]&lt;=10333.3333,"Bajo",IF(Tabla134[[#This Row],[Monthly Income]]&gt;18666.6666,"Alto","Medio"))</f>
        <v>Bajo</v>
      </c>
      <c r="AJ838" s="35" t="str">
        <f>IF(Tabla134[[#This Row],[Years Since Last Promotion]]&lt;1,"Este año","Más de un año")</f>
        <v>Más de un año</v>
      </c>
      <c r="AK838" s="100">
        <f>SUM(Tabla134[[#This Row],[Years At Company]],Tabla134[[#This Row],[Years With Curr Manager]])</f>
        <v>21</v>
      </c>
      <c r="AL838" s="35"/>
    </row>
    <row r="839" spans="1:38">
      <c r="A839" t="s">
        <v>1624</v>
      </c>
      <c r="B839" t="s">
        <v>47</v>
      </c>
      <c r="C839" t="s">
        <v>49</v>
      </c>
      <c r="D839" t="s">
        <v>57</v>
      </c>
      <c r="E839" t="s">
        <v>61</v>
      </c>
      <c r="F839" t="s">
        <v>1711</v>
      </c>
      <c r="G839" t="s">
        <v>1543</v>
      </c>
      <c r="H839" t="s">
        <v>1545</v>
      </c>
      <c r="I839" t="s">
        <v>1549</v>
      </c>
      <c r="J839" s="35">
        <v>3</v>
      </c>
      <c r="K839" s="35">
        <v>40</v>
      </c>
      <c r="L839" s="35">
        <v>0</v>
      </c>
      <c r="M839" s="49">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c r="AH839" s="35">
        <f>IF(Tabla134[[#This Row],[Business Travel]]="Travel_Frequently",2,IF(Tabla134[[#This Row],[Business Travel]]="Travel_Rarely",1,0))</f>
        <v>2</v>
      </c>
      <c r="AI839" s="35" t="str">
        <f>IF(Tabla134[[#This Row],[Monthly Income]]&lt;=10333.3333,"Bajo",IF(Tabla134[[#This Row],[Monthly Income]]&gt;18666.6666,"Alto","Medio"))</f>
        <v>Medio</v>
      </c>
      <c r="AJ839" s="35" t="str">
        <f>IF(Tabla134[[#This Row],[Years Since Last Promotion]]&lt;1,"Este año","Más de un año")</f>
        <v>Más de un año</v>
      </c>
      <c r="AK839" s="100">
        <f>SUM(Tabla134[[#This Row],[Years At Company]],Tabla134[[#This Row],[Years With Curr Manager]])</f>
        <v>31</v>
      </c>
      <c r="AL839" s="35"/>
    </row>
    <row r="840" spans="1:38">
      <c r="A840" t="s">
        <v>44</v>
      </c>
      <c r="B840" t="s">
        <v>47</v>
      </c>
      <c r="C840" t="s">
        <v>49</v>
      </c>
      <c r="D840" t="s">
        <v>56</v>
      </c>
      <c r="E840" t="s">
        <v>59</v>
      </c>
      <c r="F840" t="s">
        <v>1536</v>
      </c>
      <c r="G840" t="s">
        <v>1537</v>
      </c>
      <c r="H840" t="s">
        <v>1545</v>
      </c>
      <c r="I840" t="s">
        <v>1548</v>
      </c>
      <c r="J840" s="35">
        <v>2</v>
      </c>
      <c r="K840" s="35">
        <v>42</v>
      </c>
      <c r="L840" s="35">
        <v>1</v>
      </c>
      <c r="M840" s="49">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c r="AH840" s="35">
        <f>IF(Tabla134[[#This Row],[Business Travel]]="Travel_Frequently",2,IF(Tabla134[[#This Row],[Business Travel]]="Travel_Rarely",1,0))</f>
        <v>2</v>
      </c>
      <c r="AI840" s="35" t="str">
        <f>IF(Tabla134[[#This Row],[Monthly Income]]&lt;=10333.3333,"Bajo",IF(Tabla134[[#This Row],[Monthly Income]]&gt;18666.6666,"Alto","Medio"))</f>
        <v>Medio</v>
      </c>
      <c r="AJ840" s="35" t="str">
        <f>IF(Tabla134[[#This Row],[Years Since Last Promotion]]&lt;1,"Este año","Más de un año")</f>
        <v>Más de un año</v>
      </c>
      <c r="AK840" s="100">
        <f>SUM(Tabla134[[#This Row],[Years At Company]],Tabla134[[#This Row],[Years With Curr Manager]])</f>
        <v>35</v>
      </c>
      <c r="AL840" s="35"/>
    </row>
    <row r="841" spans="1:38">
      <c r="A841" t="s">
        <v>1624</v>
      </c>
      <c r="B841" t="s">
        <v>46</v>
      </c>
      <c r="C841" t="s">
        <v>49</v>
      </c>
      <c r="D841" t="s">
        <v>56</v>
      </c>
      <c r="E841" t="s">
        <v>62</v>
      </c>
      <c r="F841" t="s">
        <v>1536</v>
      </c>
      <c r="G841" t="s">
        <v>1537</v>
      </c>
      <c r="H841" t="s">
        <v>1545</v>
      </c>
      <c r="I841" t="s">
        <v>1549</v>
      </c>
      <c r="J841" s="35">
        <v>3</v>
      </c>
      <c r="K841" s="35">
        <v>42</v>
      </c>
      <c r="L841" s="35">
        <v>0</v>
      </c>
      <c r="M841" s="49">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c r="AH841" s="35">
        <f>IF(Tabla134[[#This Row],[Business Travel]]="Travel_Frequently",2,IF(Tabla134[[#This Row],[Business Travel]]="Travel_Rarely",1,0))</f>
        <v>1</v>
      </c>
      <c r="AI841" s="35" t="str">
        <f>IF(Tabla134[[#This Row],[Monthly Income]]&lt;=10333.3333,"Bajo",IF(Tabla134[[#This Row],[Monthly Income]]&gt;18666.6666,"Alto","Medio"))</f>
        <v>Bajo</v>
      </c>
      <c r="AJ841" s="35" t="str">
        <f>IF(Tabla134[[#This Row],[Years Since Last Promotion]]&lt;1,"Este año","Más de un año")</f>
        <v>Más de un año</v>
      </c>
      <c r="AK841" s="100">
        <f>SUM(Tabla134[[#This Row],[Years At Company]],Tabla134[[#This Row],[Years With Curr Manager]])</f>
        <v>11</v>
      </c>
      <c r="AL841" s="35"/>
    </row>
    <row r="842" spans="1:38">
      <c r="A842" t="s">
        <v>1624</v>
      </c>
      <c r="B842" t="s">
        <v>46</v>
      </c>
      <c r="C842" t="s">
        <v>49</v>
      </c>
      <c r="D842" t="s">
        <v>57</v>
      </c>
      <c r="E842" t="s">
        <v>61</v>
      </c>
      <c r="F842" t="s">
        <v>1536</v>
      </c>
      <c r="G842" t="s">
        <v>1539</v>
      </c>
      <c r="H842" t="s">
        <v>1546</v>
      </c>
      <c r="I842" t="s">
        <v>1549</v>
      </c>
      <c r="J842" s="35">
        <v>2</v>
      </c>
      <c r="K842" s="35">
        <v>35</v>
      </c>
      <c r="L842" s="35">
        <v>0</v>
      </c>
      <c r="M842" s="49">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c r="AH842" s="35">
        <f>IF(Tabla134[[#This Row],[Business Travel]]="Travel_Frequently",2,IF(Tabla134[[#This Row],[Business Travel]]="Travel_Rarely",1,0))</f>
        <v>1</v>
      </c>
      <c r="AI842" s="35" t="str">
        <f>IF(Tabla134[[#This Row],[Monthly Income]]&lt;=10333.3333,"Bajo",IF(Tabla134[[#This Row],[Monthly Income]]&gt;18666.6666,"Alto","Medio"))</f>
        <v>Bajo</v>
      </c>
      <c r="AJ842" s="35" t="str">
        <f>IF(Tabla134[[#This Row],[Years Since Last Promotion]]&lt;1,"Este año","Más de un año")</f>
        <v>Más de un año</v>
      </c>
      <c r="AK842" s="100">
        <f>SUM(Tabla134[[#This Row],[Years At Company]],Tabla134[[#This Row],[Years With Curr Manager]])</f>
        <v>15</v>
      </c>
      <c r="AL842" s="35"/>
    </row>
    <row r="843" spans="1:38">
      <c r="A843" t="s">
        <v>1624</v>
      </c>
      <c r="B843" t="s">
        <v>46</v>
      </c>
      <c r="C843" t="s">
        <v>53</v>
      </c>
      <c r="D843" t="s">
        <v>57</v>
      </c>
      <c r="E843" t="s">
        <v>61</v>
      </c>
      <c r="F843" t="s">
        <v>1536</v>
      </c>
      <c r="G843" t="s">
        <v>1539</v>
      </c>
      <c r="H843" t="s">
        <v>1545</v>
      </c>
      <c r="I843" t="s">
        <v>1549</v>
      </c>
      <c r="J843" s="35">
        <v>2</v>
      </c>
      <c r="K843" s="35">
        <v>24</v>
      </c>
      <c r="L843" s="35">
        <v>0</v>
      </c>
      <c r="M843" s="49">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c r="AH843" s="35">
        <f>IF(Tabla134[[#This Row],[Business Travel]]="Travel_Frequently",2,IF(Tabla134[[#This Row],[Business Travel]]="Travel_Rarely",1,0))</f>
        <v>1</v>
      </c>
      <c r="AI843" s="35" t="str">
        <f>IF(Tabla134[[#This Row],[Monthly Income]]&lt;=10333.3333,"Bajo",IF(Tabla134[[#This Row],[Monthly Income]]&gt;18666.6666,"Alto","Medio"))</f>
        <v>Bajo</v>
      </c>
      <c r="AJ843" s="35" t="str">
        <f>IF(Tabla134[[#This Row],[Years Since Last Promotion]]&lt;1,"Este año","Más de un año")</f>
        <v>Más de un año</v>
      </c>
      <c r="AK843" s="100">
        <f>SUM(Tabla134[[#This Row],[Years At Company]],Tabla134[[#This Row],[Years With Curr Manager]])</f>
        <v>6</v>
      </c>
      <c r="AL843" s="35"/>
    </row>
    <row r="844" spans="1:38">
      <c r="A844" t="s">
        <v>44</v>
      </c>
      <c r="B844" t="s">
        <v>46</v>
      </c>
      <c r="C844" t="s">
        <v>51</v>
      </c>
      <c r="D844" t="s">
        <v>57</v>
      </c>
      <c r="E844" t="s">
        <v>59</v>
      </c>
      <c r="F844" t="s">
        <v>1711</v>
      </c>
      <c r="G844" t="s">
        <v>1539</v>
      </c>
      <c r="H844" t="s">
        <v>1546</v>
      </c>
      <c r="I844" t="s">
        <v>1548</v>
      </c>
      <c r="J844" s="35">
        <v>4</v>
      </c>
      <c r="K844" s="35">
        <v>28</v>
      </c>
      <c r="L844" s="35">
        <v>1</v>
      </c>
      <c r="M844" s="49">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c r="AH844" s="35">
        <f>IF(Tabla134[[#This Row],[Business Travel]]="Travel_Frequently",2,IF(Tabla134[[#This Row],[Business Travel]]="Travel_Rarely",1,0))</f>
        <v>1</v>
      </c>
      <c r="AI844" s="35" t="str">
        <f>IF(Tabla134[[#This Row],[Monthly Income]]&lt;=10333.3333,"Bajo",IF(Tabla134[[#This Row],[Monthly Income]]&gt;18666.6666,"Alto","Medio"))</f>
        <v>Bajo</v>
      </c>
      <c r="AJ844" s="35" t="str">
        <f>IF(Tabla134[[#This Row],[Years Since Last Promotion]]&lt;1,"Este año","Más de un año")</f>
        <v>Este año</v>
      </c>
      <c r="AK844" s="100">
        <f>SUM(Tabla134[[#This Row],[Years At Company]],Tabla134[[#This Row],[Years With Curr Manager]])</f>
        <v>1</v>
      </c>
      <c r="AL844" s="35"/>
    </row>
    <row r="845" spans="1:38">
      <c r="A845" t="s">
        <v>1624</v>
      </c>
      <c r="B845" t="s">
        <v>46</v>
      </c>
      <c r="C845" t="s">
        <v>51</v>
      </c>
      <c r="D845" t="s">
        <v>57</v>
      </c>
      <c r="E845" t="s">
        <v>61</v>
      </c>
      <c r="F845" t="s">
        <v>1536</v>
      </c>
      <c r="G845" t="s">
        <v>1539</v>
      </c>
      <c r="H845" t="s">
        <v>1546</v>
      </c>
      <c r="I845" t="s">
        <v>1549</v>
      </c>
      <c r="J845" s="35">
        <v>2</v>
      </c>
      <c r="K845" s="35">
        <v>26</v>
      </c>
      <c r="L845" s="35">
        <v>0</v>
      </c>
      <c r="M845" s="49">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c r="AH845" s="35">
        <f>IF(Tabla134[[#This Row],[Business Travel]]="Travel_Frequently",2,IF(Tabla134[[#This Row],[Business Travel]]="Travel_Rarely",1,0))</f>
        <v>1</v>
      </c>
      <c r="AI845" s="35" t="str">
        <f>IF(Tabla134[[#This Row],[Monthly Income]]&lt;=10333.3333,"Bajo",IF(Tabla134[[#This Row],[Monthly Income]]&gt;18666.6666,"Alto","Medio"))</f>
        <v>Bajo</v>
      </c>
      <c r="AJ845" s="35" t="str">
        <f>IF(Tabla134[[#This Row],[Years Since Last Promotion]]&lt;1,"Este año","Más de un año")</f>
        <v>Este año</v>
      </c>
      <c r="AK845" s="100">
        <f>SUM(Tabla134[[#This Row],[Years At Company]],Tabla134[[#This Row],[Years With Curr Manager]])</f>
        <v>15</v>
      </c>
      <c r="AL845" s="35"/>
    </row>
    <row r="846" spans="1:38">
      <c r="A846" t="s">
        <v>1624</v>
      </c>
      <c r="B846" t="s">
        <v>46</v>
      </c>
      <c r="C846" t="s">
        <v>51</v>
      </c>
      <c r="D846" t="s">
        <v>56</v>
      </c>
      <c r="E846" t="s">
        <v>62</v>
      </c>
      <c r="F846" t="s">
        <v>1536</v>
      </c>
      <c r="G846" t="s">
        <v>1537</v>
      </c>
      <c r="H846" t="s">
        <v>1546</v>
      </c>
      <c r="I846" t="s">
        <v>1549</v>
      </c>
      <c r="J846" s="35">
        <v>3</v>
      </c>
      <c r="K846" s="35">
        <v>30</v>
      </c>
      <c r="L846" s="35">
        <v>0</v>
      </c>
      <c r="M846" s="49">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c r="AH846" s="35">
        <f>IF(Tabla134[[#This Row],[Business Travel]]="Travel_Frequently",2,IF(Tabla134[[#This Row],[Business Travel]]="Travel_Rarely",1,0))</f>
        <v>1</v>
      </c>
      <c r="AI846" s="35" t="str">
        <f>IF(Tabla134[[#This Row],[Monthly Income]]&lt;=10333.3333,"Bajo",IF(Tabla134[[#This Row],[Monthly Income]]&gt;18666.6666,"Alto","Medio"))</f>
        <v>Bajo</v>
      </c>
      <c r="AJ846" s="35" t="str">
        <f>IF(Tabla134[[#This Row],[Years Since Last Promotion]]&lt;1,"Este año","Más de un año")</f>
        <v>Más de un año</v>
      </c>
      <c r="AK846" s="100">
        <f>SUM(Tabla134[[#This Row],[Years At Company]],Tabla134[[#This Row],[Years With Curr Manager]])</f>
        <v>14</v>
      </c>
      <c r="AL846" s="35"/>
    </row>
    <row r="847" spans="1:38">
      <c r="A847" t="s">
        <v>1624</v>
      </c>
      <c r="B847" t="s">
        <v>47</v>
      </c>
      <c r="C847" t="s">
        <v>49</v>
      </c>
      <c r="D847" t="s">
        <v>57</v>
      </c>
      <c r="E847" t="s">
        <v>61</v>
      </c>
      <c r="F847" t="s">
        <v>1711</v>
      </c>
      <c r="G847" t="s">
        <v>1538</v>
      </c>
      <c r="H847" t="s">
        <v>1546</v>
      </c>
      <c r="I847" t="s">
        <v>1548</v>
      </c>
      <c r="J847" s="35">
        <v>3</v>
      </c>
      <c r="K847" s="35">
        <v>40</v>
      </c>
      <c r="L847" s="35">
        <v>0</v>
      </c>
      <c r="M847" s="49">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c r="AH847" s="35">
        <f>IF(Tabla134[[#This Row],[Business Travel]]="Travel_Frequently",2,IF(Tabla134[[#This Row],[Business Travel]]="Travel_Rarely",1,0))</f>
        <v>2</v>
      </c>
      <c r="AI847" s="35" t="str">
        <f>IF(Tabla134[[#This Row],[Monthly Income]]&lt;=10333.3333,"Bajo",IF(Tabla134[[#This Row],[Monthly Income]]&gt;18666.6666,"Alto","Medio"))</f>
        <v>Bajo</v>
      </c>
      <c r="AJ847" s="35" t="str">
        <f>IF(Tabla134[[#This Row],[Years Since Last Promotion]]&lt;1,"Este año","Más de un año")</f>
        <v>Este año</v>
      </c>
      <c r="AK847" s="100">
        <f>SUM(Tabla134[[#This Row],[Years At Company]],Tabla134[[#This Row],[Years With Curr Manager]])</f>
        <v>1</v>
      </c>
      <c r="AL847" s="35"/>
    </row>
    <row r="848" spans="1:38">
      <c r="A848" t="s">
        <v>1624</v>
      </c>
      <c r="B848" t="s">
        <v>46</v>
      </c>
      <c r="C848" t="s">
        <v>49</v>
      </c>
      <c r="D848" t="s">
        <v>57</v>
      </c>
      <c r="E848" t="s">
        <v>59</v>
      </c>
      <c r="F848" t="s">
        <v>1536</v>
      </c>
      <c r="G848" t="s">
        <v>1540</v>
      </c>
      <c r="H848" t="s">
        <v>1547</v>
      </c>
      <c r="I848" t="s">
        <v>1549</v>
      </c>
      <c r="J848" s="35">
        <v>2</v>
      </c>
      <c r="K848" s="35">
        <v>35</v>
      </c>
      <c r="L848" s="35">
        <v>0</v>
      </c>
      <c r="M848" s="49">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c r="AH848" s="35">
        <f>IF(Tabla134[[#This Row],[Business Travel]]="Travel_Frequently",2,IF(Tabla134[[#This Row],[Business Travel]]="Travel_Rarely",1,0))</f>
        <v>1</v>
      </c>
      <c r="AI848" s="35" t="str">
        <f>IF(Tabla134[[#This Row],[Monthly Income]]&lt;=10333.3333,"Bajo",IF(Tabla134[[#This Row],[Monthly Income]]&gt;18666.6666,"Alto","Medio"))</f>
        <v>Bajo</v>
      </c>
      <c r="AJ848" s="35" t="str">
        <f>IF(Tabla134[[#This Row],[Years Since Last Promotion]]&lt;1,"Este año","Más de un año")</f>
        <v>Más de un año</v>
      </c>
      <c r="AK848" s="100">
        <f>SUM(Tabla134[[#This Row],[Years At Company]],Tabla134[[#This Row],[Years With Curr Manager]])</f>
        <v>11</v>
      </c>
      <c r="AL848" s="35"/>
    </row>
    <row r="849" spans="1:38">
      <c r="A849" t="s">
        <v>1624</v>
      </c>
      <c r="B849" t="s">
        <v>47</v>
      </c>
      <c r="C849" t="s">
        <v>51</v>
      </c>
      <c r="D849" t="s">
        <v>57</v>
      </c>
      <c r="E849" t="s">
        <v>61</v>
      </c>
      <c r="F849" t="s">
        <v>1536</v>
      </c>
      <c r="G849" t="s">
        <v>1544</v>
      </c>
      <c r="H849" t="s">
        <v>1545</v>
      </c>
      <c r="I849" t="s">
        <v>1549</v>
      </c>
      <c r="J849" s="35">
        <v>3</v>
      </c>
      <c r="K849" s="35">
        <v>34</v>
      </c>
      <c r="L849" s="35">
        <v>0</v>
      </c>
      <c r="M849" s="49">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c r="AH849" s="35">
        <f>IF(Tabla134[[#This Row],[Business Travel]]="Travel_Frequently",2,IF(Tabla134[[#This Row],[Business Travel]]="Travel_Rarely",1,0))</f>
        <v>2</v>
      </c>
      <c r="AI849" s="35" t="str">
        <f>IF(Tabla134[[#This Row],[Monthly Income]]&lt;=10333.3333,"Bajo",IF(Tabla134[[#This Row],[Monthly Income]]&gt;18666.6666,"Alto","Medio"))</f>
        <v>Bajo</v>
      </c>
      <c r="AJ849" s="35" t="str">
        <f>IF(Tabla134[[#This Row],[Years Since Last Promotion]]&lt;1,"Este año","Más de un año")</f>
        <v>Más de un año</v>
      </c>
      <c r="AK849" s="100">
        <f>SUM(Tabla134[[#This Row],[Years At Company]],Tabla134[[#This Row],[Years With Curr Manager]])</f>
        <v>22</v>
      </c>
      <c r="AL849" s="35"/>
    </row>
    <row r="850" spans="1:38">
      <c r="A850" t="s">
        <v>1624</v>
      </c>
      <c r="B850" t="s">
        <v>47</v>
      </c>
      <c r="C850" t="s">
        <v>49</v>
      </c>
      <c r="D850" t="s">
        <v>57</v>
      </c>
      <c r="E850" t="s">
        <v>60</v>
      </c>
      <c r="F850" t="s">
        <v>1536</v>
      </c>
      <c r="G850" t="s">
        <v>1539</v>
      </c>
      <c r="H850" t="s">
        <v>1546</v>
      </c>
      <c r="I850" t="s">
        <v>1549</v>
      </c>
      <c r="J850" s="35">
        <v>2</v>
      </c>
      <c r="K850" s="35">
        <v>35</v>
      </c>
      <c r="L850" s="35">
        <v>0</v>
      </c>
      <c r="M850" s="49">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c r="AH850" s="35">
        <f>IF(Tabla134[[#This Row],[Business Travel]]="Travel_Frequently",2,IF(Tabla134[[#This Row],[Business Travel]]="Travel_Rarely",1,0))</f>
        <v>2</v>
      </c>
      <c r="AI850" s="35" t="str">
        <f>IF(Tabla134[[#This Row],[Monthly Income]]&lt;=10333.3333,"Bajo",IF(Tabla134[[#This Row],[Monthly Income]]&gt;18666.6666,"Alto","Medio"))</f>
        <v>Bajo</v>
      </c>
      <c r="AJ850" s="35" t="str">
        <f>IF(Tabla134[[#This Row],[Years Since Last Promotion]]&lt;1,"Este año","Más de un año")</f>
        <v>Más de un año</v>
      </c>
      <c r="AK850" s="100">
        <f>SUM(Tabla134[[#This Row],[Years At Company]],Tabla134[[#This Row],[Years With Curr Manager]])</f>
        <v>4</v>
      </c>
      <c r="AL850" s="35"/>
    </row>
    <row r="851" spans="1:38">
      <c r="A851" t="s">
        <v>44</v>
      </c>
      <c r="B851" t="s">
        <v>46</v>
      </c>
      <c r="C851" t="s">
        <v>49</v>
      </c>
      <c r="D851" t="s">
        <v>56</v>
      </c>
      <c r="E851" t="s">
        <v>62</v>
      </c>
      <c r="F851" t="s">
        <v>1711</v>
      </c>
      <c r="G851" t="s">
        <v>1537</v>
      </c>
      <c r="H851" t="s">
        <v>1545</v>
      </c>
      <c r="I851" t="s">
        <v>1549</v>
      </c>
      <c r="J851" s="35">
        <v>2</v>
      </c>
      <c r="K851" s="35">
        <v>43</v>
      </c>
      <c r="L851" s="35">
        <v>1</v>
      </c>
      <c r="M851" s="49">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c r="AH851" s="35">
        <f>IF(Tabla134[[#This Row],[Business Travel]]="Travel_Frequently",2,IF(Tabla134[[#This Row],[Business Travel]]="Travel_Rarely",1,0))</f>
        <v>1</v>
      </c>
      <c r="AI851" s="35" t="str">
        <f>IF(Tabla134[[#This Row],[Monthly Income]]&lt;=10333.3333,"Bajo",IF(Tabla134[[#This Row],[Monthly Income]]&gt;18666.6666,"Alto","Medio"))</f>
        <v>Bajo</v>
      </c>
      <c r="AJ851" s="35" t="str">
        <f>IF(Tabla134[[#This Row],[Years Since Last Promotion]]&lt;1,"Este año","Más de un año")</f>
        <v>Más de un año</v>
      </c>
      <c r="AK851" s="100">
        <f>SUM(Tabla134[[#This Row],[Years At Company]],Tabla134[[#This Row],[Years With Curr Manager]])</f>
        <v>7</v>
      </c>
      <c r="AL851" s="35"/>
    </row>
    <row r="852" spans="1:38">
      <c r="A852" t="s">
        <v>1624</v>
      </c>
      <c r="B852" t="s">
        <v>48</v>
      </c>
      <c r="C852" t="s">
        <v>51</v>
      </c>
      <c r="D852" t="s">
        <v>56</v>
      </c>
      <c r="E852" t="s">
        <v>59</v>
      </c>
      <c r="F852" t="s">
        <v>1711</v>
      </c>
      <c r="G852" t="s">
        <v>1542</v>
      </c>
      <c r="H852" t="s">
        <v>1547</v>
      </c>
      <c r="I852" t="s">
        <v>1549</v>
      </c>
      <c r="J852" s="35">
        <v>3</v>
      </c>
      <c r="K852" s="35">
        <v>32</v>
      </c>
      <c r="L852" s="35">
        <v>0</v>
      </c>
      <c r="M852" s="49">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c r="AH852" s="35">
        <f>IF(Tabla134[[#This Row],[Business Travel]]="Travel_Frequently",2,IF(Tabla134[[#This Row],[Business Travel]]="Travel_Rarely",1,0))</f>
        <v>0</v>
      </c>
      <c r="AI852" s="35" t="str">
        <f>IF(Tabla134[[#This Row],[Monthly Income]]&lt;=10333.3333,"Bajo",IF(Tabla134[[#This Row],[Monthly Income]]&gt;18666.6666,"Alto","Medio"))</f>
        <v>Bajo</v>
      </c>
      <c r="AJ852" s="35" t="str">
        <f>IF(Tabla134[[#This Row],[Years Since Last Promotion]]&lt;1,"Este año","Más de un año")</f>
        <v>Este año</v>
      </c>
      <c r="AK852" s="100">
        <f>SUM(Tabla134[[#This Row],[Years At Company]],Tabla134[[#This Row],[Years With Curr Manager]])</f>
        <v>1</v>
      </c>
      <c r="AL852" s="35"/>
    </row>
    <row r="853" spans="1:38">
      <c r="A853" t="s">
        <v>1624</v>
      </c>
      <c r="B853" t="s">
        <v>46</v>
      </c>
      <c r="C853" t="s">
        <v>52</v>
      </c>
      <c r="D853" t="s">
        <v>57</v>
      </c>
      <c r="E853" t="s">
        <v>63</v>
      </c>
      <c r="F853" t="s">
        <v>1711</v>
      </c>
      <c r="G853" t="s">
        <v>1541</v>
      </c>
      <c r="H853" t="s">
        <v>1547</v>
      </c>
      <c r="I853" t="s">
        <v>1549</v>
      </c>
      <c r="J853" s="35">
        <v>2</v>
      </c>
      <c r="K853" s="35">
        <v>56</v>
      </c>
      <c r="L853" s="35">
        <v>0</v>
      </c>
      <c r="M853" s="49">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c r="AH853" s="35">
        <f>IF(Tabla134[[#This Row],[Business Travel]]="Travel_Frequently",2,IF(Tabla134[[#This Row],[Business Travel]]="Travel_Rarely",1,0))</f>
        <v>1</v>
      </c>
      <c r="AI853" s="35" t="str">
        <f>IF(Tabla134[[#This Row],[Monthly Income]]&lt;=10333.3333,"Bajo",IF(Tabla134[[#This Row],[Monthly Income]]&gt;18666.6666,"Alto","Medio"))</f>
        <v>Alto</v>
      </c>
      <c r="AJ853" s="35" t="str">
        <f>IF(Tabla134[[#This Row],[Years Since Last Promotion]]&lt;1,"Este año","Más de un año")</f>
        <v>Más de un año</v>
      </c>
      <c r="AK853" s="100">
        <f>SUM(Tabla134[[#This Row],[Years At Company]],Tabla134[[#This Row],[Years With Curr Manager]])</f>
        <v>7</v>
      </c>
      <c r="AL853" s="35"/>
    </row>
    <row r="854" spans="1:38">
      <c r="A854" t="s">
        <v>1624</v>
      </c>
      <c r="B854" t="s">
        <v>46</v>
      </c>
      <c r="C854" t="s">
        <v>51</v>
      </c>
      <c r="D854" t="s">
        <v>57</v>
      </c>
      <c r="E854" t="s">
        <v>61</v>
      </c>
      <c r="F854" t="s">
        <v>1711</v>
      </c>
      <c r="G854" t="s">
        <v>1539</v>
      </c>
      <c r="H854" t="s">
        <v>1546</v>
      </c>
      <c r="I854" t="s">
        <v>1549</v>
      </c>
      <c r="J854" s="35">
        <v>5</v>
      </c>
      <c r="K854" s="35">
        <v>29</v>
      </c>
      <c r="L854" s="35">
        <v>0</v>
      </c>
      <c r="M854" s="49">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c r="AH854" s="35">
        <f>IF(Tabla134[[#This Row],[Business Travel]]="Travel_Frequently",2,IF(Tabla134[[#This Row],[Business Travel]]="Travel_Rarely",1,0))</f>
        <v>1</v>
      </c>
      <c r="AI854" s="35" t="str">
        <f>IF(Tabla134[[#This Row],[Monthly Income]]&lt;=10333.3333,"Bajo",IF(Tabla134[[#This Row],[Monthly Income]]&gt;18666.6666,"Alto","Medio"))</f>
        <v>Bajo</v>
      </c>
      <c r="AJ854" s="35" t="str">
        <f>IF(Tabla134[[#This Row],[Years Since Last Promotion]]&lt;1,"Este año","Más de un año")</f>
        <v>Este año</v>
      </c>
      <c r="AK854" s="100">
        <f>SUM(Tabla134[[#This Row],[Years At Company]],Tabla134[[#This Row],[Years With Curr Manager]])</f>
        <v>18</v>
      </c>
      <c r="AL854" s="35"/>
    </row>
    <row r="855" spans="1:38">
      <c r="A855" t="s">
        <v>1624</v>
      </c>
      <c r="B855" t="s">
        <v>46</v>
      </c>
      <c r="C855" t="s">
        <v>53</v>
      </c>
      <c r="D855" t="s">
        <v>57</v>
      </c>
      <c r="E855" t="s">
        <v>59</v>
      </c>
      <c r="F855" t="s">
        <v>1536</v>
      </c>
      <c r="G855" t="s">
        <v>1538</v>
      </c>
      <c r="H855" t="s">
        <v>1545</v>
      </c>
      <c r="I855" t="s">
        <v>1549</v>
      </c>
      <c r="J855" s="35">
        <v>4</v>
      </c>
      <c r="K855" s="35">
        <v>19</v>
      </c>
      <c r="L855" s="35">
        <v>0</v>
      </c>
      <c r="M855" s="49">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c r="AH855" s="35">
        <f>IF(Tabla134[[#This Row],[Business Travel]]="Travel_Frequently",2,IF(Tabla134[[#This Row],[Business Travel]]="Travel_Rarely",1,0))</f>
        <v>1</v>
      </c>
      <c r="AI855" s="35" t="str">
        <f>IF(Tabla134[[#This Row],[Monthly Income]]&lt;=10333.3333,"Bajo",IF(Tabla134[[#This Row],[Monthly Income]]&gt;18666.6666,"Alto","Medio"))</f>
        <v>Bajo</v>
      </c>
      <c r="AJ855" s="35" t="str">
        <f>IF(Tabla134[[#This Row],[Years Since Last Promotion]]&lt;1,"Este año","Más de un año")</f>
        <v>Este año</v>
      </c>
      <c r="AK855" s="100">
        <f>SUM(Tabla134[[#This Row],[Years At Company]],Tabla134[[#This Row],[Years With Curr Manager]])</f>
        <v>1</v>
      </c>
      <c r="AL855" s="35"/>
    </row>
    <row r="856" spans="1:38">
      <c r="A856" t="s">
        <v>1624</v>
      </c>
      <c r="B856" t="s">
        <v>46</v>
      </c>
      <c r="C856" t="s">
        <v>50</v>
      </c>
      <c r="D856" t="s">
        <v>57</v>
      </c>
      <c r="E856" t="s">
        <v>61</v>
      </c>
      <c r="F856" t="s">
        <v>1711</v>
      </c>
      <c r="G856" t="s">
        <v>1538</v>
      </c>
      <c r="H856" t="s">
        <v>1546</v>
      </c>
      <c r="I856" t="s">
        <v>1548</v>
      </c>
      <c r="J856" s="35">
        <v>2</v>
      </c>
      <c r="K856" s="35">
        <v>45</v>
      </c>
      <c r="L856" s="35">
        <v>0</v>
      </c>
      <c r="M856" s="49">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c r="AH856" s="35">
        <f>IF(Tabla134[[#This Row],[Business Travel]]="Travel_Frequently",2,IF(Tabla134[[#This Row],[Business Travel]]="Travel_Rarely",1,0))</f>
        <v>1</v>
      </c>
      <c r="AI856" s="35" t="str">
        <f>IF(Tabla134[[#This Row],[Monthly Income]]&lt;=10333.3333,"Bajo",IF(Tabla134[[#This Row],[Monthly Income]]&gt;18666.6666,"Alto","Medio"))</f>
        <v>Bajo</v>
      </c>
      <c r="AJ856" s="35" t="str">
        <f>IF(Tabla134[[#This Row],[Years Since Last Promotion]]&lt;1,"Este año","Más de un año")</f>
        <v>Este año</v>
      </c>
      <c r="AK856" s="100">
        <f>SUM(Tabla134[[#This Row],[Years At Company]],Tabla134[[#This Row],[Years With Curr Manager]])</f>
        <v>5</v>
      </c>
      <c r="AL856" s="35"/>
    </row>
    <row r="857" spans="1:38">
      <c r="A857" t="s">
        <v>1624</v>
      </c>
      <c r="B857" t="s">
        <v>46</v>
      </c>
      <c r="C857" t="s">
        <v>49</v>
      </c>
      <c r="D857" t="s">
        <v>57</v>
      </c>
      <c r="E857" t="s">
        <v>59</v>
      </c>
      <c r="F857" t="s">
        <v>1711</v>
      </c>
      <c r="G857" t="s">
        <v>1540</v>
      </c>
      <c r="H857" t="s">
        <v>1546</v>
      </c>
      <c r="I857" t="s">
        <v>1549</v>
      </c>
      <c r="J857" s="35">
        <v>2</v>
      </c>
      <c r="K857" s="35">
        <v>37</v>
      </c>
      <c r="L857" s="35">
        <v>0</v>
      </c>
      <c r="M857" s="49">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c r="AH857" s="35">
        <f>IF(Tabla134[[#This Row],[Business Travel]]="Travel_Frequently",2,IF(Tabla134[[#This Row],[Business Travel]]="Travel_Rarely",1,0))</f>
        <v>1</v>
      </c>
      <c r="AI857" s="35" t="str">
        <f>IF(Tabla134[[#This Row],[Monthly Income]]&lt;=10333.3333,"Bajo",IF(Tabla134[[#This Row],[Monthly Income]]&gt;18666.6666,"Alto","Medio"))</f>
        <v>Bajo</v>
      </c>
      <c r="AJ857" s="35" t="str">
        <f>IF(Tabla134[[#This Row],[Years Since Last Promotion]]&lt;1,"Este año","Más de un año")</f>
        <v>Más de un año</v>
      </c>
      <c r="AK857" s="100">
        <f>SUM(Tabla134[[#This Row],[Years At Company]],Tabla134[[#This Row],[Years With Curr Manager]])</f>
        <v>25</v>
      </c>
      <c r="AL857" s="35"/>
    </row>
    <row r="858" spans="1:38">
      <c r="A858" t="s">
        <v>1624</v>
      </c>
      <c r="B858" t="s">
        <v>46</v>
      </c>
      <c r="C858" t="s">
        <v>53</v>
      </c>
      <c r="D858" t="s">
        <v>57</v>
      </c>
      <c r="E858" t="s">
        <v>59</v>
      </c>
      <c r="F858" t="s">
        <v>1536</v>
      </c>
      <c r="G858" t="s">
        <v>1539</v>
      </c>
      <c r="H858" t="s">
        <v>1545</v>
      </c>
      <c r="I858" t="s">
        <v>1549</v>
      </c>
      <c r="J858" s="35">
        <v>2</v>
      </c>
      <c r="K858" s="35">
        <v>20</v>
      </c>
      <c r="L858" s="35">
        <v>0</v>
      </c>
      <c r="M858" s="49">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c r="AH858" s="35">
        <f>IF(Tabla134[[#This Row],[Business Travel]]="Travel_Frequently",2,IF(Tabla134[[#This Row],[Business Travel]]="Travel_Rarely",1,0))</f>
        <v>1</v>
      </c>
      <c r="AI858" s="35" t="str">
        <f>IF(Tabla134[[#This Row],[Monthly Income]]&lt;=10333.3333,"Bajo",IF(Tabla134[[#This Row],[Monthly Income]]&gt;18666.6666,"Alto","Medio"))</f>
        <v>Bajo</v>
      </c>
      <c r="AJ858" s="35" t="str">
        <f>IF(Tabla134[[#This Row],[Years Since Last Promotion]]&lt;1,"Este año","Más de un año")</f>
        <v>Más de un año</v>
      </c>
      <c r="AK858" s="100">
        <f>SUM(Tabla134[[#This Row],[Years At Company]],Tabla134[[#This Row],[Years With Curr Manager]])</f>
        <v>4</v>
      </c>
      <c r="AL858" s="35"/>
    </row>
    <row r="859" spans="1:38">
      <c r="A859" t="s">
        <v>44</v>
      </c>
      <c r="B859" t="s">
        <v>46</v>
      </c>
      <c r="C859" t="s">
        <v>49</v>
      </c>
      <c r="D859" t="s">
        <v>57</v>
      </c>
      <c r="E859" t="s">
        <v>59</v>
      </c>
      <c r="F859" t="s">
        <v>1536</v>
      </c>
      <c r="G859" t="s">
        <v>1538</v>
      </c>
      <c r="H859" t="s">
        <v>1545</v>
      </c>
      <c r="I859" t="s">
        <v>1548</v>
      </c>
      <c r="J859" s="35">
        <v>4</v>
      </c>
      <c r="K859" s="35">
        <v>44</v>
      </c>
      <c r="L859" s="35">
        <v>1</v>
      </c>
      <c r="M859" s="49">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c r="AH859" s="35">
        <f>IF(Tabla134[[#This Row],[Business Travel]]="Travel_Frequently",2,IF(Tabla134[[#This Row],[Business Travel]]="Travel_Rarely",1,0))</f>
        <v>1</v>
      </c>
      <c r="AI859" s="35" t="str">
        <f>IF(Tabla134[[#This Row],[Monthly Income]]&lt;=10333.3333,"Bajo",IF(Tabla134[[#This Row],[Monthly Income]]&gt;18666.6666,"Alto","Medio"))</f>
        <v>Bajo</v>
      </c>
      <c r="AJ859" s="35" t="str">
        <f>IF(Tabla134[[#This Row],[Years Since Last Promotion]]&lt;1,"Este año","Más de un año")</f>
        <v>Este año</v>
      </c>
      <c r="AK859" s="100">
        <f>SUM(Tabla134[[#This Row],[Years At Company]],Tabla134[[#This Row],[Years With Curr Manager]])</f>
        <v>8</v>
      </c>
      <c r="AL859" s="35"/>
    </row>
    <row r="860" spans="1:38">
      <c r="A860" t="s">
        <v>1624</v>
      </c>
      <c r="B860" t="s">
        <v>46</v>
      </c>
      <c r="C860" t="s">
        <v>50</v>
      </c>
      <c r="D860" t="s">
        <v>57</v>
      </c>
      <c r="E860" t="s">
        <v>61</v>
      </c>
      <c r="F860" t="s">
        <v>1711</v>
      </c>
      <c r="G860" t="s">
        <v>1541</v>
      </c>
      <c r="H860" t="s">
        <v>1547</v>
      </c>
      <c r="I860" t="s">
        <v>1549</v>
      </c>
      <c r="J860" s="35">
        <v>6</v>
      </c>
      <c r="K860" s="35">
        <v>53</v>
      </c>
      <c r="L860" s="35">
        <v>0</v>
      </c>
      <c r="M860" s="49">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c r="AH860" s="35">
        <f>IF(Tabla134[[#This Row],[Business Travel]]="Travel_Frequently",2,IF(Tabla134[[#This Row],[Business Travel]]="Travel_Rarely",1,0))</f>
        <v>1</v>
      </c>
      <c r="AI860" s="35" t="str">
        <f>IF(Tabla134[[#This Row],[Monthly Income]]&lt;=10333.3333,"Bajo",IF(Tabla134[[#This Row],[Monthly Income]]&gt;18666.6666,"Alto","Medio"))</f>
        <v>Medio</v>
      </c>
      <c r="AJ860" s="35" t="str">
        <f>IF(Tabla134[[#This Row],[Years Since Last Promotion]]&lt;1,"Este año","Más de un año")</f>
        <v>Más de un año</v>
      </c>
      <c r="AK860" s="100">
        <f>SUM(Tabla134[[#This Row],[Years At Company]],Tabla134[[#This Row],[Years With Curr Manager]])</f>
        <v>14</v>
      </c>
      <c r="AL860" s="35"/>
    </row>
    <row r="861" spans="1:38">
      <c r="A861" t="s">
        <v>1624</v>
      </c>
      <c r="B861" t="s">
        <v>46</v>
      </c>
      <c r="C861" t="s">
        <v>51</v>
      </c>
      <c r="D861" t="s">
        <v>57</v>
      </c>
      <c r="E861" t="s">
        <v>59</v>
      </c>
      <c r="F861" t="s">
        <v>1711</v>
      </c>
      <c r="G861" t="s">
        <v>1538</v>
      </c>
      <c r="H861" t="s">
        <v>1546</v>
      </c>
      <c r="I861" t="s">
        <v>1548</v>
      </c>
      <c r="J861" s="35">
        <v>2</v>
      </c>
      <c r="K861" s="35">
        <v>29</v>
      </c>
      <c r="L861" s="35">
        <v>0</v>
      </c>
      <c r="M861" s="49">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c r="AH861" s="35">
        <f>IF(Tabla134[[#This Row],[Business Travel]]="Travel_Frequently",2,IF(Tabla134[[#This Row],[Business Travel]]="Travel_Rarely",1,0))</f>
        <v>1</v>
      </c>
      <c r="AI861" s="35" t="str">
        <f>IF(Tabla134[[#This Row],[Monthly Income]]&lt;=10333.3333,"Bajo",IF(Tabla134[[#This Row],[Monthly Income]]&gt;18666.6666,"Alto","Medio"))</f>
        <v>Bajo</v>
      </c>
      <c r="AJ861" s="35" t="str">
        <f>IF(Tabla134[[#This Row],[Years Since Last Promotion]]&lt;1,"Este año","Más de un año")</f>
        <v>Más de un año</v>
      </c>
      <c r="AK861" s="100">
        <f>SUM(Tabla134[[#This Row],[Years At Company]],Tabla134[[#This Row],[Years With Curr Manager]])</f>
        <v>8</v>
      </c>
      <c r="AL861" s="35"/>
    </row>
    <row r="862" spans="1:38">
      <c r="A862" t="s">
        <v>44</v>
      </c>
      <c r="B862" t="s">
        <v>47</v>
      </c>
      <c r="C862" t="s">
        <v>53</v>
      </c>
      <c r="D862" t="s">
        <v>57</v>
      </c>
      <c r="E862" t="s">
        <v>59</v>
      </c>
      <c r="F862" t="s">
        <v>1536</v>
      </c>
      <c r="G862" t="s">
        <v>1538</v>
      </c>
      <c r="H862" t="s">
        <v>1546</v>
      </c>
      <c r="I862" t="s">
        <v>1548</v>
      </c>
      <c r="J862" s="35">
        <v>5</v>
      </c>
      <c r="K862" s="35">
        <v>22</v>
      </c>
      <c r="L862" s="35">
        <v>1</v>
      </c>
      <c r="M862" s="49">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c r="AH862" s="35">
        <f>IF(Tabla134[[#This Row],[Business Travel]]="Travel_Frequently",2,IF(Tabla134[[#This Row],[Business Travel]]="Travel_Rarely",1,0))</f>
        <v>2</v>
      </c>
      <c r="AI862" s="35" t="str">
        <f>IF(Tabla134[[#This Row],[Monthly Income]]&lt;=10333.3333,"Bajo",IF(Tabla134[[#This Row],[Monthly Income]]&gt;18666.6666,"Alto","Medio"))</f>
        <v>Bajo</v>
      </c>
      <c r="AJ862" s="35" t="str">
        <f>IF(Tabla134[[#This Row],[Years Since Last Promotion]]&lt;1,"Este año","Más de un año")</f>
        <v>Este año</v>
      </c>
      <c r="AK862" s="100">
        <f>SUM(Tabla134[[#This Row],[Years At Company]],Tabla134[[#This Row],[Years With Curr Manager]])</f>
        <v>0</v>
      </c>
      <c r="AL862" s="35"/>
    </row>
    <row r="863" spans="1:38">
      <c r="A863" t="s">
        <v>1624</v>
      </c>
      <c r="B863" t="s">
        <v>46</v>
      </c>
      <c r="C863" t="s">
        <v>50</v>
      </c>
      <c r="D863" t="s">
        <v>56</v>
      </c>
      <c r="E863" t="s">
        <v>62</v>
      </c>
      <c r="F863" t="s">
        <v>1711</v>
      </c>
      <c r="G863" t="s">
        <v>1541</v>
      </c>
      <c r="H863" t="s">
        <v>1546</v>
      </c>
      <c r="I863" t="s">
        <v>1549</v>
      </c>
      <c r="J863" s="35">
        <v>2</v>
      </c>
      <c r="K863" s="35">
        <v>46</v>
      </c>
      <c r="L863" s="35">
        <v>0</v>
      </c>
      <c r="M863" s="49">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c r="AH863" s="35">
        <f>IF(Tabla134[[#This Row],[Business Travel]]="Travel_Frequently",2,IF(Tabla134[[#This Row],[Business Travel]]="Travel_Rarely",1,0))</f>
        <v>1</v>
      </c>
      <c r="AI863" s="35" t="str">
        <f>IF(Tabla134[[#This Row],[Monthly Income]]&lt;=10333.3333,"Bajo",IF(Tabla134[[#This Row],[Monthly Income]]&gt;18666.6666,"Alto","Medio"))</f>
        <v>Medio</v>
      </c>
      <c r="AJ863" s="35" t="str">
        <f>IF(Tabla134[[#This Row],[Years Since Last Promotion]]&lt;1,"Este año","Más de un año")</f>
        <v>Más de un año</v>
      </c>
      <c r="AK863" s="100">
        <f>SUM(Tabla134[[#This Row],[Years At Company]],Tabla134[[#This Row],[Years With Curr Manager]])</f>
        <v>35</v>
      </c>
      <c r="AL863" s="35"/>
    </row>
    <row r="864" spans="1:38">
      <c r="A864" t="s">
        <v>1624</v>
      </c>
      <c r="B864" t="s">
        <v>48</v>
      </c>
      <c r="C864" t="s">
        <v>49</v>
      </c>
      <c r="D864" t="s">
        <v>57</v>
      </c>
      <c r="E864" t="s">
        <v>59</v>
      </c>
      <c r="F864" t="s">
        <v>1536</v>
      </c>
      <c r="G864" t="s">
        <v>1538</v>
      </c>
      <c r="H864" t="s">
        <v>1545</v>
      </c>
      <c r="I864" t="s">
        <v>1549</v>
      </c>
      <c r="J864" s="35">
        <v>3</v>
      </c>
      <c r="K864" s="35">
        <v>44</v>
      </c>
      <c r="L864" s="35">
        <v>0</v>
      </c>
      <c r="M864" s="49">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c r="AH864" s="35">
        <f>IF(Tabla134[[#This Row],[Business Travel]]="Travel_Frequently",2,IF(Tabla134[[#This Row],[Business Travel]]="Travel_Rarely",1,0))</f>
        <v>0</v>
      </c>
      <c r="AI864" s="35" t="str">
        <f>IF(Tabla134[[#This Row],[Monthly Income]]&lt;=10333.3333,"Bajo",IF(Tabla134[[#This Row],[Monthly Income]]&gt;18666.6666,"Alto","Medio"))</f>
        <v>Bajo</v>
      </c>
      <c r="AJ864" s="35" t="str">
        <f>IF(Tabla134[[#This Row],[Years Since Last Promotion]]&lt;1,"Este año","Más de un año")</f>
        <v>Este año</v>
      </c>
      <c r="AK864" s="100">
        <f>SUM(Tabla134[[#This Row],[Years At Company]],Tabla134[[#This Row],[Years With Curr Manager]])</f>
        <v>0</v>
      </c>
      <c r="AL864" s="35"/>
    </row>
    <row r="865" spans="1:38">
      <c r="A865" t="s">
        <v>1624</v>
      </c>
      <c r="B865" t="s">
        <v>46</v>
      </c>
      <c r="C865" t="s">
        <v>51</v>
      </c>
      <c r="D865" t="s">
        <v>58</v>
      </c>
      <c r="E865" t="s">
        <v>64</v>
      </c>
      <c r="F865" t="s">
        <v>1536</v>
      </c>
      <c r="G865" t="s">
        <v>64</v>
      </c>
      <c r="H865" t="s">
        <v>1546</v>
      </c>
      <c r="I865" t="s">
        <v>1549</v>
      </c>
      <c r="J865" s="35">
        <v>2</v>
      </c>
      <c r="K865" s="35">
        <v>33</v>
      </c>
      <c r="L865" s="35">
        <v>0</v>
      </c>
      <c r="M865" s="49">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c r="AH865" s="35">
        <f>IF(Tabla134[[#This Row],[Business Travel]]="Travel_Frequently",2,IF(Tabla134[[#This Row],[Business Travel]]="Travel_Rarely",1,0))</f>
        <v>1</v>
      </c>
      <c r="AI865" s="35" t="str">
        <f>IF(Tabla134[[#This Row],[Monthly Income]]&lt;=10333.3333,"Bajo",IF(Tabla134[[#This Row],[Monthly Income]]&gt;18666.6666,"Alto","Medio"))</f>
        <v>Bajo</v>
      </c>
      <c r="AJ865" s="35" t="str">
        <f>IF(Tabla134[[#This Row],[Years Since Last Promotion]]&lt;1,"Este año","Más de un año")</f>
        <v>Más de un año</v>
      </c>
      <c r="AK865" s="100">
        <f>SUM(Tabla134[[#This Row],[Years At Company]],Tabla134[[#This Row],[Years With Curr Manager]])</f>
        <v>9</v>
      </c>
      <c r="AL865" s="35"/>
    </row>
    <row r="866" spans="1:38">
      <c r="A866" t="s">
        <v>44</v>
      </c>
      <c r="B866" t="s">
        <v>48</v>
      </c>
      <c r="C866" t="s">
        <v>49</v>
      </c>
      <c r="D866" t="s">
        <v>57</v>
      </c>
      <c r="E866" t="s">
        <v>59</v>
      </c>
      <c r="F866" t="s">
        <v>1536</v>
      </c>
      <c r="G866" t="s">
        <v>1538</v>
      </c>
      <c r="H866" t="s">
        <v>1547</v>
      </c>
      <c r="I866" t="s">
        <v>1549</v>
      </c>
      <c r="J866" s="35">
        <v>2</v>
      </c>
      <c r="K866" s="35">
        <v>41</v>
      </c>
      <c r="L866" s="35">
        <v>1</v>
      </c>
      <c r="M866" s="49">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c r="AH866" s="35">
        <f>IF(Tabla134[[#This Row],[Business Travel]]="Travel_Frequently",2,IF(Tabla134[[#This Row],[Business Travel]]="Travel_Rarely",1,0))</f>
        <v>0</v>
      </c>
      <c r="AI866" s="35" t="str">
        <f>IF(Tabla134[[#This Row],[Monthly Income]]&lt;=10333.3333,"Bajo",IF(Tabla134[[#This Row],[Monthly Income]]&gt;18666.6666,"Alto","Medio"))</f>
        <v>Bajo</v>
      </c>
      <c r="AJ866" s="35" t="str">
        <f>IF(Tabla134[[#This Row],[Years Since Last Promotion]]&lt;1,"Este año","Más de un año")</f>
        <v>Este año</v>
      </c>
      <c r="AK866" s="100">
        <f>SUM(Tabla134[[#This Row],[Years At Company]],Tabla134[[#This Row],[Years With Curr Manager]])</f>
        <v>1</v>
      </c>
      <c r="AL866" s="35"/>
    </row>
    <row r="867" spans="1:38">
      <c r="A867" t="s">
        <v>1624</v>
      </c>
      <c r="B867" t="s">
        <v>46</v>
      </c>
      <c r="C867" t="s">
        <v>51</v>
      </c>
      <c r="D867" t="s">
        <v>56</v>
      </c>
      <c r="E867" t="s">
        <v>59</v>
      </c>
      <c r="F867" t="s">
        <v>1536</v>
      </c>
      <c r="G867" t="s">
        <v>1537</v>
      </c>
      <c r="H867" t="s">
        <v>1547</v>
      </c>
      <c r="I867" t="s">
        <v>1549</v>
      </c>
      <c r="J867" s="35">
        <v>3</v>
      </c>
      <c r="K867" s="35">
        <v>30</v>
      </c>
      <c r="L867" s="35">
        <v>0</v>
      </c>
      <c r="M867" s="49">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c r="AH867" s="35">
        <f>IF(Tabla134[[#This Row],[Business Travel]]="Travel_Frequently",2,IF(Tabla134[[#This Row],[Business Travel]]="Travel_Rarely",1,0))</f>
        <v>1</v>
      </c>
      <c r="AI867" s="35" t="str">
        <f>IF(Tabla134[[#This Row],[Monthly Income]]&lt;=10333.3333,"Bajo",IF(Tabla134[[#This Row],[Monthly Income]]&gt;18666.6666,"Alto","Medio"))</f>
        <v>Bajo</v>
      </c>
      <c r="AJ867" s="35" t="str">
        <f>IF(Tabla134[[#This Row],[Years Since Last Promotion]]&lt;1,"Este año","Más de un año")</f>
        <v>Este año</v>
      </c>
      <c r="AK867" s="100">
        <f>SUM(Tabla134[[#This Row],[Years At Company]],Tabla134[[#This Row],[Years With Curr Manager]])</f>
        <v>7</v>
      </c>
      <c r="AL867" s="35"/>
    </row>
    <row r="868" spans="1:38">
      <c r="A868" t="s">
        <v>1624</v>
      </c>
      <c r="B868" t="s">
        <v>47</v>
      </c>
      <c r="C868" t="s">
        <v>49</v>
      </c>
      <c r="D868" t="s">
        <v>56</v>
      </c>
      <c r="E868" t="s">
        <v>61</v>
      </c>
      <c r="F868" t="s">
        <v>1536</v>
      </c>
      <c r="G868" t="s">
        <v>1537</v>
      </c>
      <c r="H868" t="s">
        <v>1546</v>
      </c>
      <c r="I868" t="s">
        <v>1549</v>
      </c>
      <c r="J868" s="35">
        <v>2</v>
      </c>
      <c r="K868" s="35">
        <v>40</v>
      </c>
      <c r="L868" s="35">
        <v>0</v>
      </c>
      <c r="M868" s="49">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c r="AH868" s="35">
        <f>IF(Tabla134[[#This Row],[Business Travel]]="Travel_Frequently",2,IF(Tabla134[[#This Row],[Business Travel]]="Travel_Rarely",1,0))</f>
        <v>2</v>
      </c>
      <c r="AI868" s="35" t="str">
        <f>IF(Tabla134[[#This Row],[Monthly Income]]&lt;=10333.3333,"Bajo",IF(Tabla134[[#This Row],[Monthly Income]]&gt;18666.6666,"Alto","Medio"))</f>
        <v>Bajo</v>
      </c>
      <c r="AJ868" s="35" t="str">
        <f>IF(Tabla134[[#This Row],[Years Since Last Promotion]]&lt;1,"Este año","Más de un año")</f>
        <v>Este año</v>
      </c>
      <c r="AK868" s="100">
        <f>SUM(Tabla134[[#This Row],[Years At Company]],Tabla134[[#This Row],[Years With Curr Manager]])</f>
        <v>0</v>
      </c>
      <c r="AL868" s="35"/>
    </row>
    <row r="869" spans="1:38">
      <c r="A869" t="s">
        <v>1624</v>
      </c>
      <c r="B869" t="s">
        <v>47</v>
      </c>
      <c r="C869" t="s">
        <v>50</v>
      </c>
      <c r="D869" t="s">
        <v>57</v>
      </c>
      <c r="E869" t="s">
        <v>61</v>
      </c>
      <c r="F869" t="s">
        <v>1711</v>
      </c>
      <c r="G869" t="s">
        <v>1541</v>
      </c>
      <c r="H869" t="s">
        <v>1546</v>
      </c>
      <c r="I869" t="s">
        <v>1549</v>
      </c>
      <c r="J869" s="35">
        <v>3</v>
      </c>
      <c r="K869" s="35">
        <v>50</v>
      </c>
      <c r="L869" s="35">
        <v>0</v>
      </c>
      <c r="M869" s="49">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c r="AH869" s="35">
        <f>IF(Tabla134[[#This Row],[Business Travel]]="Travel_Frequently",2,IF(Tabla134[[#This Row],[Business Travel]]="Travel_Rarely",1,0))</f>
        <v>2</v>
      </c>
      <c r="AI869" s="35" t="str">
        <f>IF(Tabla134[[#This Row],[Monthly Income]]&lt;=10333.3333,"Bajo",IF(Tabla134[[#This Row],[Monthly Income]]&gt;18666.6666,"Alto","Medio"))</f>
        <v>Medio</v>
      </c>
      <c r="AJ869" s="35" t="str">
        <f>IF(Tabla134[[#This Row],[Years Since Last Promotion]]&lt;1,"Este año","Más de un año")</f>
        <v>Más de un año</v>
      </c>
      <c r="AK869" s="100">
        <f>SUM(Tabla134[[#This Row],[Years At Company]],Tabla134[[#This Row],[Years With Curr Manager]])</f>
        <v>4</v>
      </c>
      <c r="AL869" s="35"/>
    </row>
    <row r="870" spans="1:38">
      <c r="A870" t="s">
        <v>1624</v>
      </c>
      <c r="B870" t="s">
        <v>46</v>
      </c>
      <c r="C870" t="s">
        <v>51</v>
      </c>
      <c r="D870" t="s">
        <v>57</v>
      </c>
      <c r="E870" t="s">
        <v>61</v>
      </c>
      <c r="F870" t="s">
        <v>1536</v>
      </c>
      <c r="G870" t="s">
        <v>1539</v>
      </c>
      <c r="H870" t="s">
        <v>1546</v>
      </c>
      <c r="I870" t="s">
        <v>1549</v>
      </c>
      <c r="J870" s="35">
        <v>2</v>
      </c>
      <c r="K870" s="35">
        <v>28</v>
      </c>
      <c r="L870" s="35">
        <v>0</v>
      </c>
      <c r="M870" s="49">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c r="AH870" s="35">
        <f>IF(Tabla134[[#This Row],[Business Travel]]="Travel_Frequently",2,IF(Tabla134[[#This Row],[Business Travel]]="Travel_Rarely",1,0))</f>
        <v>1</v>
      </c>
      <c r="AI870" s="35" t="str">
        <f>IF(Tabla134[[#This Row],[Monthly Income]]&lt;=10333.3333,"Bajo",IF(Tabla134[[#This Row],[Monthly Income]]&gt;18666.6666,"Alto","Medio"))</f>
        <v>Bajo</v>
      </c>
      <c r="AJ870" s="35" t="str">
        <f>IF(Tabla134[[#This Row],[Years Since Last Promotion]]&lt;1,"Este año","Más de un año")</f>
        <v>Más de un año</v>
      </c>
      <c r="AK870" s="100">
        <f>SUM(Tabla134[[#This Row],[Years At Company]],Tabla134[[#This Row],[Years With Curr Manager]])</f>
        <v>9</v>
      </c>
      <c r="AL870" s="35"/>
    </row>
    <row r="871" spans="1:38">
      <c r="A871" t="s">
        <v>1624</v>
      </c>
      <c r="B871" t="s">
        <v>46</v>
      </c>
      <c r="C871" t="s">
        <v>50</v>
      </c>
      <c r="D871" t="s">
        <v>57</v>
      </c>
      <c r="E871" t="s">
        <v>59</v>
      </c>
      <c r="F871" t="s">
        <v>1536</v>
      </c>
      <c r="G871" t="s">
        <v>1543</v>
      </c>
      <c r="H871" t="s">
        <v>1546</v>
      </c>
      <c r="I871" t="s">
        <v>1549</v>
      </c>
      <c r="J871" s="35">
        <v>2</v>
      </c>
      <c r="K871" s="35">
        <v>46</v>
      </c>
      <c r="L871" s="35">
        <v>0</v>
      </c>
      <c r="M871" s="49">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c r="AH871" s="35">
        <f>IF(Tabla134[[#This Row],[Business Travel]]="Travel_Frequently",2,IF(Tabla134[[#This Row],[Business Travel]]="Travel_Rarely",1,0))</f>
        <v>1</v>
      </c>
      <c r="AI871" s="35" t="str">
        <f>IF(Tabla134[[#This Row],[Monthly Income]]&lt;=10333.3333,"Bajo",IF(Tabla134[[#This Row],[Monthly Income]]&gt;18666.6666,"Alto","Medio"))</f>
        <v>Alto</v>
      </c>
      <c r="AJ871" s="35" t="str">
        <f>IF(Tabla134[[#This Row],[Years Since Last Promotion]]&lt;1,"Este año","Más de un año")</f>
        <v>Este año</v>
      </c>
      <c r="AK871" s="100">
        <f>SUM(Tabla134[[#This Row],[Years At Company]],Tabla134[[#This Row],[Years With Curr Manager]])</f>
        <v>7</v>
      </c>
      <c r="AL871" s="35"/>
    </row>
    <row r="872" spans="1:38">
      <c r="A872" t="s">
        <v>1624</v>
      </c>
      <c r="B872" t="s">
        <v>46</v>
      </c>
      <c r="C872" t="s">
        <v>49</v>
      </c>
      <c r="D872" t="s">
        <v>56</v>
      </c>
      <c r="E872" t="s">
        <v>59</v>
      </c>
      <c r="F872" t="s">
        <v>1536</v>
      </c>
      <c r="G872" t="s">
        <v>1537</v>
      </c>
      <c r="H872" t="s">
        <v>1546</v>
      </c>
      <c r="I872" t="s">
        <v>1548</v>
      </c>
      <c r="J872" s="35">
        <v>2</v>
      </c>
      <c r="K872" s="35">
        <v>35</v>
      </c>
      <c r="L872" s="35">
        <v>0</v>
      </c>
      <c r="M872" s="49">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c r="AH872" s="35">
        <f>IF(Tabla134[[#This Row],[Business Travel]]="Travel_Frequently",2,IF(Tabla134[[#This Row],[Business Travel]]="Travel_Rarely",1,0))</f>
        <v>1</v>
      </c>
      <c r="AI872" s="35" t="str">
        <f>IF(Tabla134[[#This Row],[Monthly Income]]&lt;=10333.3333,"Bajo",IF(Tabla134[[#This Row],[Monthly Income]]&gt;18666.6666,"Alto","Medio"))</f>
        <v>Bajo</v>
      </c>
      <c r="AJ872" s="35" t="str">
        <f>IF(Tabla134[[#This Row],[Years Since Last Promotion]]&lt;1,"Este año","Más de un año")</f>
        <v>Más de un año</v>
      </c>
      <c r="AK872" s="100">
        <f>SUM(Tabla134[[#This Row],[Years At Company]],Tabla134[[#This Row],[Years With Curr Manager]])</f>
        <v>14</v>
      </c>
      <c r="AL872" s="35"/>
    </row>
    <row r="873" spans="1:38">
      <c r="A873" t="s">
        <v>44</v>
      </c>
      <c r="B873" t="s">
        <v>46</v>
      </c>
      <c r="C873" t="s">
        <v>53</v>
      </c>
      <c r="D873" t="s">
        <v>57</v>
      </c>
      <c r="E873" t="s">
        <v>59</v>
      </c>
      <c r="F873" t="s">
        <v>1711</v>
      </c>
      <c r="G873" t="s">
        <v>1539</v>
      </c>
      <c r="H873" t="s">
        <v>1546</v>
      </c>
      <c r="I873" t="s">
        <v>1549</v>
      </c>
      <c r="J873" s="35">
        <v>3</v>
      </c>
      <c r="K873" s="35">
        <v>24</v>
      </c>
      <c r="L873" s="35">
        <v>1</v>
      </c>
      <c r="M873" s="49">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c r="AH873" s="35">
        <f>IF(Tabla134[[#This Row],[Business Travel]]="Travel_Frequently",2,IF(Tabla134[[#This Row],[Business Travel]]="Travel_Rarely",1,0))</f>
        <v>1</v>
      </c>
      <c r="AI873" s="35" t="str">
        <f>IF(Tabla134[[#This Row],[Monthly Income]]&lt;=10333.3333,"Bajo",IF(Tabla134[[#This Row],[Monthly Income]]&gt;18666.6666,"Alto","Medio"))</f>
        <v>Bajo</v>
      </c>
      <c r="AJ873" s="35" t="str">
        <f>IF(Tabla134[[#This Row],[Years Since Last Promotion]]&lt;1,"Este año","Más de un año")</f>
        <v>Este año</v>
      </c>
      <c r="AK873" s="100">
        <f>SUM(Tabla134[[#This Row],[Years At Company]],Tabla134[[#This Row],[Years With Curr Manager]])</f>
        <v>1</v>
      </c>
      <c r="AL873" s="35"/>
    </row>
    <row r="874" spans="1:38">
      <c r="A874" t="s">
        <v>1624</v>
      </c>
      <c r="B874" t="s">
        <v>47</v>
      </c>
      <c r="C874" t="s">
        <v>51</v>
      </c>
      <c r="D874" t="s">
        <v>56</v>
      </c>
      <c r="E874" t="s">
        <v>61</v>
      </c>
      <c r="F874" t="s">
        <v>1711</v>
      </c>
      <c r="G874" t="s">
        <v>1537</v>
      </c>
      <c r="H874" t="s">
        <v>1546</v>
      </c>
      <c r="I874" t="s">
        <v>1549</v>
      </c>
      <c r="J874" s="35">
        <v>3</v>
      </c>
      <c r="K874" s="35">
        <v>33</v>
      </c>
      <c r="L874" s="35">
        <v>0</v>
      </c>
      <c r="M874" s="49">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c r="AH874" s="35">
        <f>IF(Tabla134[[#This Row],[Business Travel]]="Travel_Frequently",2,IF(Tabla134[[#This Row],[Business Travel]]="Travel_Rarely",1,0))</f>
        <v>2</v>
      </c>
      <c r="AI874" s="35" t="str">
        <f>IF(Tabla134[[#This Row],[Monthly Income]]&lt;=10333.3333,"Bajo",IF(Tabla134[[#This Row],[Monthly Income]]&gt;18666.6666,"Alto","Medio"))</f>
        <v>Bajo</v>
      </c>
      <c r="AJ874" s="35" t="str">
        <f>IF(Tabla134[[#This Row],[Years Since Last Promotion]]&lt;1,"Este año","Más de un año")</f>
        <v>Este año</v>
      </c>
      <c r="AK874" s="100">
        <f>SUM(Tabla134[[#This Row],[Years At Company]],Tabla134[[#This Row],[Years With Curr Manager]])</f>
        <v>11</v>
      </c>
      <c r="AL874" s="35"/>
    </row>
    <row r="875" spans="1:38">
      <c r="A875" t="s">
        <v>1624</v>
      </c>
      <c r="B875" t="s">
        <v>46</v>
      </c>
      <c r="C875" t="s">
        <v>49</v>
      </c>
      <c r="D875" t="s">
        <v>57</v>
      </c>
      <c r="E875" t="s">
        <v>59</v>
      </c>
      <c r="F875" t="s">
        <v>1536</v>
      </c>
      <c r="G875" t="s">
        <v>1539</v>
      </c>
      <c r="H875" t="s">
        <v>1547</v>
      </c>
      <c r="I875" t="s">
        <v>1549</v>
      </c>
      <c r="J875" s="35">
        <v>4</v>
      </c>
      <c r="K875" s="35">
        <v>36</v>
      </c>
      <c r="L875" s="35">
        <v>0</v>
      </c>
      <c r="M875" s="49">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c r="AH875" s="35">
        <f>IF(Tabla134[[#This Row],[Business Travel]]="Travel_Frequently",2,IF(Tabla134[[#This Row],[Business Travel]]="Travel_Rarely",1,0))</f>
        <v>1</v>
      </c>
      <c r="AI875" s="35" t="str">
        <f>IF(Tabla134[[#This Row],[Monthly Income]]&lt;=10333.3333,"Bajo",IF(Tabla134[[#This Row],[Monthly Income]]&gt;18666.6666,"Alto","Medio"))</f>
        <v>Bajo</v>
      </c>
      <c r="AJ875" s="35" t="str">
        <f>IF(Tabla134[[#This Row],[Years Since Last Promotion]]&lt;1,"Este año","Más de un año")</f>
        <v>Más de un año</v>
      </c>
      <c r="AK875" s="100">
        <f>SUM(Tabla134[[#This Row],[Years At Company]],Tabla134[[#This Row],[Years With Curr Manager]])</f>
        <v>14</v>
      </c>
      <c r="AL875" s="35"/>
    </row>
    <row r="876" spans="1:38">
      <c r="A876" t="s">
        <v>1624</v>
      </c>
      <c r="B876" t="s">
        <v>46</v>
      </c>
      <c r="C876" t="s">
        <v>51</v>
      </c>
      <c r="D876" t="s">
        <v>57</v>
      </c>
      <c r="E876" t="s">
        <v>59</v>
      </c>
      <c r="F876" t="s">
        <v>1536</v>
      </c>
      <c r="G876" t="s">
        <v>1539</v>
      </c>
      <c r="H876" t="s">
        <v>1547</v>
      </c>
      <c r="I876" t="s">
        <v>1549</v>
      </c>
      <c r="J876" s="35">
        <v>4</v>
      </c>
      <c r="K876" s="35">
        <v>30</v>
      </c>
      <c r="L876" s="35">
        <v>0</v>
      </c>
      <c r="M876" s="49">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c r="AH876" s="35">
        <f>IF(Tabla134[[#This Row],[Business Travel]]="Travel_Frequently",2,IF(Tabla134[[#This Row],[Business Travel]]="Travel_Rarely",1,0))</f>
        <v>1</v>
      </c>
      <c r="AI876" s="35" t="str">
        <f>IF(Tabla134[[#This Row],[Monthly Income]]&lt;=10333.3333,"Bajo",IF(Tabla134[[#This Row],[Monthly Income]]&gt;18666.6666,"Alto","Medio"))</f>
        <v>Bajo</v>
      </c>
      <c r="AJ876" s="35" t="str">
        <f>IF(Tabla134[[#This Row],[Years Since Last Promotion]]&lt;1,"Este año","Más de un año")</f>
        <v>Más de un año</v>
      </c>
      <c r="AK876" s="100">
        <f>SUM(Tabla134[[#This Row],[Years At Company]],Tabla134[[#This Row],[Years With Curr Manager]])</f>
        <v>19</v>
      </c>
      <c r="AL876" s="35"/>
    </row>
    <row r="877" spans="1:38">
      <c r="A877" t="s">
        <v>1624</v>
      </c>
      <c r="B877" t="s">
        <v>46</v>
      </c>
      <c r="C877" t="s">
        <v>49</v>
      </c>
      <c r="D877" t="s">
        <v>57</v>
      </c>
      <c r="E877" t="s">
        <v>60</v>
      </c>
      <c r="F877" t="s">
        <v>1536</v>
      </c>
      <c r="G877" t="s">
        <v>1538</v>
      </c>
      <c r="H877" t="s">
        <v>1545</v>
      </c>
      <c r="I877" t="s">
        <v>1549</v>
      </c>
      <c r="J877" s="35">
        <v>3</v>
      </c>
      <c r="K877" s="35">
        <v>44</v>
      </c>
      <c r="L877" s="35">
        <v>0</v>
      </c>
      <c r="M877" s="49">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c r="AH877" s="35">
        <f>IF(Tabla134[[#This Row],[Business Travel]]="Travel_Frequently",2,IF(Tabla134[[#This Row],[Business Travel]]="Travel_Rarely",1,0))</f>
        <v>1</v>
      </c>
      <c r="AI877" s="35" t="str">
        <f>IF(Tabla134[[#This Row],[Monthly Income]]&lt;=10333.3333,"Bajo",IF(Tabla134[[#This Row],[Monthly Income]]&gt;18666.6666,"Alto","Medio"))</f>
        <v>Bajo</v>
      </c>
      <c r="AJ877" s="35" t="str">
        <f>IF(Tabla134[[#This Row],[Years Since Last Promotion]]&lt;1,"Este año","Más de un año")</f>
        <v>Más de un año</v>
      </c>
      <c r="AK877" s="100">
        <f>SUM(Tabla134[[#This Row],[Years At Company]],Tabla134[[#This Row],[Years With Curr Manager]])</f>
        <v>37</v>
      </c>
      <c r="AL877" s="35"/>
    </row>
    <row r="878" spans="1:38">
      <c r="A878" t="s">
        <v>1624</v>
      </c>
      <c r="B878" t="s">
        <v>46</v>
      </c>
      <c r="C878" t="s">
        <v>53</v>
      </c>
      <c r="D878" t="s">
        <v>56</v>
      </c>
      <c r="E878" t="s">
        <v>62</v>
      </c>
      <c r="F878" t="s">
        <v>1536</v>
      </c>
      <c r="G878" t="s">
        <v>1542</v>
      </c>
      <c r="H878" t="s">
        <v>1545</v>
      </c>
      <c r="I878" t="s">
        <v>1549</v>
      </c>
      <c r="J878" s="35">
        <v>2</v>
      </c>
      <c r="K878" s="35">
        <v>20</v>
      </c>
      <c r="L878" s="35">
        <v>0</v>
      </c>
      <c r="M878" s="49">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c r="AH878" s="35">
        <f>IF(Tabla134[[#This Row],[Business Travel]]="Travel_Frequently",2,IF(Tabla134[[#This Row],[Business Travel]]="Travel_Rarely",1,0))</f>
        <v>1</v>
      </c>
      <c r="AI878" s="35" t="str">
        <f>IF(Tabla134[[#This Row],[Monthly Income]]&lt;=10333.3333,"Bajo",IF(Tabla134[[#This Row],[Monthly Income]]&gt;18666.6666,"Alto","Medio"))</f>
        <v>Bajo</v>
      </c>
      <c r="AJ878" s="35" t="str">
        <f>IF(Tabla134[[#This Row],[Years Since Last Promotion]]&lt;1,"Este año","Más de un año")</f>
        <v>Más de un año</v>
      </c>
      <c r="AK878" s="100">
        <f>SUM(Tabla134[[#This Row],[Years At Company]],Tabla134[[#This Row],[Years With Curr Manager]])</f>
        <v>4</v>
      </c>
      <c r="AL878" s="35"/>
    </row>
    <row r="879" spans="1:38">
      <c r="A879" t="s">
        <v>1624</v>
      </c>
      <c r="B879" t="s">
        <v>46</v>
      </c>
      <c r="C879" t="s">
        <v>50</v>
      </c>
      <c r="D879" t="s">
        <v>57</v>
      </c>
      <c r="E879" t="s">
        <v>63</v>
      </c>
      <c r="F879" t="s">
        <v>1536</v>
      </c>
      <c r="G879" t="s">
        <v>1540</v>
      </c>
      <c r="H879" t="s">
        <v>1547</v>
      </c>
      <c r="I879" t="s">
        <v>1549</v>
      </c>
      <c r="J879" s="35">
        <v>3</v>
      </c>
      <c r="K879" s="35">
        <v>46</v>
      </c>
      <c r="L879" s="35">
        <v>0</v>
      </c>
      <c r="M879" s="49">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c r="AH879" s="35">
        <f>IF(Tabla134[[#This Row],[Business Travel]]="Travel_Frequently",2,IF(Tabla134[[#This Row],[Business Travel]]="Travel_Rarely",1,0))</f>
        <v>1</v>
      </c>
      <c r="AI879" s="35" t="str">
        <f>IF(Tabla134[[#This Row],[Monthly Income]]&lt;=10333.3333,"Bajo",IF(Tabla134[[#This Row],[Monthly Income]]&gt;18666.6666,"Alto","Medio"))</f>
        <v>Bajo</v>
      </c>
      <c r="AJ879" s="35" t="str">
        <f>IF(Tabla134[[#This Row],[Years Since Last Promotion]]&lt;1,"Este año","Más de un año")</f>
        <v>Más de un año</v>
      </c>
      <c r="AK879" s="100">
        <f>SUM(Tabla134[[#This Row],[Years At Company]],Tabla134[[#This Row],[Years With Curr Manager]])</f>
        <v>10</v>
      </c>
      <c r="AL879" s="35"/>
    </row>
    <row r="880" spans="1:38">
      <c r="A880" t="s">
        <v>1624</v>
      </c>
      <c r="B880" t="s">
        <v>48</v>
      </c>
      <c r="C880" t="s">
        <v>49</v>
      </c>
      <c r="D880" t="s">
        <v>58</v>
      </c>
      <c r="E880" t="s">
        <v>61</v>
      </c>
      <c r="F880" t="s">
        <v>1536</v>
      </c>
      <c r="G880" t="s">
        <v>64</v>
      </c>
      <c r="H880" t="s">
        <v>1546</v>
      </c>
      <c r="I880" t="s">
        <v>1549</v>
      </c>
      <c r="J880" s="35">
        <v>3</v>
      </c>
      <c r="K880" s="35">
        <v>42</v>
      </c>
      <c r="L880" s="35">
        <v>0</v>
      </c>
      <c r="M880" s="49">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c r="AH880" s="35">
        <f>IF(Tabla134[[#This Row],[Business Travel]]="Travel_Frequently",2,IF(Tabla134[[#This Row],[Business Travel]]="Travel_Rarely",1,0))</f>
        <v>0</v>
      </c>
      <c r="AI880" s="35" t="str">
        <f>IF(Tabla134[[#This Row],[Monthly Income]]&lt;=10333.3333,"Bajo",IF(Tabla134[[#This Row],[Monthly Income]]&gt;18666.6666,"Alto","Medio"))</f>
        <v>Bajo</v>
      </c>
      <c r="AJ880" s="35" t="str">
        <f>IF(Tabla134[[#This Row],[Years Since Last Promotion]]&lt;1,"Este año","Más de un año")</f>
        <v>Este año</v>
      </c>
      <c r="AK880" s="100">
        <f>SUM(Tabla134[[#This Row],[Years At Company]],Tabla134[[#This Row],[Years With Curr Manager]])</f>
        <v>7</v>
      </c>
      <c r="AL880" s="35"/>
    </row>
    <row r="881" spans="1:38">
      <c r="A881" t="s">
        <v>1624</v>
      </c>
      <c r="B881" t="s">
        <v>46</v>
      </c>
      <c r="C881" t="s">
        <v>52</v>
      </c>
      <c r="D881" t="s">
        <v>56</v>
      </c>
      <c r="E881" t="s">
        <v>62</v>
      </c>
      <c r="F881" t="s">
        <v>1536</v>
      </c>
      <c r="G881" t="s">
        <v>1537</v>
      </c>
      <c r="H881" t="s">
        <v>1547</v>
      </c>
      <c r="I881" t="s">
        <v>1548</v>
      </c>
      <c r="J881" s="35">
        <v>3</v>
      </c>
      <c r="K881" s="35">
        <v>60</v>
      </c>
      <c r="L881" s="35">
        <v>0</v>
      </c>
      <c r="M881" s="49">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c r="AH881" s="35">
        <f>IF(Tabla134[[#This Row],[Business Travel]]="Travel_Frequently",2,IF(Tabla134[[#This Row],[Business Travel]]="Travel_Rarely",1,0))</f>
        <v>1</v>
      </c>
      <c r="AI881" s="35" t="str">
        <f>IF(Tabla134[[#This Row],[Monthly Income]]&lt;=10333.3333,"Bajo",IF(Tabla134[[#This Row],[Monthly Income]]&gt;18666.6666,"Alto","Medio"))</f>
        <v>Bajo</v>
      </c>
      <c r="AJ881" s="35" t="str">
        <f>IF(Tabla134[[#This Row],[Years Since Last Promotion]]&lt;1,"Este año","Más de un año")</f>
        <v>Más de un año</v>
      </c>
      <c r="AK881" s="100">
        <f>SUM(Tabla134[[#This Row],[Years At Company]],Tabla134[[#This Row],[Years With Curr Manager]])</f>
        <v>20</v>
      </c>
      <c r="AL881" s="35"/>
    </row>
    <row r="882" spans="1:38">
      <c r="A882" t="s">
        <v>1624</v>
      </c>
      <c r="B882" t="s">
        <v>47</v>
      </c>
      <c r="C882" t="s">
        <v>51</v>
      </c>
      <c r="D882" t="s">
        <v>57</v>
      </c>
      <c r="E882" t="s">
        <v>60</v>
      </c>
      <c r="F882" t="s">
        <v>1711</v>
      </c>
      <c r="G882" t="s">
        <v>1539</v>
      </c>
      <c r="H882" t="s">
        <v>1546</v>
      </c>
      <c r="I882" t="s">
        <v>1549</v>
      </c>
      <c r="J882" s="35">
        <v>2</v>
      </c>
      <c r="K882" s="35">
        <v>32</v>
      </c>
      <c r="L882" s="35">
        <v>0</v>
      </c>
      <c r="M882" s="49">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c r="AH882" s="35">
        <f>IF(Tabla134[[#This Row],[Business Travel]]="Travel_Frequently",2,IF(Tabla134[[#This Row],[Business Travel]]="Travel_Rarely",1,0))</f>
        <v>2</v>
      </c>
      <c r="AI882" s="35" t="str">
        <f>IF(Tabla134[[#This Row],[Monthly Income]]&lt;=10333.3333,"Bajo",IF(Tabla134[[#This Row],[Monthly Income]]&gt;18666.6666,"Alto","Medio"))</f>
        <v>Bajo</v>
      </c>
      <c r="AJ882" s="35" t="str">
        <f>IF(Tabla134[[#This Row],[Years Since Last Promotion]]&lt;1,"Este año","Más de un año")</f>
        <v>Más de un año</v>
      </c>
      <c r="AK882" s="100">
        <f>SUM(Tabla134[[#This Row],[Years At Company]],Tabla134[[#This Row],[Years With Curr Manager]])</f>
        <v>4</v>
      </c>
      <c r="AL882" s="35"/>
    </row>
    <row r="883" spans="1:38">
      <c r="A883" t="s">
        <v>1624</v>
      </c>
      <c r="B883" t="s">
        <v>47</v>
      </c>
      <c r="C883" t="s">
        <v>51</v>
      </c>
      <c r="D883" t="s">
        <v>57</v>
      </c>
      <c r="E883" t="s">
        <v>59</v>
      </c>
      <c r="F883" t="s">
        <v>1711</v>
      </c>
      <c r="G883" t="s">
        <v>1538</v>
      </c>
      <c r="H883" t="s">
        <v>1545</v>
      </c>
      <c r="I883" t="s">
        <v>1548</v>
      </c>
      <c r="J883" s="35">
        <v>2</v>
      </c>
      <c r="K883" s="35">
        <v>32</v>
      </c>
      <c r="L883" s="35">
        <v>0</v>
      </c>
      <c r="M883" s="49">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c r="AH883" s="35">
        <f>IF(Tabla134[[#This Row],[Business Travel]]="Travel_Frequently",2,IF(Tabla134[[#This Row],[Business Travel]]="Travel_Rarely",1,0))</f>
        <v>2</v>
      </c>
      <c r="AI883" s="35" t="str">
        <f>IF(Tabla134[[#This Row],[Monthly Income]]&lt;=10333.3333,"Bajo",IF(Tabla134[[#This Row],[Monthly Income]]&gt;18666.6666,"Alto","Medio"))</f>
        <v>Bajo</v>
      </c>
      <c r="AJ883" s="35" t="str">
        <f>IF(Tabla134[[#This Row],[Years Since Last Promotion]]&lt;1,"Este año","Más de un año")</f>
        <v>Este año</v>
      </c>
      <c r="AK883" s="100">
        <f>SUM(Tabla134[[#This Row],[Years At Company]],Tabla134[[#This Row],[Years With Curr Manager]])</f>
        <v>15</v>
      </c>
      <c r="AL883" s="35"/>
    </row>
    <row r="884" spans="1:38">
      <c r="A884" t="s">
        <v>1624</v>
      </c>
      <c r="B884" t="s">
        <v>46</v>
      </c>
      <c r="C884" t="s">
        <v>49</v>
      </c>
      <c r="D884" t="s">
        <v>57</v>
      </c>
      <c r="E884" t="s">
        <v>63</v>
      </c>
      <c r="F884" t="s">
        <v>1711</v>
      </c>
      <c r="G884" t="s">
        <v>1540</v>
      </c>
      <c r="H884" t="s">
        <v>1547</v>
      </c>
      <c r="I884" t="s">
        <v>1548</v>
      </c>
      <c r="J884" s="35">
        <v>2</v>
      </c>
      <c r="K884" s="35">
        <v>36</v>
      </c>
      <c r="L884" s="35">
        <v>0</v>
      </c>
      <c r="M884" s="49">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c r="AH884" s="35">
        <f>IF(Tabla134[[#This Row],[Business Travel]]="Travel_Frequently",2,IF(Tabla134[[#This Row],[Business Travel]]="Travel_Rarely",1,0))</f>
        <v>1</v>
      </c>
      <c r="AI884" s="35" t="str">
        <f>IF(Tabla134[[#This Row],[Monthly Income]]&lt;=10333.3333,"Bajo",IF(Tabla134[[#This Row],[Monthly Income]]&gt;18666.6666,"Alto","Medio"))</f>
        <v>Bajo</v>
      </c>
      <c r="AJ884" s="35" t="str">
        <f>IF(Tabla134[[#This Row],[Years Since Last Promotion]]&lt;1,"Este año","Más de un año")</f>
        <v>Más de un año</v>
      </c>
      <c r="AK884" s="100">
        <f>SUM(Tabla134[[#This Row],[Years At Company]],Tabla134[[#This Row],[Years With Curr Manager]])</f>
        <v>14</v>
      </c>
      <c r="AL884" s="35"/>
    </row>
    <row r="885" spans="1:38">
      <c r="A885" t="s">
        <v>1624</v>
      </c>
      <c r="B885" t="s">
        <v>46</v>
      </c>
      <c r="C885" t="s">
        <v>51</v>
      </c>
      <c r="D885" t="s">
        <v>57</v>
      </c>
      <c r="E885" t="s">
        <v>61</v>
      </c>
      <c r="F885" t="s">
        <v>1536</v>
      </c>
      <c r="G885" t="s">
        <v>1538</v>
      </c>
      <c r="H885" t="s">
        <v>1546</v>
      </c>
      <c r="I885" t="s">
        <v>1549</v>
      </c>
      <c r="J885" s="35">
        <v>5</v>
      </c>
      <c r="K885" s="35">
        <v>33</v>
      </c>
      <c r="L885" s="35">
        <v>0</v>
      </c>
      <c r="M885" s="49">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c r="AH885" s="35">
        <f>IF(Tabla134[[#This Row],[Business Travel]]="Travel_Frequently",2,IF(Tabla134[[#This Row],[Business Travel]]="Travel_Rarely",1,0))</f>
        <v>1</v>
      </c>
      <c r="AI885" s="35" t="str">
        <f>IF(Tabla134[[#This Row],[Monthly Income]]&lt;=10333.3333,"Bajo",IF(Tabla134[[#This Row],[Monthly Income]]&gt;18666.6666,"Alto","Medio"))</f>
        <v>Bajo</v>
      </c>
      <c r="AJ885" s="35" t="str">
        <f>IF(Tabla134[[#This Row],[Years Since Last Promotion]]&lt;1,"Este año","Más de un año")</f>
        <v>Más de un año</v>
      </c>
      <c r="AK885" s="100">
        <f>SUM(Tabla134[[#This Row],[Years At Company]],Tabla134[[#This Row],[Years With Curr Manager]])</f>
        <v>24</v>
      </c>
      <c r="AL885" s="35"/>
    </row>
    <row r="886" spans="1:38">
      <c r="A886" t="s">
        <v>1624</v>
      </c>
      <c r="B886" t="s">
        <v>46</v>
      </c>
      <c r="C886" t="s">
        <v>49</v>
      </c>
      <c r="D886" t="s">
        <v>56</v>
      </c>
      <c r="E886" t="s">
        <v>63</v>
      </c>
      <c r="F886" t="s">
        <v>1711</v>
      </c>
      <c r="G886" t="s">
        <v>1537</v>
      </c>
      <c r="H886" t="s">
        <v>1547</v>
      </c>
      <c r="I886" t="s">
        <v>1549</v>
      </c>
      <c r="J886" s="35">
        <v>2</v>
      </c>
      <c r="K886" s="35">
        <v>40</v>
      </c>
      <c r="L886" s="35">
        <v>0</v>
      </c>
      <c r="M886" s="49">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c r="AH886" s="35">
        <f>IF(Tabla134[[#This Row],[Business Travel]]="Travel_Frequently",2,IF(Tabla134[[#This Row],[Business Travel]]="Travel_Rarely",1,0))</f>
        <v>1</v>
      </c>
      <c r="AI886" s="35" t="str">
        <f>IF(Tabla134[[#This Row],[Monthly Income]]&lt;=10333.3333,"Bajo",IF(Tabla134[[#This Row],[Monthly Income]]&gt;18666.6666,"Alto","Medio"))</f>
        <v>Bajo</v>
      </c>
      <c r="AJ886" s="35" t="str">
        <f>IF(Tabla134[[#This Row],[Years Since Last Promotion]]&lt;1,"Este año","Más de un año")</f>
        <v>Más de un año</v>
      </c>
      <c r="AK886" s="100">
        <f>SUM(Tabla134[[#This Row],[Years At Company]],Tabla134[[#This Row],[Years With Curr Manager]])</f>
        <v>8</v>
      </c>
      <c r="AL886" s="35"/>
    </row>
    <row r="887" spans="1:38">
      <c r="A887" t="s">
        <v>1624</v>
      </c>
      <c r="B887" t="s">
        <v>46</v>
      </c>
      <c r="C887" t="s">
        <v>51</v>
      </c>
      <c r="D887" t="s">
        <v>56</v>
      </c>
      <c r="E887" t="s">
        <v>59</v>
      </c>
      <c r="F887" t="s">
        <v>1536</v>
      </c>
      <c r="G887" t="s">
        <v>1537</v>
      </c>
      <c r="H887" t="s">
        <v>1545</v>
      </c>
      <c r="I887" t="s">
        <v>1549</v>
      </c>
      <c r="J887" s="35">
        <v>4</v>
      </c>
      <c r="K887" s="35">
        <v>25</v>
      </c>
      <c r="L887" s="35">
        <v>0</v>
      </c>
      <c r="M887" s="49">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c r="AH887" s="35">
        <f>IF(Tabla134[[#This Row],[Business Travel]]="Travel_Frequently",2,IF(Tabla134[[#This Row],[Business Travel]]="Travel_Rarely",1,0))</f>
        <v>1</v>
      </c>
      <c r="AI887" s="35" t="str">
        <f>IF(Tabla134[[#This Row],[Monthly Income]]&lt;=10333.3333,"Bajo",IF(Tabla134[[#This Row],[Monthly Income]]&gt;18666.6666,"Alto","Medio"))</f>
        <v>Bajo</v>
      </c>
      <c r="AJ887" s="35" t="str">
        <f>IF(Tabla134[[#This Row],[Years Since Last Promotion]]&lt;1,"Este año","Más de un año")</f>
        <v>Más de un año</v>
      </c>
      <c r="AK887" s="100">
        <f>SUM(Tabla134[[#This Row],[Years At Company]],Tabla134[[#This Row],[Years With Curr Manager]])</f>
        <v>5</v>
      </c>
      <c r="AL887" s="35"/>
    </row>
    <row r="888" spans="1:38">
      <c r="A888" t="s">
        <v>1624</v>
      </c>
      <c r="B888" t="s">
        <v>46</v>
      </c>
      <c r="C888" t="s">
        <v>51</v>
      </c>
      <c r="D888" t="s">
        <v>57</v>
      </c>
      <c r="E888" t="s">
        <v>61</v>
      </c>
      <c r="F888" t="s">
        <v>1536</v>
      </c>
      <c r="G888" t="s">
        <v>1538</v>
      </c>
      <c r="H888" t="s">
        <v>1546</v>
      </c>
      <c r="I888" t="s">
        <v>1548</v>
      </c>
      <c r="J888" s="35">
        <v>2</v>
      </c>
      <c r="K888" s="35">
        <v>30</v>
      </c>
      <c r="L888" s="35">
        <v>0</v>
      </c>
      <c r="M888" s="49">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c r="AH888" s="35">
        <f>IF(Tabla134[[#This Row],[Business Travel]]="Travel_Frequently",2,IF(Tabla134[[#This Row],[Business Travel]]="Travel_Rarely",1,0))</f>
        <v>1</v>
      </c>
      <c r="AI888" s="35" t="str">
        <f>IF(Tabla134[[#This Row],[Monthly Income]]&lt;=10333.3333,"Bajo",IF(Tabla134[[#This Row],[Monthly Income]]&gt;18666.6666,"Alto","Medio"))</f>
        <v>Bajo</v>
      </c>
      <c r="AJ888" s="35" t="str">
        <f>IF(Tabla134[[#This Row],[Years Since Last Promotion]]&lt;1,"Este año","Más de un año")</f>
        <v>Más de un año</v>
      </c>
      <c r="AK888" s="100">
        <f>SUM(Tabla134[[#This Row],[Years At Company]],Tabla134[[#This Row],[Years With Curr Manager]])</f>
        <v>18</v>
      </c>
      <c r="AL888" s="35"/>
    </row>
    <row r="889" spans="1:38">
      <c r="A889" t="s">
        <v>1624</v>
      </c>
      <c r="B889" t="s">
        <v>47</v>
      </c>
      <c r="C889" t="s">
        <v>49</v>
      </c>
      <c r="D889" t="s">
        <v>57</v>
      </c>
      <c r="E889" t="s">
        <v>61</v>
      </c>
      <c r="F889" t="s">
        <v>1711</v>
      </c>
      <c r="G889" t="s">
        <v>1543</v>
      </c>
      <c r="H889" t="s">
        <v>1546</v>
      </c>
      <c r="I889" t="s">
        <v>1548</v>
      </c>
      <c r="J889" s="35">
        <v>6</v>
      </c>
      <c r="K889" s="35">
        <v>42</v>
      </c>
      <c r="L889" s="35">
        <v>0</v>
      </c>
      <c r="M889" s="49">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c r="AH889" s="35">
        <f>IF(Tabla134[[#This Row],[Business Travel]]="Travel_Frequently",2,IF(Tabla134[[#This Row],[Business Travel]]="Travel_Rarely",1,0))</f>
        <v>2</v>
      </c>
      <c r="AI889" s="35" t="str">
        <f>IF(Tabla134[[#This Row],[Monthly Income]]&lt;=10333.3333,"Bajo",IF(Tabla134[[#This Row],[Monthly Income]]&gt;18666.6666,"Alto","Medio"))</f>
        <v>Medio</v>
      </c>
      <c r="AJ889" s="35" t="str">
        <f>IF(Tabla134[[#This Row],[Years Since Last Promotion]]&lt;1,"Este año","Más de un año")</f>
        <v>Este año</v>
      </c>
      <c r="AK889" s="100">
        <f>SUM(Tabla134[[#This Row],[Years At Company]],Tabla134[[#This Row],[Years With Curr Manager]])</f>
        <v>1</v>
      </c>
      <c r="AL889" s="35"/>
    </row>
    <row r="890" spans="1:38">
      <c r="A890" t="s">
        <v>1624</v>
      </c>
      <c r="B890" t="s">
        <v>48</v>
      </c>
      <c r="C890" t="s">
        <v>49</v>
      </c>
      <c r="D890" t="s">
        <v>56</v>
      </c>
      <c r="E890" t="s">
        <v>62</v>
      </c>
      <c r="F890" t="s">
        <v>1711</v>
      </c>
      <c r="G890" t="s">
        <v>1537</v>
      </c>
      <c r="H890" t="s">
        <v>1546</v>
      </c>
      <c r="I890" t="s">
        <v>1548</v>
      </c>
      <c r="J890" s="35">
        <v>6</v>
      </c>
      <c r="K890" s="35">
        <v>35</v>
      </c>
      <c r="L890" s="35">
        <v>0</v>
      </c>
      <c r="M890" s="49">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c r="AH890" s="35">
        <f>IF(Tabla134[[#This Row],[Business Travel]]="Travel_Frequently",2,IF(Tabla134[[#This Row],[Business Travel]]="Travel_Rarely",1,0))</f>
        <v>0</v>
      </c>
      <c r="AI890" s="35" t="str">
        <f>IF(Tabla134[[#This Row],[Monthly Income]]&lt;=10333.3333,"Bajo",IF(Tabla134[[#This Row],[Monthly Income]]&gt;18666.6666,"Alto","Medio"))</f>
        <v>Medio</v>
      </c>
      <c r="AJ890" s="35" t="str">
        <f>IF(Tabla134[[#This Row],[Years Since Last Promotion]]&lt;1,"Este año","Más de un año")</f>
        <v>Más de un año</v>
      </c>
      <c r="AK890" s="100">
        <f>SUM(Tabla134[[#This Row],[Years At Company]],Tabla134[[#This Row],[Years With Curr Manager]])</f>
        <v>25</v>
      </c>
      <c r="AL890" s="35"/>
    </row>
    <row r="891" spans="1:38">
      <c r="A891" t="s">
        <v>1624</v>
      </c>
      <c r="B891" t="s">
        <v>46</v>
      </c>
      <c r="C891" t="s">
        <v>51</v>
      </c>
      <c r="D891" t="s">
        <v>57</v>
      </c>
      <c r="E891" t="s">
        <v>59</v>
      </c>
      <c r="F891" t="s">
        <v>1536</v>
      </c>
      <c r="G891" t="s">
        <v>1538</v>
      </c>
      <c r="H891" t="s">
        <v>1546</v>
      </c>
      <c r="I891" t="s">
        <v>1548</v>
      </c>
      <c r="J891" s="35">
        <v>3</v>
      </c>
      <c r="K891" s="35">
        <v>27</v>
      </c>
      <c r="L891" s="35">
        <v>0</v>
      </c>
      <c r="M891" s="49">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c r="AH891" s="35">
        <f>IF(Tabla134[[#This Row],[Business Travel]]="Travel_Frequently",2,IF(Tabla134[[#This Row],[Business Travel]]="Travel_Rarely",1,0))</f>
        <v>1</v>
      </c>
      <c r="AI891" s="35" t="str">
        <f>IF(Tabla134[[#This Row],[Monthly Income]]&lt;=10333.3333,"Bajo",IF(Tabla134[[#This Row],[Monthly Income]]&gt;18666.6666,"Alto","Medio"))</f>
        <v>Bajo</v>
      </c>
      <c r="AJ891" s="35" t="str">
        <f>IF(Tabla134[[#This Row],[Years Since Last Promotion]]&lt;1,"Este año","Más de un año")</f>
        <v>Más de un año</v>
      </c>
      <c r="AK891" s="100">
        <f>SUM(Tabla134[[#This Row],[Years At Company]],Tabla134[[#This Row],[Years With Curr Manager]])</f>
        <v>17</v>
      </c>
      <c r="AL891" s="35"/>
    </row>
    <row r="892" spans="1:38">
      <c r="A892" t="s">
        <v>1624</v>
      </c>
      <c r="B892" t="s">
        <v>47</v>
      </c>
      <c r="C892" t="s">
        <v>50</v>
      </c>
      <c r="D892" t="s">
        <v>57</v>
      </c>
      <c r="E892" t="s">
        <v>59</v>
      </c>
      <c r="F892" t="s">
        <v>1711</v>
      </c>
      <c r="G892" t="s">
        <v>1540</v>
      </c>
      <c r="H892" t="s">
        <v>1547</v>
      </c>
      <c r="I892" t="s">
        <v>1549</v>
      </c>
      <c r="J892" s="35">
        <v>2</v>
      </c>
      <c r="K892" s="35">
        <v>54</v>
      </c>
      <c r="L892" s="35">
        <v>0</v>
      </c>
      <c r="M892" s="49">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c r="AH892" s="35">
        <f>IF(Tabla134[[#This Row],[Business Travel]]="Travel_Frequently",2,IF(Tabla134[[#This Row],[Business Travel]]="Travel_Rarely",1,0))</f>
        <v>2</v>
      </c>
      <c r="AI892" s="35" t="str">
        <f>IF(Tabla134[[#This Row],[Monthly Income]]&lt;=10333.3333,"Bajo",IF(Tabla134[[#This Row],[Monthly Income]]&gt;18666.6666,"Alto","Medio"))</f>
        <v>Medio</v>
      </c>
      <c r="AJ892" s="35" t="str">
        <f>IF(Tabla134[[#This Row],[Years Since Last Promotion]]&lt;1,"Este año","Más de un año")</f>
        <v>Más de un año</v>
      </c>
      <c r="AK892" s="100">
        <f>SUM(Tabla134[[#This Row],[Years At Company]],Tabla134[[#This Row],[Years With Curr Manager]])</f>
        <v>9</v>
      </c>
      <c r="AL892" s="35"/>
    </row>
    <row r="893" spans="1:38">
      <c r="A893" t="s">
        <v>1624</v>
      </c>
      <c r="B893" t="s">
        <v>46</v>
      </c>
      <c r="C893" t="s">
        <v>49</v>
      </c>
      <c r="D893" t="s">
        <v>57</v>
      </c>
      <c r="E893" t="s">
        <v>59</v>
      </c>
      <c r="F893" t="s">
        <v>1711</v>
      </c>
      <c r="G893" t="s">
        <v>1538</v>
      </c>
      <c r="H893" t="s">
        <v>1546</v>
      </c>
      <c r="I893" t="s">
        <v>1549</v>
      </c>
      <c r="J893" s="35">
        <v>5</v>
      </c>
      <c r="K893" s="35">
        <v>44</v>
      </c>
      <c r="L893" s="35">
        <v>0</v>
      </c>
      <c r="M893" s="49">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c r="AH893" s="35">
        <f>IF(Tabla134[[#This Row],[Business Travel]]="Travel_Frequently",2,IF(Tabla134[[#This Row],[Business Travel]]="Travel_Rarely",1,0))</f>
        <v>1</v>
      </c>
      <c r="AI893" s="35" t="str">
        <f>IF(Tabla134[[#This Row],[Monthly Income]]&lt;=10333.3333,"Bajo",IF(Tabla134[[#This Row],[Monthly Income]]&gt;18666.6666,"Alto","Medio"))</f>
        <v>Bajo</v>
      </c>
      <c r="AJ893" s="35" t="str">
        <f>IF(Tabla134[[#This Row],[Years Since Last Promotion]]&lt;1,"Este año","Más de un año")</f>
        <v>Más de un año</v>
      </c>
      <c r="AK893" s="100">
        <f>SUM(Tabla134[[#This Row],[Years At Company]],Tabla134[[#This Row],[Years With Curr Manager]])</f>
        <v>17</v>
      </c>
      <c r="AL893" s="35"/>
    </row>
    <row r="894" spans="1:38">
      <c r="A894" t="s">
        <v>44</v>
      </c>
      <c r="B894" t="s">
        <v>48</v>
      </c>
      <c r="C894" t="s">
        <v>53</v>
      </c>
      <c r="D894" t="s">
        <v>57</v>
      </c>
      <c r="E894" t="s">
        <v>61</v>
      </c>
      <c r="F894" t="s">
        <v>1711</v>
      </c>
      <c r="G894" t="s">
        <v>1538</v>
      </c>
      <c r="H894" t="s">
        <v>1545</v>
      </c>
      <c r="I894" t="s">
        <v>1548</v>
      </c>
      <c r="J894" s="35">
        <v>2</v>
      </c>
      <c r="K894" s="35">
        <v>19</v>
      </c>
      <c r="L894" s="35">
        <v>1</v>
      </c>
      <c r="M894" s="49">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c r="AH894" s="35">
        <f>IF(Tabla134[[#This Row],[Business Travel]]="Travel_Frequently",2,IF(Tabla134[[#This Row],[Business Travel]]="Travel_Rarely",1,0))</f>
        <v>0</v>
      </c>
      <c r="AI894" s="35" t="str">
        <f>IF(Tabla134[[#This Row],[Monthly Income]]&lt;=10333.3333,"Bajo",IF(Tabla134[[#This Row],[Monthly Income]]&gt;18666.6666,"Alto","Medio"))</f>
        <v>Bajo</v>
      </c>
      <c r="AJ894" s="35" t="str">
        <f>IF(Tabla134[[#This Row],[Years Since Last Promotion]]&lt;1,"Este año","Más de un año")</f>
        <v>Este año</v>
      </c>
      <c r="AK894" s="100">
        <f>SUM(Tabla134[[#This Row],[Years At Company]],Tabla134[[#This Row],[Years With Curr Manager]])</f>
        <v>1</v>
      </c>
      <c r="AL894" s="35"/>
    </row>
    <row r="895" spans="1:38">
      <c r="A895" t="s">
        <v>1624</v>
      </c>
      <c r="B895" t="s">
        <v>46</v>
      </c>
      <c r="C895" t="s">
        <v>51</v>
      </c>
      <c r="D895" t="s">
        <v>57</v>
      </c>
      <c r="E895" t="s">
        <v>59</v>
      </c>
      <c r="F895" t="s">
        <v>1711</v>
      </c>
      <c r="G895" t="s">
        <v>1538</v>
      </c>
      <c r="H895" t="s">
        <v>1547</v>
      </c>
      <c r="I895" t="s">
        <v>1549</v>
      </c>
      <c r="J895" s="35">
        <v>5</v>
      </c>
      <c r="K895" s="35">
        <v>29</v>
      </c>
      <c r="L895" s="35">
        <v>0</v>
      </c>
      <c r="M895" s="49">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c r="AH895" s="35">
        <f>IF(Tabla134[[#This Row],[Business Travel]]="Travel_Frequently",2,IF(Tabla134[[#This Row],[Business Travel]]="Travel_Rarely",1,0))</f>
        <v>1</v>
      </c>
      <c r="AI895" s="35" t="str">
        <f>IF(Tabla134[[#This Row],[Monthly Income]]&lt;=10333.3333,"Bajo",IF(Tabla134[[#This Row],[Monthly Income]]&gt;18666.6666,"Alto","Medio"))</f>
        <v>Bajo</v>
      </c>
      <c r="AJ895" s="35" t="str">
        <f>IF(Tabla134[[#This Row],[Years Since Last Promotion]]&lt;1,"Este año","Más de un año")</f>
        <v>Más de un año</v>
      </c>
      <c r="AK895" s="100">
        <f>SUM(Tabla134[[#This Row],[Years At Company]],Tabla134[[#This Row],[Years With Curr Manager]])</f>
        <v>5</v>
      </c>
      <c r="AL895" s="35"/>
    </row>
    <row r="896" spans="1:38">
      <c r="A896" t="s">
        <v>1624</v>
      </c>
      <c r="B896" t="s">
        <v>46</v>
      </c>
      <c r="C896" t="s">
        <v>50</v>
      </c>
      <c r="D896" t="s">
        <v>57</v>
      </c>
      <c r="E896" t="s">
        <v>59</v>
      </c>
      <c r="F896" t="s">
        <v>1536</v>
      </c>
      <c r="G896" t="s">
        <v>1543</v>
      </c>
      <c r="H896" t="s">
        <v>1546</v>
      </c>
      <c r="I896" t="s">
        <v>1549</v>
      </c>
      <c r="J896" s="35">
        <v>2</v>
      </c>
      <c r="K896" s="35">
        <v>54</v>
      </c>
      <c r="L896" s="35">
        <v>0</v>
      </c>
      <c r="M896" s="49">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c r="AH896" s="35">
        <f>IF(Tabla134[[#This Row],[Business Travel]]="Travel_Frequently",2,IF(Tabla134[[#This Row],[Business Travel]]="Travel_Rarely",1,0))</f>
        <v>1</v>
      </c>
      <c r="AI896" s="35" t="str">
        <f>IF(Tabla134[[#This Row],[Monthly Income]]&lt;=10333.3333,"Bajo",IF(Tabla134[[#This Row],[Monthly Income]]&gt;18666.6666,"Alto","Medio"))</f>
        <v>Medio</v>
      </c>
      <c r="AJ896" s="35" t="str">
        <f>IF(Tabla134[[#This Row],[Years Since Last Promotion]]&lt;1,"Este año","Más de un año")</f>
        <v>Este año</v>
      </c>
      <c r="AK896" s="100">
        <f>SUM(Tabla134[[#This Row],[Years At Company]],Tabla134[[#This Row],[Years With Curr Manager]])</f>
        <v>19</v>
      </c>
      <c r="AL896" s="35"/>
    </row>
    <row r="897" spans="1:38">
      <c r="A897" t="s">
        <v>1624</v>
      </c>
      <c r="B897" t="s">
        <v>46</v>
      </c>
      <c r="C897" t="s">
        <v>51</v>
      </c>
      <c r="D897" t="s">
        <v>57</v>
      </c>
      <c r="E897" t="s">
        <v>61</v>
      </c>
      <c r="F897" t="s">
        <v>1536</v>
      </c>
      <c r="G897" t="s">
        <v>1544</v>
      </c>
      <c r="H897" t="s">
        <v>1546</v>
      </c>
      <c r="I897" t="s">
        <v>1548</v>
      </c>
      <c r="J897" s="35">
        <v>2</v>
      </c>
      <c r="K897" s="35">
        <v>31</v>
      </c>
      <c r="L897" s="35">
        <v>0</v>
      </c>
      <c r="M897" s="49">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c r="AH897" s="35">
        <f>IF(Tabla134[[#This Row],[Business Travel]]="Travel_Frequently",2,IF(Tabla134[[#This Row],[Business Travel]]="Travel_Rarely",1,0))</f>
        <v>1</v>
      </c>
      <c r="AI897" s="35" t="str">
        <f>IF(Tabla134[[#This Row],[Monthly Income]]&lt;=10333.3333,"Bajo",IF(Tabla134[[#This Row],[Monthly Income]]&gt;18666.6666,"Alto","Medio"))</f>
        <v>Bajo</v>
      </c>
      <c r="AJ897" s="35" t="str">
        <f>IF(Tabla134[[#This Row],[Years Since Last Promotion]]&lt;1,"Este año","Más de un año")</f>
        <v>Este año</v>
      </c>
      <c r="AK897" s="100">
        <f>SUM(Tabla134[[#This Row],[Years At Company]],Tabla134[[#This Row],[Years With Curr Manager]])</f>
        <v>7</v>
      </c>
      <c r="AL897" s="35"/>
    </row>
    <row r="898" spans="1:38">
      <c r="A898" t="s">
        <v>1624</v>
      </c>
      <c r="B898" t="s">
        <v>46</v>
      </c>
      <c r="C898" t="s">
        <v>51</v>
      </c>
      <c r="D898" t="s">
        <v>57</v>
      </c>
      <c r="E898" t="s">
        <v>61</v>
      </c>
      <c r="F898" t="s">
        <v>1711</v>
      </c>
      <c r="G898" t="s">
        <v>1544</v>
      </c>
      <c r="H898" t="s">
        <v>1545</v>
      </c>
      <c r="I898" t="s">
        <v>1549</v>
      </c>
      <c r="J898" s="35">
        <v>2</v>
      </c>
      <c r="K898" s="35">
        <v>31</v>
      </c>
      <c r="L898" s="35">
        <v>0</v>
      </c>
      <c r="M898" s="49">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c r="AH898" s="35">
        <f>IF(Tabla134[[#This Row],[Business Travel]]="Travel_Frequently",2,IF(Tabla134[[#This Row],[Business Travel]]="Travel_Rarely",1,0))</f>
        <v>1</v>
      </c>
      <c r="AI898" s="35" t="str">
        <f>IF(Tabla134[[#This Row],[Monthly Income]]&lt;=10333.3333,"Bajo",IF(Tabla134[[#This Row],[Monthly Income]]&gt;18666.6666,"Alto","Medio"))</f>
        <v>Bajo</v>
      </c>
      <c r="AJ898" s="35" t="str">
        <f>IF(Tabla134[[#This Row],[Years Since Last Promotion]]&lt;1,"Este año","Más de un año")</f>
        <v>Más de un año</v>
      </c>
      <c r="AK898" s="100">
        <f>SUM(Tabla134[[#This Row],[Years At Company]],Tabla134[[#This Row],[Years With Curr Manager]])</f>
        <v>18</v>
      </c>
      <c r="AL898" s="35"/>
    </row>
    <row r="899" spans="1:38">
      <c r="A899" t="s">
        <v>1624</v>
      </c>
      <c r="B899" t="s">
        <v>46</v>
      </c>
      <c r="C899" t="s">
        <v>52</v>
      </c>
      <c r="D899" t="s">
        <v>56</v>
      </c>
      <c r="E899" t="s">
        <v>59</v>
      </c>
      <c r="F899" t="s">
        <v>1711</v>
      </c>
      <c r="G899" t="s">
        <v>1537</v>
      </c>
      <c r="H899" t="s">
        <v>1545</v>
      </c>
      <c r="I899" t="s">
        <v>1549</v>
      </c>
      <c r="J899" s="35">
        <v>2</v>
      </c>
      <c r="K899" s="35">
        <v>59</v>
      </c>
      <c r="L899" s="35">
        <v>0</v>
      </c>
      <c r="M899" s="49">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c r="AH899" s="35">
        <f>IF(Tabla134[[#This Row],[Business Travel]]="Travel_Frequently",2,IF(Tabla134[[#This Row],[Business Travel]]="Travel_Rarely",1,0))</f>
        <v>1</v>
      </c>
      <c r="AI899" s="35" t="str">
        <f>IF(Tabla134[[#This Row],[Monthly Income]]&lt;=10333.3333,"Bajo",IF(Tabla134[[#This Row],[Monthly Income]]&gt;18666.6666,"Alto","Medio"))</f>
        <v>Bajo</v>
      </c>
      <c r="AJ899" s="35" t="str">
        <f>IF(Tabla134[[#This Row],[Years Since Last Promotion]]&lt;1,"Este año","Más de un año")</f>
        <v>Este año</v>
      </c>
      <c r="AK899" s="100">
        <f>SUM(Tabla134[[#This Row],[Years At Company]],Tabla134[[#This Row],[Years With Curr Manager]])</f>
        <v>11</v>
      </c>
      <c r="AL899" s="35"/>
    </row>
    <row r="900" spans="1:38">
      <c r="A900" t="s">
        <v>1624</v>
      </c>
      <c r="B900" t="s">
        <v>46</v>
      </c>
      <c r="C900" t="s">
        <v>49</v>
      </c>
      <c r="D900" t="s">
        <v>57</v>
      </c>
      <c r="E900" t="s">
        <v>59</v>
      </c>
      <c r="F900" t="s">
        <v>1536</v>
      </c>
      <c r="G900" t="s">
        <v>1543</v>
      </c>
      <c r="H900" t="s">
        <v>1546</v>
      </c>
      <c r="I900" t="s">
        <v>1549</v>
      </c>
      <c r="J900" s="35">
        <v>2</v>
      </c>
      <c r="K900" s="35">
        <v>43</v>
      </c>
      <c r="L900" s="35">
        <v>0</v>
      </c>
      <c r="M900" s="49">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c r="AH900" s="35">
        <f>IF(Tabla134[[#This Row],[Business Travel]]="Travel_Frequently",2,IF(Tabla134[[#This Row],[Business Travel]]="Travel_Rarely",1,0))</f>
        <v>1</v>
      </c>
      <c r="AI900" s="35" t="str">
        <f>IF(Tabla134[[#This Row],[Monthly Income]]&lt;=10333.3333,"Bajo",IF(Tabla134[[#This Row],[Monthly Income]]&gt;18666.6666,"Alto","Medio"))</f>
        <v>Alto</v>
      </c>
      <c r="AJ900" s="35" t="str">
        <f>IF(Tabla134[[#This Row],[Years Since Last Promotion]]&lt;1,"Este año","Más de un año")</f>
        <v>Este año</v>
      </c>
      <c r="AK900" s="100">
        <f>SUM(Tabla134[[#This Row],[Years At Company]],Tabla134[[#This Row],[Years With Curr Manager]])</f>
        <v>15</v>
      </c>
      <c r="AL900" s="35"/>
    </row>
    <row r="901" spans="1:38">
      <c r="A901" t="s">
        <v>1624</v>
      </c>
      <c r="B901" t="s">
        <v>46</v>
      </c>
      <c r="C901" t="s">
        <v>50</v>
      </c>
      <c r="D901" t="s">
        <v>57</v>
      </c>
      <c r="E901" t="s">
        <v>61</v>
      </c>
      <c r="F901" t="s">
        <v>1536</v>
      </c>
      <c r="G901" t="s">
        <v>1541</v>
      </c>
      <c r="H901" t="s">
        <v>1546</v>
      </c>
      <c r="I901" t="s">
        <v>1549</v>
      </c>
      <c r="J901" s="35">
        <v>2</v>
      </c>
      <c r="K901" s="35">
        <v>49</v>
      </c>
      <c r="L901" s="35">
        <v>0</v>
      </c>
      <c r="M901" s="49">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c r="AH901" s="35">
        <f>IF(Tabla134[[#This Row],[Business Travel]]="Travel_Frequently",2,IF(Tabla134[[#This Row],[Business Travel]]="Travel_Rarely",1,0))</f>
        <v>1</v>
      </c>
      <c r="AI901" s="35" t="str">
        <f>IF(Tabla134[[#This Row],[Monthly Income]]&lt;=10333.3333,"Bajo",IF(Tabla134[[#This Row],[Monthly Income]]&gt;18666.6666,"Alto","Medio"))</f>
        <v>Alto</v>
      </c>
      <c r="AJ901" s="35" t="str">
        <f>IF(Tabla134[[#This Row],[Years Since Last Promotion]]&lt;1,"Este año","Más de un año")</f>
        <v>Este año</v>
      </c>
      <c r="AK901" s="100">
        <f>SUM(Tabla134[[#This Row],[Years At Company]],Tabla134[[#This Row],[Years With Curr Manager]])</f>
        <v>1</v>
      </c>
      <c r="AL901" s="35"/>
    </row>
    <row r="902" spans="1:38">
      <c r="A902" t="s">
        <v>1624</v>
      </c>
      <c r="B902" t="s">
        <v>47</v>
      </c>
      <c r="C902" t="s">
        <v>49</v>
      </c>
      <c r="D902" t="s">
        <v>57</v>
      </c>
      <c r="E902" t="s">
        <v>63</v>
      </c>
      <c r="F902" t="s">
        <v>1536</v>
      </c>
      <c r="G902" t="s">
        <v>1538</v>
      </c>
      <c r="H902" t="s">
        <v>1546</v>
      </c>
      <c r="I902" t="s">
        <v>1549</v>
      </c>
      <c r="J902" s="35">
        <v>2</v>
      </c>
      <c r="K902" s="35">
        <v>36</v>
      </c>
      <c r="L902" s="35">
        <v>0</v>
      </c>
      <c r="M902" s="49">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c r="AH902" s="35">
        <f>IF(Tabla134[[#This Row],[Business Travel]]="Travel_Frequently",2,IF(Tabla134[[#This Row],[Business Travel]]="Travel_Rarely",1,0))</f>
        <v>2</v>
      </c>
      <c r="AI902" s="35" t="str">
        <f>IF(Tabla134[[#This Row],[Monthly Income]]&lt;=10333.3333,"Bajo",IF(Tabla134[[#This Row],[Monthly Income]]&gt;18666.6666,"Alto","Medio"))</f>
        <v>Bajo</v>
      </c>
      <c r="AJ902" s="35" t="str">
        <f>IF(Tabla134[[#This Row],[Years Since Last Promotion]]&lt;1,"Este año","Más de un año")</f>
        <v>Este año</v>
      </c>
      <c r="AK902" s="100">
        <f>SUM(Tabla134[[#This Row],[Years At Company]],Tabla134[[#This Row],[Years With Curr Manager]])</f>
        <v>18</v>
      </c>
      <c r="AL902" s="35"/>
    </row>
    <row r="903" spans="1:38">
      <c r="A903" t="s">
        <v>1624</v>
      </c>
      <c r="B903" t="s">
        <v>46</v>
      </c>
      <c r="C903" t="s">
        <v>50</v>
      </c>
      <c r="D903" t="s">
        <v>57</v>
      </c>
      <c r="E903" t="s">
        <v>63</v>
      </c>
      <c r="F903" t="s">
        <v>1536</v>
      </c>
      <c r="G903" t="s">
        <v>1539</v>
      </c>
      <c r="H903" t="s">
        <v>1545</v>
      </c>
      <c r="I903" t="s">
        <v>1549</v>
      </c>
      <c r="J903" s="35">
        <v>4</v>
      </c>
      <c r="K903" s="35">
        <v>48</v>
      </c>
      <c r="L903" s="35">
        <v>0</v>
      </c>
      <c r="M903" s="49">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c r="AH903" s="35">
        <f>IF(Tabla134[[#This Row],[Business Travel]]="Travel_Frequently",2,IF(Tabla134[[#This Row],[Business Travel]]="Travel_Rarely",1,0))</f>
        <v>1</v>
      </c>
      <c r="AI903" s="35" t="str">
        <f>IF(Tabla134[[#This Row],[Monthly Income]]&lt;=10333.3333,"Bajo",IF(Tabla134[[#This Row],[Monthly Income]]&gt;18666.6666,"Alto","Medio"))</f>
        <v>Bajo</v>
      </c>
      <c r="AJ903" s="35" t="str">
        <f>IF(Tabla134[[#This Row],[Years Since Last Promotion]]&lt;1,"Este año","Más de un año")</f>
        <v>Este año</v>
      </c>
      <c r="AK903" s="100">
        <f>SUM(Tabla134[[#This Row],[Years At Company]],Tabla134[[#This Row],[Years With Curr Manager]])</f>
        <v>1</v>
      </c>
      <c r="AL903" s="35"/>
    </row>
    <row r="904" spans="1:38">
      <c r="A904" t="s">
        <v>1624</v>
      </c>
      <c r="B904" t="s">
        <v>46</v>
      </c>
      <c r="C904" t="s">
        <v>51</v>
      </c>
      <c r="D904" t="s">
        <v>57</v>
      </c>
      <c r="E904" t="s">
        <v>59</v>
      </c>
      <c r="F904" t="s">
        <v>1536</v>
      </c>
      <c r="G904" t="s">
        <v>1538</v>
      </c>
      <c r="H904" t="s">
        <v>1547</v>
      </c>
      <c r="I904" t="s">
        <v>1549</v>
      </c>
      <c r="J904" s="35">
        <v>2</v>
      </c>
      <c r="K904" s="35">
        <v>27</v>
      </c>
      <c r="L904" s="35">
        <v>0</v>
      </c>
      <c r="M904" s="49">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c r="AH904" s="35">
        <f>IF(Tabla134[[#This Row],[Business Travel]]="Travel_Frequently",2,IF(Tabla134[[#This Row],[Business Travel]]="Travel_Rarely",1,0))</f>
        <v>1</v>
      </c>
      <c r="AI904" s="35" t="str">
        <f>IF(Tabla134[[#This Row],[Monthly Income]]&lt;=10333.3333,"Bajo",IF(Tabla134[[#This Row],[Monthly Income]]&gt;18666.6666,"Alto","Medio"))</f>
        <v>Bajo</v>
      </c>
      <c r="AJ904" s="35" t="str">
        <f>IF(Tabla134[[#This Row],[Years Since Last Promotion]]&lt;1,"Este año","Más de un año")</f>
        <v>Este año</v>
      </c>
      <c r="AK904" s="100">
        <f>SUM(Tabla134[[#This Row],[Years At Company]],Tabla134[[#This Row],[Years With Curr Manager]])</f>
        <v>8</v>
      </c>
      <c r="AL904" s="35"/>
    </row>
    <row r="905" spans="1:38">
      <c r="A905" t="s">
        <v>1624</v>
      </c>
      <c r="B905" t="s">
        <v>46</v>
      </c>
      <c r="C905" t="s">
        <v>51</v>
      </c>
      <c r="D905" t="s">
        <v>57</v>
      </c>
      <c r="E905" t="s">
        <v>59</v>
      </c>
      <c r="F905" t="s">
        <v>1536</v>
      </c>
      <c r="G905" t="s">
        <v>1544</v>
      </c>
      <c r="H905" t="s">
        <v>1547</v>
      </c>
      <c r="I905" t="s">
        <v>1548</v>
      </c>
      <c r="J905" s="35">
        <v>2</v>
      </c>
      <c r="K905" s="35">
        <v>29</v>
      </c>
      <c r="L905" s="35">
        <v>0</v>
      </c>
      <c r="M905" s="49">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c r="AH905" s="35">
        <f>IF(Tabla134[[#This Row],[Business Travel]]="Travel_Frequently",2,IF(Tabla134[[#This Row],[Business Travel]]="Travel_Rarely",1,0))</f>
        <v>1</v>
      </c>
      <c r="AI905" s="35" t="str">
        <f>IF(Tabla134[[#This Row],[Monthly Income]]&lt;=10333.3333,"Bajo",IF(Tabla134[[#This Row],[Monthly Income]]&gt;18666.6666,"Alto","Medio"))</f>
        <v>Bajo</v>
      </c>
      <c r="AJ905" s="35" t="str">
        <f>IF(Tabla134[[#This Row],[Years Since Last Promotion]]&lt;1,"Este año","Más de un año")</f>
        <v>Más de un año</v>
      </c>
      <c r="AK905" s="100">
        <f>SUM(Tabla134[[#This Row],[Years At Company]],Tabla134[[#This Row],[Years With Curr Manager]])</f>
        <v>6</v>
      </c>
      <c r="AL905" s="35"/>
    </row>
    <row r="906" spans="1:38">
      <c r="A906" t="s">
        <v>1624</v>
      </c>
      <c r="B906" t="s">
        <v>46</v>
      </c>
      <c r="C906" t="s">
        <v>50</v>
      </c>
      <c r="D906" t="s">
        <v>57</v>
      </c>
      <c r="E906" t="s">
        <v>59</v>
      </c>
      <c r="F906" t="s">
        <v>1536</v>
      </c>
      <c r="G906" t="s">
        <v>1543</v>
      </c>
      <c r="H906" t="s">
        <v>1545</v>
      </c>
      <c r="I906" t="s">
        <v>1549</v>
      </c>
      <c r="J906" s="35">
        <v>3</v>
      </c>
      <c r="K906" s="35">
        <v>48</v>
      </c>
      <c r="L906" s="35">
        <v>0</v>
      </c>
      <c r="M906" s="49">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c r="AH906" s="35">
        <f>IF(Tabla134[[#This Row],[Business Travel]]="Travel_Frequently",2,IF(Tabla134[[#This Row],[Business Travel]]="Travel_Rarely",1,0))</f>
        <v>1</v>
      </c>
      <c r="AI906" s="35" t="str">
        <f>IF(Tabla134[[#This Row],[Monthly Income]]&lt;=10333.3333,"Bajo",IF(Tabla134[[#This Row],[Monthly Income]]&gt;18666.6666,"Alto","Medio"))</f>
        <v>Medio</v>
      </c>
      <c r="AJ906" s="35" t="str">
        <f>IF(Tabla134[[#This Row],[Years Since Last Promotion]]&lt;1,"Este año","Más de un año")</f>
        <v>Este año</v>
      </c>
      <c r="AK906" s="100">
        <f>SUM(Tabla134[[#This Row],[Years At Company]],Tabla134[[#This Row],[Years With Curr Manager]])</f>
        <v>1</v>
      </c>
      <c r="AL906" s="35"/>
    </row>
    <row r="907" spans="1:38">
      <c r="A907" t="s">
        <v>1624</v>
      </c>
      <c r="B907" t="s">
        <v>46</v>
      </c>
      <c r="C907" t="s">
        <v>51</v>
      </c>
      <c r="D907" t="s">
        <v>57</v>
      </c>
      <c r="E907" t="s">
        <v>59</v>
      </c>
      <c r="F907" t="s">
        <v>1711</v>
      </c>
      <c r="G907" t="s">
        <v>1543</v>
      </c>
      <c r="H907" t="s">
        <v>1547</v>
      </c>
      <c r="I907" t="s">
        <v>1549</v>
      </c>
      <c r="J907" s="35">
        <v>2</v>
      </c>
      <c r="K907" s="35">
        <v>29</v>
      </c>
      <c r="L907" s="35">
        <v>0</v>
      </c>
      <c r="M907" s="49">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c r="AH907" s="35">
        <f>IF(Tabla134[[#This Row],[Business Travel]]="Travel_Frequently",2,IF(Tabla134[[#This Row],[Business Travel]]="Travel_Rarely",1,0))</f>
        <v>1</v>
      </c>
      <c r="AI907" s="35" t="str">
        <f>IF(Tabla134[[#This Row],[Monthly Income]]&lt;=10333.3333,"Bajo",IF(Tabla134[[#This Row],[Monthly Income]]&gt;18666.6666,"Alto","Medio"))</f>
        <v>Medio</v>
      </c>
      <c r="AJ907" s="35" t="str">
        <f>IF(Tabla134[[#This Row],[Years Since Last Promotion]]&lt;1,"Este año","Más de un año")</f>
        <v>Más de un año</v>
      </c>
      <c r="AK907" s="100">
        <f>SUM(Tabla134[[#This Row],[Years At Company]],Tabla134[[#This Row],[Years With Curr Manager]])</f>
        <v>14</v>
      </c>
      <c r="AL907" s="35"/>
    </row>
    <row r="908" spans="1:38">
      <c r="A908" t="s">
        <v>1624</v>
      </c>
      <c r="B908" t="s">
        <v>46</v>
      </c>
      <c r="C908" t="s">
        <v>51</v>
      </c>
      <c r="D908" t="s">
        <v>57</v>
      </c>
      <c r="E908" t="s">
        <v>63</v>
      </c>
      <c r="F908" t="s">
        <v>1711</v>
      </c>
      <c r="G908" t="s">
        <v>1538</v>
      </c>
      <c r="H908" t="s">
        <v>1546</v>
      </c>
      <c r="I908" t="s">
        <v>1549</v>
      </c>
      <c r="J908" s="35">
        <v>5</v>
      </c>
      <c r="K908" s="35">
        <v>34</v>
      </c>
      <c r="L908" s="35">
        <v>0</v>
      </c>
      <c r="M908" s="49">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c r="AH908" s="35">
        <f>IF(Tabla134[[#This Row],[Business Travel]]="Travel_Frequently",2,IF(Tabla134[[#This Row],[Business Travel]]="Travel_Rarely",1,0))</f>
        <v>1</v>
      </c>
      <c r="AI908" s="35" t="str">
        <f>IF(Tabla134[[#This Row],[Monthly Income]]&lt;=10333.3333,"Bajo",IF(Tabla134[[#This Row],[Monthly Income]]&gt;18666.6666,"Alto","Medio"))</f>
        <v>Bajo</v>
      </c>
      <c r="AJ908" s="35" t="str">
        <f>IF(Tabla134[[#This Row],[Years Since Last Promotion]]&lt;1,"Este año","Más de un año")</f>
        <v>Este año</v>
      </c>
      <c r="AK908" s="100">
        <f>SUM(Tabla134[[#This Row],[Years At Company]],Tabla134[[#This Row],[Years With Curr Manager]])</f>
        <v>1</v>
      </c>
      <c r="AL908" s="35"/>
    </row>
    <row r="909" spans="1:38">
      <c r="A909" t="s">
        <v>1624</v>
      </c>
      <c r="B909" t="s">
        <v>46</v>
      </c>
      <c r="C909" t="s">
        <v>49</v>
      </c>
      <c r="D909" t="s">
        <v>56</v>
      </c>
      <c r="E909" t="s">
        <v>62</v>
      </c>
      <c r="F909" t="s">
        <v>1536</v>
      </c>
      <c r="G909" t="s">
        <v>1541</v>
      </c>
      <c r="H909" t="s">
        <v>1546</v>
      </c>
      <c r="I909" t="s">
        <v>1549</v>
      </c>
      <c r="J909" s="35">
        <v>5</v>
      </c>
      <c r="K909" s="35">
        <v>44</v>
      </c>
      <c r="L909" s="35">
        <v>0</v>
      </c>
      <c r="M909" s="49">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c r="AH909" s="35">
        <f>IF(Tabla134[[#This Row],[Business Travel]]="Travel_Frequently",2,IF(Tabla134[[#This Row],[Business Travel]]="Travel_Rarely",1,0))</f>
        <v>1</v>
      </c>
      <c r="AI909" s="35" t="str">
        <f>IF(Tabla134[[#This Row],[Monthly Income]]&lt;=10333.3333,"Bajo",IF(Tabla134[[#This Row],[Monthly Income]]&gt;18666.6666,"Alto","Medio"))</f>
        <v>Medio</v>
      </c>
      <c r="AJ909" s="35" t="str">
        <f>IF(Tabla134[[#This Row],[Years Since Last Promotion]]&lt;1,"Este año","Más de un año")</f>
        <v>Más de un año</v>
      </c>
      <c r="AK909" s="100">
        <f>SUM(Tabla134[[#This Row],[Years At Company]],Tabla134[[#This Row],[Years With Curr Manager]])</f>
        <v>32</v>
      </c>
      <c r="AL909" s="35"/>
    </row>
    <row r="910" spans="1:38">
      <c r="A910" t="s">
        <v>1624</v>
      </c>
      <c r="B910" t="s">
        <v>46</v>
      </c>
      <c r="C910" t="s">
        <v>51</v>
      </c>
      <c r="D910" t="s">
        <v>56</v>
      </c>
      <c r="E910" t="s">
        <v>62</v>
      </c>
      <c r="F910" t="s">
        <v>1536</v>
      </c>
      <c r="G910" t="s">
        <v>1537</v>
      </c>
      <c r="H910" t="s">
        <v>1547</v>
      </c>
      <c r="I910" t="s">
        <v>1548</v>
      </c>
      <c r="J910" s="35">
        <v>3</v>
      </c>
      <c r="K910" s="35">
        <v>33</v>
      </c>
      <c r="L910" s="35">
        <v>0</v>
      </c>
      <c r="M910" s="49">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c r="AH910" s="35">
        <f>IF(Tabla134[[#This Row],[Business Travel]]="Travel_Frequently",2,IF(Tabla134[[#This Row],[Business Travel]]="Travel_Rarely",1,0))</f>
        <v>1</v>
      </c>
      <c r="AI910" s="35" t="str">
        <f>IF(Tabla134[[#This Row],[Monthly Income]]&lt;=10333.3333,"Bajo",IF(Tabla134[[#This Row],[Monthly Income]]&gt;18666.6666,"Alto","Medio"))</f>
        <v>Bajo</v>
      </c>
      <c r="AJ910" s="35" t="str">
        <f>IF(Tabla134[[#This Row],[Years Since Last Promotion]]&lt;1,"Este año","Más de un año")</f>
        <v>Este año</v>
      </c>
      <c r="AK910" s="100">
        <f>SUM(Tabla134[[#This Row],[Years At Company]],Tabla134[[#This Row],[Years With Curr Manager]])</f>
        <v>17</v>
      </c>
      <c r="AL910" s="35"/>
    </row>
    <row r="911" spans="1:38">
      <c r="A911" t="s">
        <v>1624</v>
      </c>
      <c r="B911" t="s">
        <v>46</v>
      </c>
      <c r="C911" t="s">
        <v>53</v>
      </c>
      <c r="D911" t="s">
        <v>57</v>
      </c>
      <c r="E911" t="s">
        <v>59</v>
      </c>
      <c r="F911" t="s">
        <v>1711</v>
      </c>
      <c r="G911" t="s">
        <v>1538</v>
      </c>
      <c r="H911" t="s">
        <v>1545</v>
      </c>
      <c r="I911" t="s">
        <v>1548</v>
      </c>
      <c r="J911" s="35">
        <v>2</v>
      </c>
      <c r="K911" s="35">
        <v>19</v>
      </c>
      <c r="L911" s="35">
        <v>0</v>
      </c>
      <c r="M911" s="49">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c r="AH911" s="35">
        <f>IF(Tabla134[[#This Row],[Business Travel]]="Travel_Frequently",2,IF(Tabla134[[#This Row],[Business Travel]]="Travel_Rarely",1,0))</f>
        <v>1</v>
      </c>
      <c r="AI911" s="35" t="str">
        <f>IF(Tabla134[[#This Row],[Monthly Income]]&lt;=10333.3333,"Bajo",IF(Tabla134[[#This Row],[Monthly Income]]&gt;18666.6666,"Alto","Medio"))</f>
        <v>Bajo</v>
      </c>
      <c r="AJ911" s="35" t="str">
        <f>IF(Tabla134[[#This Row],[Years Since Last Promotion]]&lt;1,"Este año","Más de un año")</f>
        <v>Este año</v>
      </c>
      <c r="AK911" s="100">
        <f>SUM(Tabla134[[#This Row],[Years At Company]],Tabla134[[#This Row],[Years With Curr Manager]])</f>
        <v>2</v>
      </c>
      <c r="AL911" s="35"/>
    </row>
    <row r="912" spans="1:38">
      <c r="A912" t="s">
        <v>1624</v>
      </c>
      <c r="B912" t="s">
        <v>46</v>
      </c>
      <c r="C912" t="s">
        <v>53</v>
      </c>
      <c r="D912" t="s">
        <v>57</v>
      </c>
      <c r="E912" t="s">
        <v>59</v>
      </c>
      <c r="F912" t="s">
        <v>1536</v>
      </c>
      <c r="G912" t="s">
        <v>1538</v>
      </c>
      <c r="H912" t="s">
        <v>1546</v>
      </c>
      <c r="I912" t="s">
        <v>1549</v>
      </c>
      <c r="J912" s="35">
        <v>2</v>
      </c>
      <c r="K912" s="35">
        <v>23</v>
      </c>
      <c r="L912" s="35">
        <v>0</v>
      </c>
      <c r="M912" s="49">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c r="AH912" s="35">
        <f>IF(Tabla134[[#This Row],[Business Travel]]="Travel_Frequently",2,IF(Tabla134[[#This Row],[Business Travel]]="Travel_Rarely",1,0))</f>
        <v>1</v>
      </c>
      <c r="AI912" s="35" t="str">
        <f>IF(Tabla134[[#This Row],[Monthly Income]]&lt;=10333.3333,"Bajo",IF(Tabla134[[#This Row],[Monthly Income]]&gt;18666.6666,"Alto","Medio"))</f>
        <v>Bajo</v>
      </c>
      <c r="AJ912" s="35" t="str">
        <f>IF(Tabla134[[#This Row],[Years Since Last Promotion]]&lt;1,"Este año","Más de un año")</f>
        <v>Este año</v>
      </c>
      <c r="AK912" s="100">
        <f>SUM(Tabla134[[#This Row],[Years At Company]],Tabla134[[#This Row],[Years With Curr Manager]])</f>
        <v>2</v>
      </c>
      <c r="AL912" s="35"/>
    </row>
    <row r="913" spans="1:38">
      <c r="A913" t="s">
        <v>44</v>
      </c>
      <c r="B913" t="s">
        <v>47</v>
      </c>
      <c r="C913" t="s">
        <v>51</v>
      </c>
      <c r="D913" t="s">
        <v>56</v>
      </c>
      <c r="E913" t="s">
        <v>59</v>
      </c>
      <c r="F913" t="s">
        <v>1536</v>
      </c>
      <c r="G913" t="s">
        <v>1542</v>
      </c>
      <c r="H913" t="s">
        <v>1545</v>
      </c>
      <c r="I913" t="s">
        <v>1548</v>
      </c>
      <c r="J913" s="35">
        <v>4</v>
      </c>
      <c r="K913" s="35">
        <v>25</v>
      </c>
      <c r="L913" s="35">
        <v>1</v>
      </c>
      <c r="M913" s="49">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c r="AH913" s="35">
        <f>IF(Tabla134[[#This Row],[Business Travel]]="Travel_Frequently",2,IF(Tabla134[[#This Row],[Business Travel]]="Travel_Rarely",1,0))</f>
        <v>2</v>
      </c>
      <c r="AI913" s="35" t="str">
        <f>IF(Tabla134[[#This Row],[Monthly Income]]&lt;=10333.3333,"Bajo",IF(Tabla134[[#This Row],[Monthly Income]]&gt;18666.6666,"Alto","Medio"))</f>
        <v>Bajo</v>
      </c>
      <c r="AJ913" s="35" t="str">
        <f>IF(Tabla134[[#This Row],[Years Since Last Promotion]]&lt;1,"Este año","Más de un año")</f>
        <v>Más de un año</v>
      </c>
      <c r="AK913" s="100">
        <f>SUM(Tabla134[[#This Row],[Years At Company]],Tabla134[[#This Row],[Years With Curr Manager]])</f>
        <v>1</v>
      </c>
      <c r="AL913" s="35"/>
    </row>
    <row r="914" spans="1:38">
      <c r="A914" t="s">
        <v>1624</v>
      </c>
      <c r="B914" t="s">
        <v>46</v>
      </c>
      <c r="C914" t="s">
        <v>51</v>
      </c>
      <c r="D914" t="s">
        <v>57</v>
      </c>
      <c r="E914" t="s">
        <v>59</v>
      </c>
      <c r="F914" t="s">
        <v>1536</v>
      </c>
      <c r="G914" t="s">
        <v>1538</v>
      </c>
      <c r="H914" t="s">
        <v>1545</v>
      </c>
      <c r="I914" t="s">
        <v>1548</v>
      </c>
      <c r="J914" s="35">
        <v>2</v>
      </c>
      <c r="K914" s="35">
        <v>26</v>
      </c>
      <c r="L914" s="35">
        <v>0</v>
      </c>
      <c r="M914" s="49">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c r="AH914" s="35">
        <f>IF(Tabla134[[#This Row],[Business Travel]]="Travel_Frequently",2,IF(Tabla134[[#This Row],[Business Travel]]="Travel_Rarely",1,0))</f>
        <v>1</v>
      </c>
      <c r="AI914" s="35" t="str">
        <f>IF(Tabla134[[#This Row],[Monthly Income]]&lt;=10333.3333,"Bajo",IF(Tabla134[[#This Row],[Monthly Income]]&gt;18666.6666,"Alto","Medio"))</f>
        <v>Bajo</v>
      </c>
      <c r="AJ914" s="35" t="str">
        <f>IF(Tabla134[[#This Row],[Years Since Last Promotion]]&lt;1,"Este año","Más de un año")</f>
        <v>Más de un año</v>
      </c>
      <c r="AK914" s="100">
        <f>SUM(Tabla134[[#This Row],[Years At Company]],Tabla134[[#This Row],[Years With Curr Manager]])</f>
        <v>10</v>
      </c>
      <c r="AL914" s="35"/>
    </row>
    <row r="915" spans="1:38">
      <c r="A915" t="s">
        <v>44</v>
      </c>
      <c r="B915" t="s">
        <v>46</v>
      </c>
      <c r="C915" t="s">
        <v>50</v>
      </c>
      <c r="D915" t="s">
        <v>56</v>
      </c>
      <c r="E915" t="s">
        <v>62</v>
      </c>
      <c r="F915" t="s">
        <v>1711</v>
      </c>
      <c r="G915" t="s">
        <v>1541</v>
      </c>
      <c r="H915" t="s">
        <v>1545</v>
      </c>
      <c r="I915" t="s">
        <v>1548</v>
      </c>
      <c r="J915" s="35">
        <v>2</v>
      </c>
      <c r="K915" s="35">
        <v>45</v>
      </c>
      <c r="L915" s="35">
        <v>1</v>
      </c>
      <c r="M915" s="49">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c r="AH915" s="35">
        <f>IF(Tabla134[[#This Row],[Business Travel]]="Travel_Frequently",2,IF(Tabla134[[#This Row],[Business Travel]]="Travel_Rarely",1,0))</f>
        <v>1</v>
      </c>
      <c r="AI915" s="35" t="str">
        <f>IF(Tabla134[[#This Row],[Monthly Income]]&lt;=10333.3333,"Bajo",IF(Tabla134[[#This Row],[Monthly Income]]&gt;18666.6666,"Alto","Medio"))</f>
        <v>Alto</v>
      </c>
      <c r="AJ915" s="35" t="str">
        <f>IF(Tabla134[[#This Row],[Years Since Last Promotion]]&lt;1,"Este año","Más de un año")</f>
        <v>Más de un año</v>
      </c>
      <c r="AK915" s="100">
        <f>SUM(Tabla134[[#This Row],[Years At Company]],Tabla134[[#This Row],[Years With Curr Manager]])</f>
        <v>35</v>
      </c>
      <c r="AL915" s="35"/>
    </row>
    <row r="916" spans="1:38">
      <c r="A916" t="s">
        <v>1624</v>
      </c>
      <c r="B916" t="s">
        <v>48</v>
      </c>
      <c r="C916" t="s">
        <v>52</v>
      </c>
      <c r="D916" t="s">
        <v>57</v>
      </c>
      <c r="E916" t="s">
        <v>61</v>
      </c>
      <c r="F916" t="s">
        <v>1536</v>
      </c>
      <c r="G916" t="s">
        <v>1544</v>
      </c>
      <c r="H916" t="s">
        <v>1547</v>
      </c>
      <c r="I916" t="s">
        <v>1548</v>
      </c>
      <c r="J916" s="35">
        <v>3</v>
      </c>
      <c r="K916" s="35">
        <v>55</v>
      </c>
      <c r="L916" s="35">
        <v>0</v>
      </c>
      <c r="M916" s="49">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c r="AH916" s="35">
        <f>IF(Tabla134[[#This Row],[Business Travel]]="Travel_Frequently",2,IF(Tabla134[[#This Row],[Business Travel]]="Travel_Rarely",1,0))</f>
        <v>0</v>
      </c>
      <c r="AI916" s="35" t="str">
        <f>IF(Tabla134[[#This Row],[Monthly Income]]&lt;=10333.3333,"Bajo",IF(Tabla134[[#This Row],[Monthly Income]]&gt;18666.6666,"Alto","Medio"))</f>
        <v>Medio</v>
      </c>
      <c r="AJ916" s="35" t="str">
        <f>IF(Tabla134[[#This Row],[Years Since Last Promotion]]&lt;1,"Este año","Más de un año")</f>
        <v>Más de un año</v>
      </c>
      <c r="AK916" s="100">
        <f>SUM(Tabla134[[#This Row],[Years At Company]],Tabla134[[#This Row],[Years With Curr Manager]])</f>
        <v>33</v>
      </c>
      <c r="AL916" s="35"/>
    </row>
    <row r="917" spans="1:38">
      <c r="A917" t="s">
        <v>44</v>
      </c>
      <c r="B917" t="s">
        <v>47</v>
      </c>
      <c r="C917" t="s">
        <v>53</v>
      </c>
      <c r="D917" t="s">
        <v>57</v>
      </c>
      <c r="E917" t="s">
        <v>59</v>
      </c>
      <c r="F917" t="s">
        <v>1711</v>
      </c>
      <c r="G917" t="s">
        <v>1539</v>
      </c>
      <c r="H917" t="s">
        <v>1545</v>
      </c>
      <c r="I917" t="s">
        <v>1549</v>
      </c>
      <c r="J917" s="35">
        <v>2</v>
      </c>
      <c r="K917" s="35">
        <v>21</v>
      </c>
      <c r="L917" s="35">
        <v>1</v>
      </c>
      <c r="M917" s="49">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c r="AH917" s="35">
        <f>IF(Tabla134[[#This Row],[Business Travel]]="Travel_Frequently",2,IF(Tabla134[[#This Row],[Business Travel]]="Travel_Rarely",1,0))</f>
        <v>2</v>
      </c>
      <c r="AI917" s="35" t="str">
        <f>IF(Tabla134[[#This Row],[Monthly Income]]&lt;=10333.3333,"Bajo",IF(Tabla134[[#This Row],[Monthly Income]]&gt;18666.6666,"Alto","Medio"))</f>
        <v>Bajo</v>
      </c>
      <c r="AJ917" s="35" t="str">
        <f>IF(Tabla134[[#This Row],[Years Since Last Promotion]]&lt;1,"Este año","Más de un año")</f>
        <v>Más de un año</v>
      </c>
      <c r="AK917" s="100">
        <f>SUM(Tabla134[[#This Row],[Years At Company]],Tabla134[[#This Row],[Years With Curr Manager]])</f>
        <v>4</v>
      </c>
      <c r="AL917" s="35"/>
    </row>
    <row r="918" spans="1:38">
      <c r="A918" t="s">
        <v>1624</v>
      </c>
      <c r="B918" t="s">
        <v>46</v>
      </c>
      <c r="C918" t="s">
        <v>50</v>
      </c>
      <c r="D918" t="s">
        <v>56</v>
      </c>
      <c r="E918" t="s">
        <v>62</v>
      </c>
      <c r="F918" t="s">
        <v>1711</v>
      </c>
      <c r="G918" t="s">
        <v>1541</v>
      </c>
      <c r="H918" t="s">
        <v>1546</v>
      </c>
      <c r="I918" t="s">
        <v>1549</v>
      </c>
      <c r="J918" s="35">
        <v>2</v>
      </c>
      <c r="K918" s="35">
        <v>46</v>
      </c>
      <c r="L918" s="35">
        <v>0</v>
      </c>
      <c r="M918" s="49">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c r="AH918" s="35">
        <f>IF(Tabla134[[#This Row],[Business Travel]]="Travel_Frequently",2,IF(Tabla134[[#This Row],[Business Travel]]="Travel_Rarely",1,0))</f>
        <v>1</v>
      </c>
      <c r="AI918" s="35" t="str">
        <f>IF(Tabla134[[#This Row],[Monthly Income]]&lt;=10333.3333,"Bajo",IF(Tabla134[[#This Row],[Monthly Income]]&gt;18666.6666,"Alto","Medio"))</f>
        <v>Alto</v>
      </c>
      <c r="AJ918" s="35" t="str">
        <f>IF(Tabla134[[#This Row],[Years Since Last Promotion]]&lt;1,"Este año","Más de un año")</f>
        <v>Este año</v>
      </c>
      <c r="AK918" s="100">
        <f>SUM(Tabla134[[#This Row],[Years At Company]],Tabla134[[#This Row],[Years With Curr Manager]])</f>
        <v>19</v>
      </c>
      <c r="AL918" s="35"/>
    </row>
    <row r="919" spans="1:38">
      <c r="A919" t="s">
        <v>1624</v>
      </c>
      <c r="B919" t="s">
        <v>46</v>
      </c>
      <c r="C919" t="s">
        <v>51</v>
      </c>
      <c r="D919" t="s">
        <v>56</v>
      </c>
      <c r="E919" t="s">
        <v>62</v>
      </c>
      <c r="F919" t="s">
        <v>1711</v>
      </c>
      <c r="G919" t="s">
        <v>1537</v>
      </c>
      <c r="H919" t="s">
        <v>1545</v>
      </c>
      <c r="I919" t="s">
        <v>1548</v>
      </c>
      <c r="J919" s="35">
        <v>3</v>
      </c>
      <c r="K919" s="35">
        <v>34</v>
      </c>
      <c r="L919" s="35">
        <v>0</v>
      </c>
      <c r="M919" s="49">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c r="AH919" s="35">
        <f>IF(Tabla134[[#This Row],[Business Travel]]="Travel_Frequently",2,IF(Tabla134[[#This Row],[Business Travel]]="Travel_Rarely",1,0))</f>
        <v>1</v>
      </c>
      <c r="AI919" s="35" t="str">
        <f>IF(Tabla134[[#This Row],[Monthly Income]]&lt;=10333.3333,"Bajo",IF(Tabla134[[#This Row],[Monthly Income]]&gt;18666.6666,"Alto","Medio"))</f>
        <v>Bajo</v>
      </c>
      <c r="AJ919" s="35" t="str">
        <f>IF(Tabla134[[#This Row],[Years Since Last Promotion]]&lt;1,"Este año","Más de un año")</f>
        <v>Este año</v>
      </c>
      <c r="AK919" s="100">
        <f>SUM(Tabla134[[#This Row],[Years At Company]],Tabla134[[#This Row],[Years With Curr Manager]])</f>
        <v>5</v>
      </c>
      <c r="AL919" s="35"/>
    </row>
    <row r="920" spans="1:38">
      <c r="A920" t="s">
        <v>1624</v>
      </c>
      <c r="B920" t="s">
        <v>47</v>
      </c>
      <c r="C920" t="s">
        <v>50</v>
      </c>
      <c r="D920" t="s">
        <v>56</v>
      </c>
      <c r="E920" t="s">
        <v>59</v>
      </c>
      <c r="F920" t="s">
        <v>1536</v>
      </c>
      <c r="G920" t="s">
        <v>1541</v>
      </c>
      <c r="H920" t="s">
        <v>1547</v>
      </c>
      <c r="I920" t="s">
        <v>1548</v>
      </c>
      <c r="J920" s="35">
        <v>5</v>
      </c>
      <c r="K920" s="35">
        <v>51</v>
      </c>
      <c r="L920" s="35">
        <v>0</v>
      </c>
      <c r="M920" s="49">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c r="AH920" s="35">
        <f>IF(Tabla134[[#This Row],[Business Travel]]="Travel_Frequently",2,IF(Tabla134[[#This Row],[Business Travel]]="Travel_Rarely",1,0))</f>
        <v>2</v>
      </c>
      <c r="AI920" s="35" t="str">
        <f>IF(Tabla134[[#This Row],[Monthly Income]]&lt;=10333.3333,"Bajo",IF(Tabla134[[#This Row],[Monthly Income]]&gt;18666.6666,"Alto","Medio"))</f>
        <v>Alto</v>
      </c>
      <c r="AJ920" s="35" t="str">
        <f>IF(Tabla134[[#This Row],[Years Since Last Promotion]]&lt;1,"Este año","Más de un año")</f>
        <v>Más de un año</v>
      </c>
      <c r="AK920" s="100">
        <f>SUM(Tabla134[[#This Row],[Years At Company]],Tabla134[[#This Row],[Years With Curr Manager]])</f>
        <v>39</v>
      </c>
      <c r="AL920" s="35"/>
    </row>
    <row r="921" spans="1:38">
      <c r="A921" t="s">
        <v>1624</v>
      </c>
      <c r="B921" t="s">
        <v>46</v>
      </c>
      <c r="C921" t="s">
        <v>52</v>
      </c>
      <c r="D921" t="s">
        <v>57</v>
      </c>
      <c r="E921" t="s">
        <v>61</v>
      </c>
      <c r="F921" t="s">
        <v>1536</v>
      </c>
      <c r="G921" t="s">
        <v>1540</v>
      </c>
      <c r="H921" t="s">
        <v>1545</v>
      </c>
      <c r="I921" t="s">
        <v>1549</v>
      </c>
      <c r="J921" s="35">
        <v>6</v>
      </c>
      <c r="K921" s="35">
        <v>59</v>
      </c>
      <c r="L921" s="35">
        <v>0</v>
      </c>
      <c r="M921" s="49">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c r="AH921" s="35">
        <f>IF(Tabla134[[#This Row],[Business Travel]]="Travel_Frequently",2,IF(Tabla134[[#This Row],[Business Travel]]="Travel_Rarely",1,0))</f>
        <v>1</v>
      </c>
      <c r="AI921" s="35" t="str">
        <f>IF(Tabla134[[#This Row],[Monthly Income]]&lt;=10333.3333,"Bajo",IF(Tabla134[[#This Row],[Monthly Income]]&gt;18666.6666,"Alto","Medio"))</f>
        <v>Medio</v>
      </c>
      <c r="AJ921" s="35" t="str">
        <f>IF(Tabla134[[#This Row],[Years Since Last Promotion]]&lt;1,"Este año","Más de un año")</f>
        <v>Más de un año</v>
      </c>
      <c r="AK921" s="100">
        <f>SUM(Tabla134[[#This Row],[Years At Company]],Tabla134[[#This Row],[Years With Curr Manager]])</f>
        <v>13</v>
      </c>
      <c r="AL921" s="35"/>
    </row>
    <row r="922" spans="1:38">
      <c r="A922" t="s">
        <v>1624</v>
      </c>
      <c r="B922" t="s">
        <v>47</v>
      </c>
      <c r="C922" t="s">
        <v>51</v>
      </c>
      <c r="D922" t="s">
        <v>57</v>
      </c>
      <c r="E922" t="s">
        <v>61</v>
      </c>
      <c r="F922" t="s">
        <v>1711</v>
      </c>
      <c r="G922" t="s">
        <v>1539</v>
      </c>
      <c r="H922" t="s">
        <v>1547</v>
      </c>
      <c r="I922" t="s">
        <v>1549</v>
      </c>
      <c r="J922" s="35">
        <v>2</v>
      </c>
      <c r="K922" s="35">
        <v>34</v>
      </c>
      <c r="L922" s="35">
        <v>0</v>
      </c>
      <c r="M922" s="49">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c r="AH922" s="35">
        <f>IF(Tabla134[[#This Row],[Business Travel]]="Travel_Frequently",2,IF(Tabla134[[#This Row],[Business Travel]]="Travel_Rarely",1,0))</f>
        <v>2</v>
      </c>
      <c r="AI922" s="35" t="str">
        <f>IF(Tabla134[[#This Row],[Monthly Income]]&lt;=10333.3333,"Bajo",IF(Tabla134[[#This Row],[Monthly Income]]&gt;18666.6666,"Alto","Medio"))</f>
        <v>Bajo</v>
      </c>
      <c r="AJ922" s="35" t="str">
        <f>IF(Tabla134[[#This Row],[Years Since Last Promotion]]&lt;1,"Este año","Más de un año")</f>
        <v>Más de un año</v>
      </c>
      <c r="AK922" s="100">
        <f>SUM(Tabla134[[#This Row],[Years At Company]],Tabla134[[#This Row],[Years With Curr Manager]])</f>
        <v>21</v>
      </c>
      <c r="AL922" s="35"/>
    </row>
    <row r="923" spans="1:38">
      <c r="A923" t="s">
        <v>1624</v>
      </c>
      <c r="B923" t="s">
        <v>47</v>
      </c>
      <c r="C923" t="s">
        <v>51</v>
      </c>
      <c r="D923" t="s">
        <v>57</v>
      </c>
      <c r="E923" t="s">
        <v>61</v>
      </c>
      <c r="F923" t="s">
        <v>1536</v>
      </c>
      <c r="G923" t="s">
        <v>1539</v>
      </c>
      <c r="H923" t="s">
        <v>1545</v>
      </c>
      <c r="I923" t="s">
        <v>1548</v>
      </c>
      <c r="J923" s="35">
        <v>2</v>
      </c>
      <c r="K923" s="35">
        <v>28</v>
      </c>
      <c r="L923" s="35">
        <v>0</v>
      </c>
      <c r="M923" s="49">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c r="AH923" s="35">
        <f>IF(Tabla134[[#This Row],[Business Travel]]="Travel_Frequently",2,IF(Tabla134[[#This Row],[Business Travel]]="Travel_Rarely",1,0))</f>
        <v>2</v>
      </c>
      <c r="AI923" s="35" t="str">
        <f>IF(Tabla134[[#This Row],[Monthly Income]]&lt;=10333.3333,"Bajo",IF(Tabla134[[#This Row],[Monthly Income]]&gt;18666.6666,"Alto","Medio"))</f>
        <v>Bajo</v>
      </c>
      <c r="AJ923" s="35" t="str">
        <f>IF(Tabla134[[#This Row],[Years Since Last Promotion]]&lt;1,"Este año","Más de un año")</f>
        <v>Este año</v>
      </c>
      <c r="AK923" s="100">
        <f>SUM(Tabla134[[#This Row],[Years At Company]],Tabla134[[#This Row],[Years With Curr Manager]])</f>
        <v>6</v>
      </c>
      <c r="AL923" s="35"/>
    </row>
    <row r="924" spans="1:38">
      <c r="A924" t="s">
        <v>1624</v>
      </c>
      <c r="B924" t="s">
        <v>46</v>
      </c>
      <c r="C924" t="s">
        <v>49</v>
      </c>
      <c r="D924" t="s">
        <v>57</v>
      </c>
      <c r="E924" t="s">
        <v>59</v>
      </c>
      <c r="F924" t="s">
        <v>1536</v>
      </c>
      <c r="G924" t="s">
        <v>1541</v>
      </c>
      <c r="H924" t="s">
        <v>1547</v>
      </c>
      <c r="I924" t="s">
        <v>1549</v>
      </c>
      <c r="J924" s="35">
        <v>4</v>
      </c>
      <c r="K924" s="35">
        <v>44</v>
      </c>
      <c r="L924" s="35">
        <v>0</v>
      </c>
      <c r="M924" s="49">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c r="AH924" s="35">
        <f>IF(Tabla134[[#This Row],[Business Travel]]="Travel_Frequently",2,IF(Tabla134[[#This Row],[Business Travel]]="Travel_Rarely",1,0))</f>
        <v>1</v>
      </c>
      <c r="AI924" s="35" t="str">
        <f>IF(Tabla134[[#This Row],[Monthly Income]]&lt;=10333.3333,"Bajo",IF(Tabla134[[#This Row],[Monthly Income]]&gt;18666.6666,"Alto","Medio"))</f>
        <v>Alto</v>
      </c>
      <c r="AJ924" s="35" t="str">
        <f>IF(Tabla134[[#This Row],[Years Since Last Promotion]]&lt;1,"Este año","Más de un año")</f>
        <v>Más de un año</v>
      </c>
      <c r="AK924" s="100">
        <f>SUM(Tabla134[[#This Row],[Years At Company]],Tabla134[[#This Row],[Years With Curr Manager]])</f>
        <v>38</v>
      </c>
      <c r="AL924" s="35"/>
    </row>
    <row r="925" spans="1:38">
      <c r="A925" t="s">
        <v>1624</v>
      </c>
      <c r="B925" t="s">
        <v>47</v>
      </c>
      <c r="C925" t="s">
        <v>51</v>
      </c>
      <c r="D925" t="s">
        <v>58</v>
      </c>
      <c r="E925" t="s">
        <v>59</v>
      </c>
      <c r="F925" t="s">
        <v>1536</v>
      </c>
      <c r="G925" t="s">
        <v>64</v>
      </c>
      <c r="H925" t="s">
        <v>1546</v>
      </c>
      <c r="I925" t="s">
        <v>1549</v>
      </c>
      <c r="J925" s="35">
        <v>5</v>
      </c>
      <c r="K925" s="35">
        <v>34</v>
      </c>
      <c r="L925" s="35">
        <v>0</v>
      </c>
      <c r="M925" s="49">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c r="AH925" s="35">
        <f>IF(Tabla134[[#This Row],[Business Travel]]="Travel_Frequently",2,IF(Tabla134[[#This Row],[Business Travel]]="Travel_Rarely",1,0))</f>
        <v>2</v>
      </c>
      <c r="AI925" s="35" t="str">
        <f>IF(Tabla134[[#This Row],[Monthly Income]]&lt;=10333.3333,"Bajo",IF(Tabla134[[#This Row],[Monthly Income]]&gt;18666.6666,"Alto","Medio"))</f>
        <v>Bajo</v>
      </c>
      <c r="AJ925" s="35" t="str">
        <f>IF(Tabla134[[#This Row],[Years Since Last Promotion]]&lt;1,"Este año","Más de un año")</f>
        <v>Más de un año</v>
      </c>
      <c r="AK925" s="100">
        <f>SUM(Tabla134[[#This Row],[Years At Company]],Tabla134[[#This Row],[Years With Curr Manager]])</f>
        <v>18</v>
      </c>
      <c r="AL925" s="35"/>
    </row>
    <row r="926" spans="1:38">
      <c r="A926" t="s">
        <v>1624</v>
      </c>
      <c r="B926" t="s">
        <v>46</v>
      </c>
      <c r="C926" t="s">
        <v>49</v>
      </c>
      <c r="D926" t="s">
        <v>57</v>
      </c>
      <c r="E926" t="s">
        <v>59</v>
      </c>
      <c r="F926" t="s">
        <v>1536</v>
      </c>
      <c r="G926" t="s">
        <v>1538</v>
      </c>
      <c r="H926" t="s">
        <v>1546</v>
      </c>
      <c r="I926" t="s">
        <v>1548</v>
      </c>
      <c r="J926" s="35">
        <v>3</v>
      </c>
      <c r="K926" s="35">
        <v>35</v>
      </c>
      <c r="L926" s="35">
        <v>0</v>
      </c>
      <c r="M926" s="49">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c r="AH926" s="35">
        <f>IF(Tabla134[[#This Row],[Business Travel]]="Travel_Frequently",2,IF(Tabla134[[#This Row],[Business Travel]]="Travel_Rarely",1,0))</f>
        <v>1</v>
      </c>
      <c r="AI926" s="35" t="str">
        <f>IF(Tabla134[[#This Row],[Monthly Income]]&lt;=10333.3333,"Bajo",IF(Tabla134[[#This Row],[Monthly Income]]&gt;18666.6666,"Alto","Medio"))</f>
        <v>Bajo</v>
      </c>
      <c r="AJ926" s="35" t="str">
        <f>IF(Tabla134[[#This Row],[Years Since Last Promotion]]&lt;1,"Este año","Más de un año")</f>
        <v>Más de un año</v>
      </c>
      <c r="AK926" s="100">
        <f>SUM(Tabla134[[#This Row],[Years At Company]],Tabla134[[#This Row],[Years With Curr Manager]])</f>
        <v>5</v>
      </c>
      <c r="AL926" s="35"/>
    </row>
    <row r="927" spans="1:38">
      <c r="A927" t="s">
        <v>1624</v>
      </c>
      <c r="B927" t="s">
        <v>46</v>
      </c>
      <c r="C927" t="s">
        <v>49</v>
      </c>
      <c r="D927" t="s">
        <v>57</v>
      </c>
      <c r="E927" t="s">
        <v>61</v>
      </c>
      <c r="F927" t="s">
        <v>1711</v>
      </c>
      <c r="G927" t="s">
        <v>1538</v>
      </c>
      <c r="H927" t="s">
        <v>1546</v>
      </c>
      <c r="I927" t="s">
        <v>1548</v>
      </c>
      <c r="J927" s="35">
        <v>2</v>
      </c>
      <c r="K927" s="35">
        <v>42</v>
      </c>
      <c r="L927" s="35">
        <v>0</v>
      </c>
      <c r="M927" s="49">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c r="AH927" s="35">
        <f>IF(Tabla134[[#This Row],[Business Travel]]="Travel_Frequently",2,IF(Tabla134[[#This Row],[Business Travel]]="Travel_Rarely",1,0))</f>
        <v>1</v>
      </c>
      <c r="AI927" s="35" t="str">
        <f>IF(Tabla134[[#This Row],[Monthly Income]]&lt;=10333.3333,"Bajo",IF(Tabla134[[#This Row],[Monthly Income]]&gt;18666.6666,"Alto","Medio"))</f>
        <v>Bajo</v>
      </c>
      <c r="AJ927" s="35" t="str">
        <f>IF(Tabla134[[#This Row],[Years Since Last Promotion]]&lt;1,"Este año","Más de un año")</f>
        <v>Este año</v>
      </c>
      <c r="AK927" s="100">
        <f>SUM(Tabla134[[#This Row],[Years At Company]],Tabla134[[#This Row],[Years With Curr Manager]])</f>
        <v>1</v>
      </c>
      <c r="AL927" s="35"/>
    </row>
    <row r="928" spans="1:38">
      <c r="A928" t="s">
        <v>1624</v>
      </c>
      <c r="B928" t="s">
        <v>46</v>
      </c>
      <c r="C928" t="s">
        <v>49</v>
      </c>
      <c r="D928" t="s">
        <v>56</v>
      </c>
      <c r="E928" t="s">
        <v>62</v>
      </c>
      <c r="F928" t="s">
        <v>1711</v>
      </c>
      <c r="G928" t="s">
        <v>1537</v>
      </c>
      <c r="H928" t="s">
        <v>1545</v>
      </c>
      <c r="I928" t="s">
        <v>1549</v>
      </c>
      <c r="J928" s="35">
        <v>3</v>
      </c>
      <c r="K928" s="35">
        <v>43</v>
      </c>
      <c r="L928" s="35">
        <v>0</v>
      </c>
      <c r="M928" s="49">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c r="AH928" s="35">
        <f>IF(Tabla134[[#This Row],[Business Travel]]="Travel_Frequently",2,IF(Tabla134[[#This Row],[Business Travel]]="Travel_Rarely",1,0))</f>
        <v>1</v>
      </c>
      <c r="AI928" s="35" t="str">
        <f>IF(Tabla134[[#This Row],[Monthly Income]]&lt;=10333.3333,"Bajo",IF(Tabla134[[#This Row],[Monthly Income]]&gt;18666.6666,"Alto","Medio"))</f>
        <v>Bajo</v>
      </c>
      <c r="AJ928" s="35" t="str">
        <f>IF(Tabla134[[#This Row],[Years Since Last Promotion]]&lt;1,"Este año","Más de un año")</f>
        <v>Más de un año</v>
      </c>
      <c r="AK928" s="100">
        <f>SUM(Tabla134[[#This Row],[Years At Company]],Tabla134[[#This Row],[Years With Curr Manager]])</f>
        <v>38</v>
      </c>
      <c r="AL928" s="35"/>
    </row>
    <row r="929" spans="1:38">
      <c r="A929" t="s">
        <v>1624</v>
      </c>
      <c r="B929" t="s">
        <v>46</v>
      </c>
      <c r="C929" t="s">
        <v>49</v>
      </c>
      <c r="D929" t="s">
        <v>57</v>
      </c>
      <c r="E929" t="s">
        <v>59</v>
      </c>
      <c r="F929" t="s">
        <v>1711</v>
      </c>
      <c r="G929" t="s">
        <v>1540</v>
      </c>
      <c r="H929" t="s">
        <v>1545</v>
      </c>
      <c r="I929" t="s">
        <v>1548</v>
      </c>
      <c r="J929" s="35">
        <v>2</v>
      </c>
      <c r="K929" s="35">
        <v>36</v>
      </c>
      <c r="L929" s="35">
        <v>0</v>
      </c>
      <c r="M929" s="49">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c r="AH929" s="35">
        <f>IF(Tabla134[[#This Row],[Business Travel]]="Travel_Frequently",2,IF(Tabla134[[#This Row],[Business Travel]]="Travel_Rarely",1,0))</f>
        <v>1</v>
      </c>
      <c r="AI929" s="35" t="str">
        <f>IF(Tabla134[[#This Row],[Monthly Income]]&lt;=10333.3333,"Bajo",IF(Tabla134[[#This Row],[Monthly Income]]&gt;18666.6666,"Alto","Medio"))</f>
        <v>Bajo</v>
      </c>
      <c r="AJ929" s="35" t="str">
        <f>IF(Tabla134[[#This Row],[Years Since Last Promotion]]&lt;1,"Este año","Más de un año")</f>
        <v>Más de un año</v>
      </c>
      <c r="AK929" s="100">
        <f>SUM(Tabla134[[#This Row],[Years At Company]],Tabla134[[#This Row],[Years With Curr Manager]])</f>
        <v>28</v>
      </c>
      <c r="AL929" s="35"/>
    </row>
    <row r="930" spans="1:38">
      <c r="A930" t="s">
        <v>44</v>
      </c>
      <c r="B930" t="s">
        <v>46</v>
      </c>
      <c r="C930" t="s">
        <v>49</v>
      </c>
      <c r="D930" t="s">
        <v>57</v>
      </c>
      <c r="E930" t="s">
        <v>61</v>
      </c>
      <c r="F930" t="s">
        <v>1711</v>
      </c>
      <c r="G930" t="s">
        <v>1544</v>
      </c>
      <c r="H930" t="s">
        <v>1546</v>
      </c>
      <c r="I930" t="s">
        <v>1549</v>
      </c>
      <c r="J930" s="35">
        <v>2</v>
      </c>
      <c r="K930" s="35">
        <v>44</v>
      </c>
      <c r="L930" s="35">
        <v>1</v>
      </c>
      <c r="M930" s="49">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c r="AH930" s="35">
        <f>IF(Tabla134[[#This Row],[Business Travel]]="Travel_Frequently",2,IF(Tabla134[[#This Row],[Business Travel]]="Travel_Rarely",1,0))</f>
        <v>1</v>
      </c>
      <c r="AI930" s="35" t="str">
        <f>IF(Tabla134[[#This Row],[Monthly Income]]&lt;=10333.3333,"Bajo",IF(Tabla134[[#This Row],[Monthly Income]]&gt;18666.6666,"Alto","Medio"))</f>
        <v>Bajo</v>
      </c>
      <c r="AJ930" s="35" t="str">
        <f>IF(Tabla134[[#This Row],[Years Since Last Promotion]]&lt;1,"Este año","Más de un año")</f>
        <v>Este año</v>
      </c>
      <c r="AK930" s="100">
        <f>SUM(Tabla134[[#This Row],[Years At Company]],Tabla134[[#This Row],[Years With Curr Manager]])</f>
        <v>15</v>
      </c>
      <c r="AL930" s="35"/>
    </row>
    <row r="931" spans="1:38">
      <c r="A931" t="s">
        <v>1624</v>
      </c>
      <c r="B931" t="s">
        <v>47</v>
      </c>
      <c r="C931" t="s">
        <v>51</v>
      </c>
      <c r="D931" t="s">
        <v>57</v>
      </c>
      <c r="E931" t="s">
        <v>59</v>
      </c>
      <c r="F931" t="s">
        <v>1536</v>
      </c>
      <c r="G931" t="s">
        <v>1539</v>
      </c>
      <c r="H931" t="s">
        <v>1546</v>
      </c>
      <c r="I931" t="s">
        <v>1548</v>
      </c>
      <c r="J931" s="35">
        <v>2</v>
      </c>
      <c r="K931" s="35">
        <v>28</v>
      </c>
      <c r="L931" s="35">
        <v>0</v>
      </c>
      <c r="M931" s="49">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c r="AH931" s="35">
        <f>IF(Tabla134[[#This Row],[Business Travel]]="Travel_Frequently",2,IF(Tabla134[[#This Row],[Business Travel]]="Travel_Rarely",1,0))</f>
        <v>2</v>
      </c>
      <c r="AI931" s="35" t="str">
        <f>IF(Tabla134[[#This Row],[Monthly Income]]&lt;=10333.3333,"Bajo",IF(Tabla134[[#This Row],[Monthly Income]]&gt;18666.6666,"Alto","Medio"))</f>
        <v>Bajo</v>
      </c>
      <c r="AJ931" s="35" t="str">
        <f>IF(Tabla134[[#This Row],[Years Since Last Promotion]]&lt;1,"Este año","Más de un año")</f>
        <v>Más de un año</v>
      </c>
      <c r="AK931" s="100">
        <f>SUM(Tabla134[[#This Row],[Years At Company]],Tabla134[[#This Row],[Years With Curr Manager]])</f>
        <v>4</v>
      </c>
      <c r="AL931" s="35"/>
    </row>
    <row r="932" spans="1:38">
      <c r="A932" t="s">
        <v>1624</v>
      </c>
      <c r="B932" t="s">
        <v>47</v>
      </c>
      <c r="C932" t="s">
        <v>50</v>
      </c>
      <c r="D932" t="s">
        <v>57</v>
      </c>
      <c r="E932" t="s">
        <v>61</v>
      </c>
      <c r="F932" t="s">
        <v>1711</v>
      </c>
      <c r="G932" t="s">
        <v>1539</v>
      </c>
      <c r="H932" t="s">
        <v>1545</v>
      </c>
      <c r="I932" t="s">
        <v>1549</v>
      </c>
      <c r="J932" s="35">
        <v>6</v>
      </c>
      <c r="K932" s="35">
        <v>51</v>
      </c>
      <c r="L932" s="35">
        <v>0</v>
      </c>
      <c r="M932" s="49">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c r="AH932" s="35">
        <f>IF(Tabla134[[#This Row],[Business Travel]]="Travel_Frequently",2,IF(Tabla134[[#This Row],[Business Travel]]="Travel_Rarely",1,0))</f>
        <v>2</v>
      </c>
      <c r="AI932" s="35" t="str">
        <f>IF(Tabla134[[#This Row],[Monthly Income]]&lt;=10333.3333,"Bajo",IF(Tabla134[[#This Row],[Monthly Income]]&gt;18666.6666,"Alto","Medio"))</f>
        <v>Bajo</v>
      </c>
      <c r="AJ932" s="35" t="str">
        <f>IF(Tabla134[[#This Row],[Years Since Last Promotion]]&lt;1,"Este año","Más de un año")</f>
        <v>Más de un año</v>
      </c>
      <c r="AK932" s="100">
        <f>SUM(Tabla134[[#This Row],[Years At Company]],Tabla134[[#This Row],[Years With Curr Manager]])</f>
        <v>14</v>
      </c>
      <c r="AL932" s="35"/>
    </row>
    <row r="933" spans="1:38">
      <c r="A933" t="s">
        <v>1624</v>
      </c>
      <c r="B933" t="s">
        <v>48</v>
      </c>
      <c r="C933" t="s">
        <v>51</v>
      </c>
      <c r="D933" t="s">
        <v>57</v>
      </c>
      <c r="E933" t="s">
        <v>61</v>
      </c>
      <c r="F933" t="s">
        <v>1711</v>
      </c>
      <c r="G933" t="s">
        <v>1540</v>
      </c>
      <c r="H933" t="s">
        <v>1545</v>
      </c>
      <c r="I933" t="s">
        <v>1548</v>
      </c>
      <c r="J933" s="35">
        <v>3</v>
      </c>
      <c r="K933" s="35">
        <v>30</v>
      </c>
      <c r="L933" s="35">
        <v>0</v>
      </c>
      <c r="M933" s="49">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c r="AH933" s="35">
        <f>IF(Tabla134[[#This Row],[Business Travel]]="Travel_Frequently",2,IF(Tabla134[[#This Row],[Business Travel]]="Travel_Rarely",1,0))</f>
        <v>0</v>
      </c>
      <c r="AI933" s="35" t="str">
        <f>IF(Tabla134[[#This Row],[Monthly Income]]&lt;=10333.3333,"Bajo",IF(Tabla134[[#This Row],[Monthly Income]]&gt;18666.6666,"Alto","Medio"))</f>
        <v>Bajo</v>
      </c>
      <c r="AJ933" s="35" t="str">
        <f>IF(Tabla134[[#This Row],[Years Since Last Promotion]]&lt;1,"Este año","Más de un año")</f>
        <v>Más de un año</v>
      </c>
      <c r="AK933" s="100">
        <f>SUM(Tabla134[[#This Row],[Years At Company]],Tabla134[[#This Row],[Years With Curr Manager]])</f>
        <v>15</v>
      </c>
      <c r="AL933" s="35"/>
    </row>
    <row r="934" spans="1:38">
      <c r="A934" t="s">
        <v>44</v>
      </c>
      <c r="B934" t="s">
        <v>46</v>
      </c>
      <c r="C934" t="s">
        <v>51</v>
      </c>
      <c r="D934" t="s">
        <v>57</v>
      </c>
      <c r="E934" t="s">
        <v>63</v>
      </c>
      <c r="F934" t="s">
        <v>1711</v>
      </c>
      <c r="G934" t="s">
        <v>1539</v>
      </c>
      <c r="H934" t="s">
        <v>1547</v>
      </c>
      <c r="I934" t="s">
        <v>1548</v>
      </c>
      <c r="J934" s="35">
        <v>2</v>
      </c>
      <c r="K934" s="35">
        <v>29</v>
      </c>
      <c r="L934" s="35">
        <v>1</v>
      </c>
      <c r="M934" s="49">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c r="AH934" s="35">
        <f>IF(Tabla134[[#This Row],[Business Travel]]="Travel_Frequently",2,IF(Tabla134[[#This Row],[Business Travel]]="Travel_Rarely",1,0))</f>
        <v>1</v>
      </c>
      <c r="AI934" s="35" t="str">
        <f>IF(Tabla134[[#This Row],[Monthly Income]]&lt;=10333.3333,"Bajo",IF(Tabla134[[#This Row],[Monthly Income]]&gt;18666.6666,"Alto","Medio"))</f>
        <v>Bajo</v>
      </c>
      <c r="AJ934" s="35" t="str">
        <f>IF(Tabla134[[#This Row],[Years Since Last Promotion]]&lt;1,"Este año","Más de un año")</f>
        <v>Más de un año</v>
      </c>
      <c r="AK934" s="100">
        <f>SUM(Tabla134[[#This Row],[Years At Company]],Tabla134[[#This Row],[Years With Curr Manager]])</f>
        <v>14</v>
      </c>
      <c r="AL934" s="35"/>
    </row>
    <row r="935" spans="1:38">
      <c r="A935" t="s">
        <v>1624</v>
      </c>
      <c r="B935" t="s">
        <v>46</v>
      </c>
      <c r="C935" t="s">
        <v>51</v>
      </c>
      <c r="D935" t="s">
        <v>57</v>
      </c>
      <c r="E935" t="s">
        <v>63</v>
      </c>
      <c r="F935" t="s">
        <v>1536</v>
      </c>
      <c r="G935" t="s">
        <v>1538</v>
      </c>
      <c r="H935" t="s">
        <v>1545</v>
      </c>
      <c r="I935" t="s">
        <v>1549</v>
      </c>
      <c r="J935" s="35">
        <v>2</v>
      </c>
      <c r="K935" s="35">
        <v>28</v>
      </c>
      <c r="L935" s="35">
        <v>0</v>
      </c>
      <c r="M935" s="49">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c r="AH935" s="35">
        <f>IF(Tabla134[[#This Row],[Business Travel]]="Travel_Frequently",2,IF(Tabla134[[#This Row],[Business Travel]]="Travel_Rarely",1,0))</f>
        <v>1</v>
      </c>
      <c r="AI935" s="35" t="str">
        <f>IF(Tabla134[[#This Row],[Monthly Income]]&lt;=10333.3333,"Bajo",IF(Tabla134[[#This Row],[Monthly Income]]&gt;18666.6666,"Alto","Medio"))</f>
        <v>Bajo</v>
      </c>
      <c r="AJ935" s="35" t="str">
        <f>IF(Tabla134[[#This Row],[Years Since Last Promotion]]&lt;1,"Este año","Más de un año")</f>
        <v>Más de un año</v>
      </c>
      <c r="AK935" s="100">
        <f>SUM(Tabla134[[#This Row],[Years At Company]],Tabla134[[#This Row],[Years With Curr Manager]])</f>
        <v>5</v>
      </c>
      <c r="AL935" s="35"/>
    </row>
    <row r="936" spans="1:38">
      <c r="A936" t="s">
        <v>1624</v>
      </c>
      <c r="B936" t="s">
        <v>46</v>
      </c>
      <c r="C936" t="s">
        <v>51</v>
      </c>
      <c r="D936" t="s">
        <v>57</v>
      </c>
      <c r="E936" t="s">
        <v>61</v>
      </c>
      <c r="F936" t="s">
        <v>1711</v>
      </c>
      <c r="G936" t="s">
        <v>1538</v>
      </c>
      <c r="H936" t="s">
        <v>1545</v>
      </c>
      <c r="I936" t="s">
        <v>1549</v>
      </c>
      <c r="J936" s="35">
        <v>3</v>
      </c>
      <c r="K936" s="35">
        <v>25</v>
      </c>
      <c r="L936" s="35">
        <v>0</v>
      </c>
      <c r="M936" s="49">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c r="AH936" s="35">
        <f>IF(Tabla134[[#This Row],[Business Travel]]="Travel_Frequently",2,IF(Tabla134[[#This Row],[Business Travel]]="Travel_Rarely",1,0))</f>
        <v>1</v>
      </c>
      <c r="AI936" s="35" t="str">
        <f>IF(Tabla134[[#This Row],[Monthly Income]]&lt;=10333.3333,"Bajo",IF(Tabla134[[#This Row],[Monthly Income]]&gt;18666.6666,"Alto","Medio"))</f>
        <v>Bajo</v>
      </c>
      <c r="AJ936" s="35" t="str">
        <f>IF(Tabla134[[#This Row],[Years Since Last Promotion]]&lt;1,"Este año","Más de un año")</f>
        <v>Más de un año</v>
      </c>
      <c r="AK936" s="100">
        <f>SUM(Tabla134[[#This Row],[Years At Company]],Tabla134[[#This Row],[Years With Curr Manager]])</f>
        <v>3</v>
      </c>
      <c r="AL936" s="35"/>
    </row>
    <row r="937" spans="1:38">
      <c r="A937" t="s">
        <v>1624</v>
      </c>
      <c r="B937" t="s">
        <v>46</v>
      </c>
      <c r="C937" t="s">
        <v>51</v>
      </c>
      <c r="D937" t="s">
        <v>56</v>
      </c>
      <c r="E937" t="s">
        <v>61</v>
      </c>
      <c r="F937" t="s">
        <v>1536</v>
      </c>
      <c r="G937" t="s">
        <v>1537</v>
      </c>
      <c r="H937" t="s">
        <v>1546</v>
      </c>
      <c r="I937" t="s">
        <v>1549</v>
      </c>
      <c r="J937" s="35">
        <v>4</v>
      </c>
      <c r="K937" s="35">
        <v>32</v>
      </c>
      <c r="L937" s="35">
        <v>0</v>
      </c>
      <c r="M937" s="49">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c r="AH937" s="35">
        <f>IF(Tabla134[[#This Row],[Business Travel]]="Travel_Frequently",2,IF(Tabla134[[#This Row],[Business Travel]]="Travel_Rarely",1,0))</f>
        <v>1</v>
      </c>
      <c r="AI937" s="35" t="str">
        <f>IF(Tabla134[[#This Row],[Monthly Income]]&lt;=10333.3333,"Bajo",IF(Tabla134[[#This Row],[Monthly Income]]&gt;18666.6666,"Alto","Medio"))</f>
        <v>Bajo</v>
      </c>
      <c r="AJ937" s="35" t="str">
        <f>IF(Tabla134[[#This Row],[Years Since Last Promotion]]&lt;1,"Este año","Más de un año")</f>
        <v>Este año</v>
      </c>
      <c r="AK937" s="100">
        <f>SUM(Tabla134[[#This Row],[Years At Company]],Tabla134[[#This Row],[Years With Curr Manager]])</f>
        <v>18</v>
      </c>
      <c r="AL937" s="35"/>
    </row>
    <row r="938" spans="1:38">
      <c r="A938" t="s">
        <v>1624</v>
      </c>
      <c r="B938" t="s">
        <v>47</v>
      </c>
      <c r="C938" t="s">
        <v>50</v>
      </c>
      <c r="D938" t="s">
        <v>57</v>
      </c>
      <c r="E938" t="s">
        <v>61</v>
      </c>
      <c r="F938" t="s">
        <v>1711</v>
      </c>
      <c r="G938" t="s">
        <v>1541</v>
      </c>
      <c r="H938" t="s">
        <v>1545</v>
      </c>
      <c r="I938" t="s">
        <v>1549</v>
      </c>
      <c r="J938" s="35">
        <v>4</v>
      </c>
      <c r="K938" s="35">
        <v>45</v>
      </c>
      <c r="L938" s="35">
        <v>0</v>
      </c>
      <c r="M938" s="49">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c r="AH938" s="35">
        <f>IF(Tabla134[[#This Row],[Business Travel]]="Travel_Frequently",2,IF(Tabla134[[#This Row],[Business Travel]]="Travel_Rarely",1,0))</f>
        <v>2</v>
      </c>
      <c r="AI938" s="35" t="str">
        <f>IF(Tabla134[[#This Row],[Monthly Income]]&lt;=10333.3333,"Bajo",IF(Tabla134[[#This Row],[Monthly Income]]&gt;18666.6666,"Alto","Medio"))</f>
        <v>Medio</v>
      </c>
      <c r="AJ938" s="35" t="str">
        <f>IF(Tabla134[[#This Row],[Years Since Last Promotion]]&lt;1,"Este año","Más de un año")</f>
        <v>Este año</v>
      </c>
      <c r="AK938" s="100">
        <f>SUM(Tabla134[[#This Row],[Years At Company]],Tabla134[[#This Row],[Years With Curr Manager]])</f>
        <v>0</v>
      </c>
      <c r="AL938" s="35"/>
    </row>
    <row r="939" spans="1:38">
      <c r="A939" t="s">
        <v>1624</v>
      </c>
      <c r="B939" t="s">
        <v>46</v>
      </c>
      <c r="C939" t="s">
        <v>49</v>
      </c>
      <c r="D939" t="s">
        <v>57</v>
      </c>
      <c r="E939" t="s">
        <v>61</v>
      </c>
      <c r="F939" t="s">
        <v>1711</v>
      </c>
      <c r="G939" t="s">
        <v>1541</v>
      </c>
      <c r="H939" t="s">
        <v>1547</v>
      </c>
      <c r="I939" t="s">
        <v>1548</v>
      </c>
      <c r="J939" s="35">
        <v>4</v>
      </c>
      <c r="K939" s="35">
        <v>39</v>
      </c>
      <c r="L939" s="35">
        <v>0</v>
      </c>
      <c r="M939" s="49">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c r="AH939" s="35">
        <f>IF(Tabla134[[#This Row],[Business Travel]]="Travel_Frequently",2,IF(Tabla134[[#This Row],[Business Travel]]="Travel_Rarely",1,0))</f>
        <v>1</v>
      </c>
      <c r="AI939" s="35" t="str">
        <f>IF(Tabla134[[#This Row],[Monthly Income]]&lt;=10333.3333,"Bajo",IF(Tabla134[[#This Row],[Monthly Income]]&gt;18666.6666,"Alto","Medio"))</f>
        <v>Medio</v>
      </c>
      <c r="AJ939" s="35" t="str">
        <f>IF(Tabla134[[#This Row],[Years Since Last Promotion]]&lt;1,"Este año","Más de un año")</f>
        <v>Más de un año</v>
      </c>
      <c r="AK939" s="100">
        <f>SUM(Tabla134[[#This Row],[Years At Company]],Tabla134[[#This Row],[Years With Curr Manager]])</f>
        <v>21</v>
      </c>
      <c r="AL939" s="35"/>
    </row>
    <row r="940" spans="1:38">
      <c r="A940" t="s">
        <v>1624</v>
      </c>
      <c r="B940" t="s">
        <v>46</v>
      </c>
      <c r="C940" t="s">
        <v>52</v>
      </c>
      <c r="D940" t="s">
        <v>57</v>
      </c>
      <c r="E940" t="s">
        <v>59</v>
      </c>
      <c r="F940" t="s">
        <v>1536</v>
      </c>
      <c r="G940" t="s">
        <v>1538</v>
      </c>
      <c r="H940" t="s">
        <v>1547</v>
      </c>
      <c r="I940" t="s">
        <v>1549</v>
      </c>
      <c r="J940" s="35">
        <v>3</v>
      </c>
      <c r="K940" s="35">
        <v>58</v>
      </c>
      <c r="L940" s="35">
        <v>0</v>
      </c>
      <c r="M940" s="49">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c r="AH940" s="35">
        <f>IF(Tabla134[[#This Row],[Business Travel]]="Travel_Frequently",2,IF(Tabla134[[#This Row],[Business Travel]]="Travel_Rarely",1,0))</f>
        <v>1</v>
      </c>
      <c r="AI940" s="35" t="str">
        <f>IF(Tabla134[[#This Row],[Monthly Income]]&lt;=10333.3333,"Bajo",IF(Tabla134[[#This Row],[Monthly Income]]&gt;18666.6666,"Alto","Medio"))</f>
        <v>Bajo</v>
      </c>
      <c r="AJ940" s="35" t="str">
        <f>IF(Tabla134[[#This Row],[Years Since Last Promotion]]&lt;1,"Este año","Más de un año")</f>
        <v>Más de un año</v>
      </c>
      <c r="AK940" s="100">
        <f>SUM(Tabla134[[#This Row],[Years At Company]],Tabla134[[#This Row],[Years With Curr Manager]])</f>
        <v>4</v>
      </c>
      <c r="AL940" s="35"/>
    </row>
    <row r="941" spans="1:38">
      <c r="A941" t="s">
        <v>44</v>
      </c>
      <c r="B941" t="s">
        <v>46</v>
      </c>
      <c r="C941" t="s">
        <v>51</v>
      </c>
      <c r="D941" t="s">
        <v>57</v>
      </c>
      <c r="E941" t="s">
        <v>59</v>
      </c>
      <c r="F941" t="s">
        <v>1536</v>
      </c>
      <c r="G941" t="s">
        <v>1539</v>
      </c>
      <c r="H941" t="s">
        <v>1546</v>
      </c>
      <c r="I941" t="s">
        <v>1549</v>
      </c>
      <c r="J941" s="35">
        <v>3</v>
      </c>
      <c r="K941" s="35">
        <v>32</v>
      </c>
      <c r="L941" s="35">
        <v>1</v>
      </c>
      <c r="M941" s="49">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c r="AH941" s="35">
        <f>IF(Tabla134[[#This Row],[Business Travel]]="Travel_Frequently",2,IF(Tabla134[[#This Row],[Business Travel]]="Travel_Rarely",1,0))</f>
        <v>1</v>
      </c>
      <c r="AI941" s="35" t="str">
        <f>IF(Tabla134[[#This Row],[Monthly Income]]&lt;=10333.3333,"Bajo",IF(Tabla134[[#This Row],[Monthly Income]]&gt;18666.6666,"Alto","Medio"))</f>
        <v>Bajo</v>
      </c>
      <c r="AJ941" s="35" t="str">
        <f>IF(Tabla134[[#This Row],[Years Since Last Promotion]]&lt;1,"Este año","Más de un año")</f>
        <v>Más de un año</v>
      </c>
      <c r="AK941" s="100">
        <f>SUM(Tabla134[[#This Row],[Years At Company]],Tabla134[[#This Row],[Years With Curr Manager]])</f>
        <v>11</v>
      </c>
      <c r="AL941" s="35"/>
    </row>
    <row r="942" spans="1:38">
      <c r="A942" t="s">
        <v>44</v>
      </c>
      <c r="B942" t="s">
        <v>46</v>
      </c>
      <c r="C942" t="s">
        <v>49</v>
      </c>
      <c r="D942" t="s">
        <v>57</v>
      </c>
      <c r="E942" t="s">
        <v>61</v>
      </c>
      <c r="F942" t="s">
        <v>1536</v>
      </c>
      <c r="G942" t="s">
        <v>1538</v>
      </c>
      <c r="H942" t="s">
        <v>1545</v>
      </c>
      <c r="I942" t="s">
        <v>1549</v>
      </c>
      <c r="J942" s="35">
        <v>2</v>
      </c>
      <c r="K942" s="35">
        <v>39</v>
      </c>
      <c r="L942" s="35">
        <v>1</v>
      </c>
      <c r="M942" s="49">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c r="AH942" s="35">
        <f>IF(Tabla134[[#This Row],[Business Travel]]="Travel_Frequently",2,IF(Tabla134[[#This Row],[Business Travel]]="Travel_Rarely",1,0))</f>
        <v>1</v>
      </c>
      <c r="AI942" s="35" t="str">
        <f>IF(Tabla134[[#This Row],[Monthly Income]]&lt;=10333.3333,"Bajo",IF(Tabla134[[#This Row],[Monthly Income]]&gt;18666.6666,"Alto","Medio"))</f>
        <v>Bajo</v>
      </c>
      <c r="AJ942" s="35" t="str">
        <f>IF(Tabla134[[#This Row],[Years Since Last Promotion]]&lt;1,"Este año","Más de un año")</f>
        <v>Este año</v>
      </c>
      <c r="AK942" s="100">
        <f>SUM(Tabla134[[#This Row],[Years At Company]],Tabla134[[#This Row],[Years With Curr Manager]])</f>
        <v>8</v>
      </c>
      <c r="AL942" s="35"/>
    </row>
    <row r="943" spans="1:38">
      <c r="A943" t="s">
        <v>1624</v>
      </c>
      <c r="B943" t="s">
        <v>46</v>
      </c>
      <c r="C943" t="s">
        <v>51</v>
      </c>
      <c r="D943" t="s">
        <v>57</v>
      </c>
      <c r="E943" t="s">
        <v>63</v>
      </c>
      <c r="F943" t="s">
        <v>1711</v>
      </c>
      <c r="G943" t="s">
        <v>1539</v>
      </c>
      <c r="H943" t="s">
        <v>1546</v>
      </c>
      <c r="I943" t="s">
        <v>1549</v>
      </c>
      <c r="J943" s="35">
        <v>6</v>
      </c>
      <c r="K943" s="35">
        <v>30</v>
      </c>
      <c r="L943" s="35">
        <v>0</v>
      </c>
      <c r="M943" s="49">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c r="AH943" s="35">
        <f>IF(Tabla134[[#This Row],[Business Travel]]="Travel_Frequently",2,IF(Tabla134[[#This Row],[Business Travel]]="Travel_Rarely",1,0))</f>
        <v>1</v>
      </c>
      <c r="AI943" s="35" t="str">
        <f>IF(Tabla134[[#This Row],[Monthly Income]]&lt;=10333.3333,"Bajo",IF(Tabla134[[#This Row],[Monthly Income]]&gt;18666.6666,"Alto","Medio"))</f>
        <v>Bajo</v>
      </c>
      <c r="AJ943" s="35" t="str">
        <f>IF(Tabla134[[#This Row],[Years Since Last Promotion]]&lt;1,"Este año","Más de un año")</f>
        <v>Más de un año</v>
      </c>
      <c r="AK943" s="100">
        <f>SUM(Tabla134[[#This Row],[Years At Company]],Tabla134[[#This Row],[Years With Curr Manager]])</f>
        <v>16</v>
      </c>
      <c r="AL943" s="35"/>
    </row>
    <row r="944" spans="1:38">
      <c r="A944" t="s">
        <v>1624</v>
      </c>
      <c r="B944" t="s">
        <v>46</v>
      </c>
      <c r="C944" t="s">
        <v>49</v>
      </c>
      <c r="D944" t="s">
        <v>57</v>
      </c>
      <c r="E944" t="s">
        <v>63</v>
      </c>
      <c r="F944" t="s">
        <v>1711</v>
      </c>
      <c r="G944" t="s">
        <v>1544</v>
      </c>
      <c r="H944" t="s">
        <v>1546</v>
      </c>
      <c r="I944" t="s">
        <v>1549</v>
      </c>
      <c r="J944" s="35">
        <v>0</v>
      </c>
      <c r="K944" s="35">
        <v>36</v>
      </c>
      <c r="L944" s="35">
        <v>0</v>
      </c>
      <c r="M944" s="49">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c r="AH944" s="35">
        <f>IF(Tabla134[[#This Row],[Business Travel]]="Travel_Frequently",2,IF(Tabla134[[#This Row],[Business Travel]]="Travel_Rarely",1,0))</f>
        <v>1</v>
      </c>
      <c r="AI944" s="35" t="str">
        <f>IF(Tabla134[[#This Row],[Monthly Income]]&lt;=10333.3333,"Bajo",IF(Tabla134[[#This Row],[Monthly Income]]&gt;18666.6666,"Alto","Medio"))</f>
        <v>Bajo</v>
      </c>
      <c r="AJ944" s="35" t="str">
        <f>IF(Tabla134[[#This Row],[Years Since Last Promotion]]&lt;1,"Este año","Más de un año")</f>
        <v>Más de un año</v>
      </c>
      <c r="AK944" s="100">
        <f>SUM(Tabla134[[#This Row],[Years At Company]],Tabla134[[#This Row],[Years With Curr Manager]])</f>
        <v>14</v>
      </c>
      <c r="AL944" s="35"/>
    </row>
    <row r="945" spans="1:38">
      <c r="A945" t="s">
        <v>1624</v>
      </c>
      <c r="B945" t="s">
        <v>46</v>
      </c>
      <c r="C945" t="s">
        <v>50</v>
      </c>
      <c r="D945" t="s">
        <v>58</v>
      </c>
      <c r="E945" t="s">
        <v>59</v>
      </c>
      <c r="F945" t="s">
        <v>1711</v>
      </c>
      <c r="G945" t="s">
        <v>64</v>
      </c>
      <c r="H945" t="s">
        <v>1545</v>
      </c>
      <c r="I945" t="s">
        <v>1549</v>
      </c>
      <c r="J945" s="35">
        <v>3</v>
      </c>
      <c r="K945" s="35">
        <v>46</v>
      </c>
      <c r="L945" s="35">
        <v>0</v>
      </c>
      <c r="M945" s="49">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c r="AH945" s="35">
        <f>IF(Tabla134[[#This Row],[Business Travel]]="Travel_Frequently",2,IF(Tabla134[[#This Row],[Business Travel]]="Travel_Rarely",1,0))</f>
        <v>1</v>
      </c>
      <c r="AI945" s="35" t="str">
        <f>IF(Tabla134[[#This Row],[Monthly Income]]&lt;=10333.3333,"Bajo",IF(Tabla134[[#This Row],[Monthly Income]]&gt;18666.6666,"Alto","Medio"))</f>
        <v>Bajo</v>
      </c>
      <c r="AJ945" s="35" t="str">
        <f>IF(Tabla134[[#This Row],[Years Since Last Promotion]]&lt;1,"Este año","Más de un año")</f>
        <v>Más de un año</v>
      </c>
      <c r="AK945" s="100">
        <f>SUM(Tabla134[[#This Row],[Years At Company]],Tabla134[[#This Row],[Years With Curr Manager]])</f>
        <v>14</v>
      </c>
      <c r="AL945" s="35"/>
    </row>
    <row r="946" spans="1:38">
      <c r="A946" t="s">
        <v>1624</v>
      </c>
      <c r="B946" t="s">
        <v>48</v>
      </c>
      <c r="C946" t="s">
        <v>51</v>
      </c>
      <c r="D946" t="s">
        <v>57</v>
      </c>
      <c r="E946" t="s">
        <v>59</v>
      </c>
      <c r="F946" t="s">
        <v>1711</v>
      </c>
      <c r="G946" t="s">
        <v>1539</v>
      </c>
      <c r="H946" t="s">
        <v>1546</v>
      </c>
      <c r="I946" t="s">
        <v>1549</v>
      </c>
      <c r="J946" s="35">
        <v>6</v>
      </c>
      <c r="K946" s="35">
        <v>28</v>
      </c>
      <c r="L946" s="35">
        <v>0</v>
      </c>
      <c r="M946" s="49">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c r="AH946" s="35">
        <f>IF(Tabla134[[#This Row],[Business Travel]]="Travel_Frequently",2,IF(Tabla134[[#This Row],[Business Travel]]="Travel_Rarely",1,0))</f>
        <v>0</v>
      </c>
      <c r="AI946" s="35" t="str">
        <f>IF(Tabla134[[#This Row],[Monthly Income]]&lt;=10333.3333,"Bajo",IF(Tabla134[[#This Row],[Monthly Income]]&gt;18666.6666,"Alto","Medio"))</f>
        <v>Bajo</v>
      </c>
      <c r="AJ946" s="35" t="str">
        <f>IF(Tabla134[[#This Row],[Years Since Last Promotion]]&lt;1,"Este año","Más de un año")</f>
        <v>Más de un año</v>
      </c>
      <c r="AK946" s="100">
        <f>SUM(Tabla134[[#This Row],[Years At Company]],Tabla134[[#This Row],[Years With Curr Manager]])</f>
        <v>14</v>
      </c>
      <c r="AL946" s="35"/>
    </row>
    <row r="947" spans="1:38">
      <c r="A947" t="s">
        <v>1624</v>
      </c>
      <c r="B947" t="s">
        <v>46</v>
      </c>
      <c r="C947" t="s">
        <v>50</v>
      </c>
      <c r="D947" t="s">
        <v>57</v>
      </c>
      <c r="E947" t="s">
        <v>59</v>
      </c>
      <c r="F947" t="s">
        <v>1711</v>
      </c>
      <c r="G947" t="s">
        <v>1543</v>
      </c>
      <c r="H947" t="s">
        <v>1546</v>
      </c>
      <c r="I947" t="s">
        <v>1548</v>
      </c>
      <c r="J947" s="35">
        <v>2</v>
      </c>
      <c r="K947" s="35">
        <v>50</v>
      </c>
      <c r="L947" s="35">
        <v>0</v>
      </c>
      <c r="M947" s="49">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c r="AH947" s="35">
        <f>IF(Tabla134[[#This Row],[Business Travel]]="Travel_Frequently",2,IF(Tabla134[[#This Row],[Business Travel]]="Travel_Rarely",1,0))</f>
        <v>1</v>
      </c>
      <c r="AI947" s="35" t="str">
        <f>IF(Tabla134[[#This Row],[Monthly Income]]&lt;=10333.3333,"Bajo",IF(Tabla134[[#This Row],[Monthly Income]]&gt;18666.6666,"Alto","Medio"))</f>
        <v>Medio</v>
      </c>
      <c r="AJ947" s="35" t="str">
        <f>IF(Tabla134[[#This Row],[Years Since Last Promotion]]&lt;1,"Este año","Más de un año")</f>
        <v>Más de un año</v>
      </c>
      <c r="AK947" s="100">
        <f>SUM(Tabla134[[#This Row],[Years At Company]],Tabla134[[#This Row],[Years With Curr Manager]])</f>
        <v>5</v>
      </c>
      <c r="AL947" s="35"/>
    </row>
    <row r="948" spans="1:38">
      <c r="A948" t="s">
        <v>44</v>
      </c>
      <c r="B948" t="s">
        <v>46</v>
      </c>
      <c r="C948" t="s">
        <v>49</v>
      </c>
      <c r="D948" t="s">
        <v>56</v>
      </c>
      <c r="E948" t="s">
        <v>62</v>
      </c>
      <c r="F948" t="s">
        <v>1536</v>
      </c>
      <c r="G948" t="s">
        <v>1537</v>
      </c>
      <c r="H948" t="s">
        <v>1545</v>
      </c>
      <c r="I948" t="s">
        <v>1548</v>
      </c>
      <c r="J948" s="35">
        <v>2</v>
      </c>
      <c r="K948" s="35">
        <v>40</v>
      </c>
      <c r="L948" s="35">
        <v>1</v>
      </c>
      <c r="M948" s="49">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c r="AH948" s="35">
        <f>IF(Tabla134[[#This Row],[Business Travel]]="Travel_Frequently",2,IF(Tabla134[[#This Row],[Business Travel]]="Travel_Rarely",1,0))</f>
        <v>1</v>
      </c>
      <c r="AI948" s="35" t="str">
        <f>IF(Tabla134[[#This Row],[Monthly Income]]&lt;=10333.3333,"Bajo",IF(Tabla134[[#This Row],[Monthly Income]]&gt;18666.6666,"Alto","Medio"))</f>
        <v>Bajo</v>
      </c>
      <c r="AJ948" s="35" t="str">
        <f>IF(Tabla134[[#This Row],[Years Since Last Promotion]]&lt;1,"Este año","Más de un año")</f>
        <v>Más de un año</v>
      </c>
      <c r="AK948" s="100">
        <f>SUM(Tabla134[[#This Row],[Years At Company]],Tabla134[[#This Row],[Years With Curr Manager]])</f>
        <v>5</v>
      </c>
      <c r="AL948" s="35"/>
    </row>
    <row r="949" spans="1:38">
      <c r="A949" t="s">
        <v>44</v>
      </c>
      <c r="B949" t="s">
        <v>46</v>
      </c>
      <c r="C949" t="s">
        <v>50</v>
      </c>
      <c r="D949" t="s">
        <v>56</v>
      </c>
      <c r="E949" t="s">
        <v>59</v>
      </c>
      <c r="F949" t="s">
        <v>1536</v>
      </c>
      <c r="G949" t="s">
        <v>1537</v>
      </c>
      <c r="H949" t="s">
        <v>1545</v>
      </c>
      <c r="I949" t="s">
        <v>1548</v>
      </c>
      <c r="J949" s="35">
        <v>2</v>
      </c>
      <c r="K949" s="35">
        <v>52</v>
      </c>
      <c r="L949" s="35">
        <v>1</v>
      </c>
      <c r="M949" s="49">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c r="AH949" s="35">
        <f>IF(Tabla134[[#This Row],[Business Travel]]="Travel_Frequently",2,IF(Tabla134[[#This Row],[Business Travel]]="Travel_Rarely",1,0))</f>
        <v>1</v>
      </c>
      <c r="AI949" s="35" t="str">
        <f>IF(Tabla134[[#This Row],[Monthly Income]]&lt;=10333.3333,"Bajo",IF(Tabla134[[#This Row],[Monthly Income]]&gt;18666.6666,"Alto","Medio"))</f>
        <v>Bajo</v>
      </c>
      <c r="AJ949" s="35" t="str">
        <f>IF(Tabla134[[#This Row],[Years Since Last Promotion]]&lt;1,"Este año","Más de un año")</f>
        <v>Más de un año</v>
      </c>
      <c r="AK949" s="100">
        <f>SUM(Tabla134[[#This Row],[Years At Company]],Tabla134[[#This Row],[Years With Curr Manager]])</f>
        <v>15</v>
      </c>
      <c r="AL949" s="35"/>
    </row>
    <row r="950" spans="1:38">
      <c r="A950" t="s">
        <v>1624</v>
      </c>
      <c r="B950" t="s">
        <v>46</v>
      </c>
      <c r="C950" t="s">
        <v>51</v>
      </c>
      <c r="D950" t="s">
        <v>57</v>
      </c>
      <c r="E950" t="s">
        <v>61</v>
      </c>
      <c r="F950" t="s">
        <v>1711</v>
      </c>
      <c r="G950" t="s">
        <v>1541</v>
      </c>
      <c r="H950" t="s">
        <v>1546</v>
      </c>
      <c r="I950" t="s">
        <v>1548</v>
      </c>
      <c r="J950" s="35">
        <v>2</v>
      </c>
      <c r="K950" s="35">
        <v>30</v>
      </c>
      <c r="L950" s="35">
        <v>0</v>
      </c>
      <c r="M950" s="49">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c r="AH950" s="35">
        <f>IF(Tabla134[[#This Row],[Business Travel]]="Travel_Frequently",2,IF(Tabla134[[#This Row],[Business Travel]]="Travel_Rarely",1,0))</f>
        <v>1</v>
      </c>
      <c r="AI950" s="35" t="str">
        <f>IF(Tabla134[[#This Row],[Monthly Income]]&lt;=10333.3333,"Bajo",IF(Tabla134[[#This Row],[Monthly Income]]&gt;18666.6666,"Alto","Medio"))</f>
        <v>Medio</v>
      </c>
      <c r="AJ950" s="35" t="str">
        <f>IF(Tabla134[[#This Row],[Years Since Last Promotion]]&lt;1,"Este año","Más de un año")</f>
        <v>Este año</v>
      </c>
      <c r="AK950" s="100">
        <f>SUM(Tabla134[[#This Row],[Years At Company]],Tabla134[[#This Row],[Years With Curr Manager]])</f>
        <v>17</v>
      </c>
      <c r="AL950" s="35"/>
    </row>
    <row r="951" spans="1:38">
      <c r="A951" t="s">
        <v>1624</v>
      </c>
      <c r="B951" t="s">
        <v>46</v>
      </c>
      <c r="C951" t="s">
        <v>49</v>
      </c>
      <c r="D951" t="s">
        <v>57</v>
      </c>
      <c r="E951" t="s">
        <v>59</v>
      </c>
      <c r="F951" t="s">
        <v>1536</v>
      </c>
      <c r="G951" t="s">
        <v>1540</v>
      </c>
      <c r="H951" t="s">
        <v>1545</v>
      </c>
      <c r="I951" t="s">
        <v>1549</v>
      </c>
      <c r="J951" s="35">
        <v>6</v>
      </c>
      <c r="K951" s="35">
        <v>39</v>
      </c>
      <c r="L951" s="35">
        <v>0</v>
      </c>
      <c r="M951" s="49">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c r="AH951" s="35">
        <f>IF(Tabla134[[#This Row],[Business Travel]]="Travel_Frequently",2,IF(Tabla134[[#This Row],[Business Travel]]="Travel_Rarely",1,0))</f>
        <v>1</v>
      </c>
      <c r="AI951" s="35" t="str">
        <f>IF(Tabla134[[#This Row],[Monthly Income]]&lt;=10333.3333,"Bajo",IF(Tabla134[[#This Row],[Monthly Income]]&gt;18666.6666,"Alto","Medio"))</f>
        <v>Bajo</v>
      </c>
      <c r="AJ951" s="35" t="str">
        <f>IF(Tabla134[[#This Row],[Years Since Last Promotion]]&lt;1,"Este año","Más de un año")</f>
        <v>Más de un año</v>
      </c>
      <c r="AK951" s="100">
        <f>SUM(Tabla134[[#This Row],[Years At Company]],Tabla134[[#This Row],[Years With Curr Manager]])</f>
        <v>15</v>
      </c>
      <c r="AL951" s="35"/>
    </row>
    <row r="952" spans="1:38">
      <c r="A952" t="s">
        <v>1624</v>
      </c>
      <c r="B952" t="s">
        <v>48</v>
      </c>
      <c r="C952" t="s">
        <v>51</v>
      </c>
      <c r="D952" t="s">
        <v>56</v>
      </c>
      <c r="E952" t="s">
        <v>59</v>
      </c>
      <c r="F952" t="s">
        <v>1711</v>
      </c>
      <c r="G952" t="s">
        <v>1537</v>
      </c>
      <c r="H952" t="s">
        <v>1547</v>
      </c>
      <c r="I952" t="s">
        <v>1548</v>
      </c>
      <c r="J952" s="35">
        <v>5</v>
      </c>
      <c r="K952" s="35">
        <v>31</v>
      </c>
      <c r="L952" s="35">
        <v>0</v>
      </c>
      <c r="M952" s="49">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c r="AH952" s="35">
        <f>IF(Tabla134[[#This Row],[Business Travel]]="Travel_Frequently",2,IF(Tabla134[[#This Row],[Business Travel]]="Travel_Rarely",1,0))</f>
        <v>0</v>
      </c>
      <c r="AI952" s="35" t="str">
        <f>IF(Tabla134[[#This Row],[Monthly Income]]&lt;=10333.3333,"Bajo",IF(Tabla134[[#This Row],[Monthly Income]]&gt;18666.6666,"Alto","Medio"))</f>
        <v>Bajo</v>
      </c>
      <c r="AJ952" s="35" t="str">
        <f>IF(Tabla134[[#This Row],[Years Since Last Promotion]]&lt;1,"Este año","Más de un año")</f>
        <v>Más de un año</v>
      </c>
      <c r="AK952" s="100">
        <f>SUM(Tabla134[[#This Row],[Years At Company]],Tabla134[[#This Row],[Years With Curr Manager]])</f>
        <v>16</v>
      </c>
      <c r="AL952" s="35"/>
    </row>
    <row r="953" spans="1:38">
      <c r="A953" t="s">
        <v>1624</v>
      </c>
      <c r="B953" t="s">
        <v>48</v>
      </c>
      <c r="C953" t="s">
        <v>49</v>
      </c>
      <c r="D953" t="s">
        <v>56</v>
      </c>
      <c r="E953" t="s">
        <v>61</v>
      </c>
      <c r="F953" t="s">
        <v>1536</v>
      </c>
      <c r="G953" t="s">
        <v>1537</v>
      </c>
      <c r="H953" t="s">
        <v>1545</v>
      </c>
      <c r="I953" t="s">
        <v>1549</v>
      </c>
      <c r="J953" s="35">
        <v>4</v>
      </c>
      <c r="K953" s="35">
        <v>41</v>
      </c>
      <c r="L953" s="35">
        <v>0</v>
      </c>
      <c r="M953" s="49">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c r="AH953" s="35">
        <f>IF(Tabla134[[#This Row],[Business Travel]]="Travel_Frequently",2,IF(Tabla134[[#This Row],[Business Travel]]="Travel_Rarely",1,0))</f>
        <v>0</v>
      </c>
      <c r="AI953" s="35" t="str">
        <f>IF(Tabla134[[#This Row],[Monthly Income]]&lt;=10333.3333,"Bajo",IF(Tabla134[[#This Row],[Monthly Income]]&gt;18666.6666,"Alto","Medio"))</f>
        <v>Bajo</v>
      </c>
      <c r="AJ953" s="35" t="str">
        <f>IF(Tabla134[[#This Row],[Years Since Last Promotion]]&lt;1,"Este año","Más de un año")</f>
        <v>Más de un año</v>
      </c>
      <c r="AK953" s="100">
        <f>SUM(Tabla134[[#This Row],[Years At Company]],Tabla134[[#This Row],[Years With Curr Manager]])</f>
        <v>28</v>
      </c>
      <c r="AL953" s="35"/>
    </row>
    <row r="954" spans="1:38">
      <c r="A954" t="s">
        <v>44</v>
      </c>
      <c r="B954" t="s">
        <v>47</v>
      </c>
      <c r="C954" t="s">
        <v>51</v>
      </c>
      <c r="D954" t="s">
        <v>56</v>
      </c>
      <c r="E954" t="s">
        <v>59</v>
      </c>
      <c r="F954" t="s">
        <v>1711</v>
      </c>
      <c r="G954" t="s">
        <v>1542</v>
      </c>
      <c r="H954" t="s">
        <v>1545</v>
      </c>
      <c r="I954" t="s">
        <v>1548</v>
      </c>
      <c r="J954" s="35">
        <v>2</v>
      </c>
      <c r="K954" s="35">
        <v>31</v>
      </c>
      <c r="L954" s="35">
        <v>1</v>
      </c>
      <c r="M954" s="49">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c r="AH954" s="35">
        <f>IF(Tabla134[[#This Row],[Business Travel]]="Travel_Frequently",2,IF(Tabla134[[#This Row],[Business Travel]]="Travel_Rarely",1,0))</f>
        <v>2</v>
      </c>
      <c r="AI954" s="35" t="str">
        <f>IF(Tabla134[[#This Row],[Monthly Income]]&lt;=10333.3333,"Bajo",IF(Tabla134[[#This Row],[Monthly Income]]&gt;18666.6666,"Alto","Medio"))</f>
        <v>Bajo</v>
      </c>
      <c r="AJ954" s="35" t="str">
        <f>IF(Tabla134[[#This Row],[Years Since Last Promotion]]&lt;1,"Este año","Más de un año")</f>
        <v>Más de un año</v>
      </c>
      <c r="AK954" s="100">
        <f>SUM(Tabla134[[#This Row],[Years At Company]],Tabla134[[#This Row],[Years With Curr Manager]])</f>
        <v>5</v>
      </c>
      <c r="AL954" s="35"/>
    </row>
    <row r="955" spans="1:38">
      <c r="A955" t="s">
        <v>44</v>
      </c>
      <c r="B955" t="s">
        <v>46</v>
      </c>
      <c r="C955" t="s">
        <v>49</v>
      </c>
      <c r="D955" t="s">
        <v>57</v>
      </c>
      <c r="E955" t="s">
        <v>59</v>
      </c>
      <c r="F955" t="s">
        <v>1536</v>
      </c>
      <c r="G955" t="s">
        <v>1539</v>
      </c>
      <c r="H955" t="s">
        <v>1546</v>
      </c>
      <c r="I955" t="s">
        <v>1549</v>
      </c>
      <c r="J955" s="35">
        <v>4</v>
      </c>
      <c r="K955" s="35">
        <v>44</v>
      </c>
      <c r="L955" s="35">
        <v>1</v>
      </c>
      <c r="M955" s="49">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c r="AH955" s="35">
        <f>IF(Tabla134[[#This Row],[Business Travel]]="Travel_Frequently",2,IF(Tabla134[[#This Row],[Business Travel]]="Travel_Rarely",1,0))</f>
        <v>1</v>
      </c>
      <c r="AI955" s="35" t="str">
        <f>IF(Tabla134[[#This Row],[Monthly Income]]&lt;=10333.3333,"Bajo",IF(Tabla134[[#This Row],[Monthly Income]]&gt;18666.6666,"Alto","Medio"))</f>
        <v>Bajo</v>
      </c>
      <c r="AJ955" s="35" t="str">
        <f>IF(Tabla134[[#This Row],[Years Since Last Promotion]]&lt;1,"Este año","Más de un año")</f>
        <v>Más de un año</v>
      </c>
      <c r="AK955" s="100">
        <f>SUM(Tabla134[[#This Row],[Years At Company]],Tabla134[[#This Row],[Years With Curr Manager]])</f>
        <v>5</v>
      </c>
      <c r="AL955" s="35"/>
    </row>
    <row r="956" spans="1:38">
      <c r="A956" t="s">
        <v>1624</v>
      </c>
      <c r="B956" t="s">
        <v>48</v>
      </c>
      <c r="C956" t="s">
        <v>49</v>
      </c>
      <c r="D956" t="s">
        <v>57</v>
      </c>
      <c r="E956" t="s">
        <v>59</v>
      </c>
      <c r="F956" t="s">
        <v>1536</v>
      </c>
      <c r="G956" t="s">
        <v>1541</v>
      </c>
      <c r="H956" t="s">
        <v>1546</v>
      </c>
      <c r="I956" t="s">
        <v>1548</v>
      </c>
      <c r="J956" s="35">
        <v>3</v>
      </c>
      <c r="K956" s="35">
        <v>42</v>
      </c>
      <c r="L956" s="35">
        <v>0</v>
      </c>
      <c r="M956" s="49">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c r="AH956" s="35">
        <f>IF(Tabla134[[#This Row],[Business Travel]]="Travel_Frequently",2,IF(Tabla134[[#This Row],[Business Travel]]="Travel_Rarely",1,0))</f>
        <v>0</v>
      </c>
      <c r="AI956" s="35" t="str">
        <f>IF(Tabla134[[#This Row],[Monthly Income]]&lt;=10333.3333,"Bajo",IF(Tabla134[[#This Row],[Monthly Income]]&gt;18666.6666,"Alto","Medio"))</f>
        <v>Medio</v>
      </c>
      <c r="AJ956" s="35" t="str">
        <f>IF(Tabla134[[#This Row],[Years Since Last Promotion]]&lt;1,"Este año","Más de un año")</f>
        <v>Más de un año</v>
      </c>
      <c r="AK956" s="100">
        <f>SUM(Tabla134[[#This Row],[Years At Company]],Tabla134[[#This Row],[Years With Curr Manager]])</f>
        <v>30</v>
      </c>
      <c r="AL956" s="35"/>
    </row>
    <row r="957" spans="1:38">
      <c r="A957" t="s">
        <v>1624</v>
      </c>
      <c r="B957" t="s">
        <v>46</v>
      </c>
      <c r="C957" t="s">
        <v>52</v>
      </c>
      <c r="D957" t="s">
        <v>57</v>
      </c>
      <c r="E957" t="s">
        <v>61</v>
      </c>
      <c r="F957" t="s">
        <v>1711</v>
      </c>
      <c r="G957" t="s">
        <v>1541</v>
      </c>
      <c r="H957" t="s">
        <v>1546</v>
      </c>
      <c r="I957" t="s">
        <v>1549</v>
      </c>
      <c r="J957" s="35">
        <v>5</v>
      </c>
      <c r="K957" s="35">
        <v>55</v>
      </c>
      <c r="L957" s="35">
        <v>0</v>
      </c>
      <c r="M957" s="49">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c r="AH957" s="35">
        <f>IF(Tabla134[[#This Row],[Business Travel]]="Travel_Frequently",2,IF(Tabla134[[#This Row],[Business Travel]]="Travel_Rarely",1,0))</f>
        <v>1</v>
      </c>
      <c r="AI957" s="35" t="str">
        <f>IF(Tabla134[[#This Row],[Monthly Income]]&lt;=10333.3333,"Bajo",IF(Tabla134[[#This Row],[Monthly Income]]&gt;18666.6666,"Alto","Medio"))</f>
        <v>Alto</v>
      </c>
      <c r="AJ957" s="35" t="str">
        <f>IF(Tabla134[[#This Row],[Years Since Last Promotion]]&lt;1,"Este año","Más de un año")</f>
        <v>Más de un año</v>
      </c>
      <c r="AK957" s="100">
        <f>SUM(Tabla134[[#This Row],[Years At Company]],Tabla134[[#This Row],[Years With Curr Manager]])</f>
        <v>30</v>
      </c>
      <c r="AL957" s="35"/>
    </row>
    <row r="958" spans="1:38">
      <c r="A958" t="s">
        <v>1624</v>
      </c>
      <c r="B958" t="s">
        <v>46</v>
      </c>
      <c r="C958" t="s">
        <v>52</v>
      </c>
      <c r="D958" t="s">
        <v>58</v>
      </c>
      <c r="E958" t="s">
        <v>59</v>
      </c>
      <c r="F958" t="s">
        <v>1536</v>
      </c>
      <c r="G958" t="s">
        <v>1541</v>
      </c>
      <c r="H958" t="s">
        <v>1545</v>
      </c>
      <c r="I958" t="s">
        <v>1549</v>
      </c>
      <c r="J958" s="35">
        <v>4</v>
      </c>
      <c r="K958" s="35">
        <v>56</v>
      </c>
      <c r="L958" s="35">
        <v>0</v>
      </c>
      <c r="M958" s="49">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c r="AH958" s="35">
        <f>IF(Tabla134[[#This Row],[Business Travel]]="Travel_Frequently",2,IF(Tabla134[[#This Row],[Business Travel]]="Travel_Rarely",1,0))</f>
        <v>1</v>
      </c>
      <c r="AI958" s="35" t="str">
        <f>IF(Tabla134[[#This Row],[Monthly Income]]&lt;=10333.3333,"Bajo",IF(Tabla134[[#This Row],[Monthly Income]]&gt;18666.6666,"Alto","Medio"))</f>
        <v>Alto</v>
      </c>
      <c r="AJ958" s="35" t="str">
        <f>IF(Tabla134[[#This Row],[Years Since Last Promotion]]&lt;1,"Este año","Más de un año")</f>
        <v>Más de un año</v>
      </c>
      <c r="AK958" s="100">
        <f>SUM(Tabla134[[#This Row],[Years At Company]],Tabla134[[#This Row],[Years With Curr Manager]])</f>
        <v>14</v>
      </c>
      <c r="AL958" s="35"/>
    </row>
    <row r="959" spans="1:38">
      <c r="A959" t="s">
        <v>1624</v>
      </c>
      <c r="B959" t="s">
        <v>48</v>
      </c>
      <c r="C959" t="s">
        <v>49</v>
      </c>
      <c r="D959" t="s">
        <v>57</v>
      </c>
      <c r="E959" t="s">
        <v>59</v>
      </c>
      <c r="F959" t="s">
        <v>1536</v>
      </c>
      <c r="G959" t="s">
        <v>1538</v>
      </c>
      <c r="H959" t="s">
        <v>1547</v>
      </c>
      <c r="I959" t="s">
        <v>1549</v>
      </c>
      <c r="J959" s="35">
        <v>0</v>
      </c>
      <c r="K959" s="35">
        <v>40</v>
      </c>
      <c r="L959" s="35">
        <v>0</v>
      </c>
      <c r="M959" s="49">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c r="AH959" s="35">
        <f>IF(Tabla134[[#This Row],[Business Travel]]="Travel_Frequently",2,IF(Tabla134[[#This Row],[Business Travel]]="Travel_Rarely",1,0))</f>
        <v>0</v>
      </c>
      <c r="AI959" s="35" t="str">
        <f>IF(Tabla134[[#This Row],[Monthly Income]]&lt;=10333.3333,"Bajo",IF(Tabla134[[#This Row],[Monthly Income]]&gt;18666.6666,"Alto","Medio"))</f>
        <v>Bajo</v>
      </c>
      <c r="AJ959" s="35" t="str">
        <f>IF(Tabla134[[#This Row],[Years Since Last Promotion]]&lt;1,"Este año","Más de un año")</f>
        <v>Este año</v>
      </c>
      <c r="AK959" s="100">
        <f>SUM(Tabla134[[#This Row],[Years At Company]],Tabla134[[#This Row],[Years With Curr Manager]])</f>
        <v>4</v>
      </c>
      <c r="AL959" s="35"/>
    </row>
    <row r="960" spans="1:38">
      <c r="A960" t="s">
        <v>1624</v>
      </c>
      <c r="B960" t="s">
        <v>46</v>
      </c>
      <c r="C960" t="s">
        <v>51</v>
      </c>
      <c r="D960" t="s">
        <v>57</v>
      </c>
      <c r="E960" t="s">
        <v>59</v>
      </c>
      <c r="F960" t="s">
        <v>1536</v>
      </c>
      <c r="G960" t="s">
        <v>1544</v>
      </c>
      <c r="H960" t="s">
        <v>1547</v>
      </c>
      <c r="I960" t="s">
        <v>1549</v>
      </c>
      <c r="J960" s="35">
        <v>0</v>
      </c>
      <c r="K960" s="35">
        <v>34</v>
      </c>
      <c r="L960" s="35">
        <v>0</v>
      </c>
      <c r="M960" s="49">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c r="AH960" s="35">
        <f>IF(Tabla134[[#This Row],[Business Travel]]="Travel_Frequently",2,IF(Tabla134[[#This Row],[Business Travel]]="Travel_Rarely",1,0))</f>
        <v>1</v>
      </c>
      <c r="AI960" s="35" t="str">
        <f>IF(Tabla134[[#This Row],[Monthly Income]]&lt;=10333.3333,"Bajo",IF(Tabla134[[#This Row],[Monthly Income]]&gt;18666.6666,"Alto","Medio"))</f>
        <v>Bajo</v>
      </c>
      <c r="AJ960" s="35" t="str">
        <f>IF(Tabla134[[#This Row],[Years Since Last Promotion]]&lt;1,"Este año","Más de un año")</f>
        <v>Más de un año</v>
      </c>
      <c r="AK960" s="100">
        <f>SUM(Tabla134[[#This Row],[Years At Company]],Tabla134[[#This Row],[Years With Curr Manager]])</f>
        <v>15</v>
      </c>
      <c r="AL960" s="35"/>
    </row>
    <row r="961" spans="1:38">
      <c r="A961" t="s">
        <v>1624</v>
      </c>
      <c r="B961" t="s">
        <v>46</v>
      </c>
      <c r="C961" t="s">
        <v>49</v>
      </c>
      <c r="D961" t="s">
        <v>57</v>
      </c>
      <c r="E961" t="s">
        <v>59</v>
      </c>
      <c r="F961" t="s">
        <v>1536</v>
      </c>
      <c r="G961" t="s">
        <v>1538</v>
      </c>
      <c r="H961" t="s">
        <v>1545</v>
      </c>
      <c r="I961" t="s">
        <v>1549</v>
      </c>
      <c r="J961" s="35">
        <v>4</v>
      </c>
      <c r="K961" s="35">
        <v>40</v>
      </c>
      <c r="L961" s="35">
        <v>0</v>
      </c>
      <c r="M961" s="49">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c r="AH961" s="35">
        <f>IF(Tabla134[[#This Row],[Business Travel]]="Travel_Frequently",2,IF(Tabla134[[#This Row],[Business Travel]]="Travel_Rarely",1,0))</f>
        <v>1</v>
      </c>
      <c r="AI961" s="35" t="str">
        <f>IF(Tabla134[[#This Row],[Monthly Income]]&lt;=10333.3333,"Bajo",IF(Tabla134[[#This Row],[Monthly Income]]&gt;18666.6666,"Alto","Medio"))</f>
        <v>Bajo</v>
      </c>
      <c r="AJ961" s="35" t="str">
        <f>IF(Tabla134[[#This Row],[Years Since Last Promotion]]&lt;1,"Este año","Más de un año")</f>
        <v>Más de un año</v>
      </c>
      <c r="AK961" s="100">
        <f>SUM(Tabla134[[#This Row],[Years At Company]],Tabla134[[#This Row],[Years With Curr Manager]])</f>
        <v>17</v>
      </c>
      <c r="AL961" s="35"/>
    </row>
    <row r="962" spans="1:38">
      <c r="A962" t="s">
        <v>1624</v>
      </c>
      <c r="B962" t="s">
        <v>47</v>
      </c>
      <c r="C962" t="s">
        <v>49</v>
      </c>
      <c r="D962" t="s">
        <v>56</v>
      </c>
      <c r="E962" t="s">
        <v>62</v>
      </c>
      <c r="F962" t="s">
        <v>1711</v>
      </c>
      <c r="G962" t="s">
        <v>1537</v>
      </c>
      <c r="H962" t="s">
        <v>1547</v>
      </c>
      <c r="I962" t="s">
        <v>1549</v>
      </c>
      <c r="J962" s="35">
        <v>2</v>
      </c>
      <c r="K962" s="35">
        <v>41</v>
      </c>
      <c r="L962" s="35">
        <v>0</v>
      </c>
      <c r="M962" s="49">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c r="AH962" s="35">
        <f>IF(Tabla134[[#This Row],[Business Travel]]="Travel_Frequently",2,IF(Tabla134[[#This Row],[Business Travel]]="Travel_Rarely",1,0))</f>
        <v>2</v>
      </c>
      <c r="AI962" s="35" t="str">
        <f>IF(Tabla134[[#This Row],[Monthly Income]]&lt;=10333.3333,"Bajo",IF(Tabla134[[#This Row],[Monthly Income]]&gt;18666.6666,"Alto","Medio"))</f>
        <v>Bajo</v>
      </c>
      <c r="AJ962" s="35" t="str">
        <f>IF(Tabla134[[#This Row],[Years Since Last Promotion]]&lt;1,"Este año","Más de un año")</f>
        <v>Más de un año</v>
      </c>
      <c r="AK962" s="100">
        <f>SUM(Tabla134[[#This Row],[Years At Company]],Tabla134[[#This Row],[Years With Curr Manager]])</f>
        <v>16</v>
      </c>
      <c r="AL962" s="35"/>
    </row>
    <row r="963" spans="1:38">
      <c r="A963" t="s">
        <v>1624</v>
      </c>
      <c r="B963" t="s">
        <v>47</v>
      </c>
      <c r="C963" t="s">
        <v>49</v>
      </c>
      <c r="D963" t="s">
        <v>57</v>
      </c>
      <c r="E963" t="s">
        <v>59</v>
      </c>
      <c r="F963" t="s">
        <v>1536</v>
      </c>
      <c r="G963" t="s">
        <v>1538</v>
      </c>
      <c r="H963" t="s">
        <v>1545</v>
      </c>
      <c r="I963" t="s">
        <v>1548</v>
      </c>
      <c r="J963" s="35">
        <v>3</v>
      </c>
      <c r="K963" s="35">
        <v>35</v>
      </c>
      <c r="L963" s="35">
        <v>0</v>
      </c>
      <c r="M963" s="49">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c r="AH963" s="35">
        <f>IF(Tabla134[[#This Row],[Business Travel]]="Travel_Frequently",2,IF(Tabla134[[#This Row],[Business Travel]]="Travel_Rarely",1,0))</f>
        <v>2</v>
      </c>
      <c r="AI963" s="35" t="str">
        <f>IF(Tabla134[[#This Row],[Monthly Income]]&lt;=10333.3333,"Bajo",IF(Tabla134[[#This Row],[Monthly Income]]&gt;18666.6666,"Alto","Medio"))</f>
        <v>Bajo</v>
      </c>
      <c r="AJ963" s="35" t="str">
        <f>IF(Tabla134[[#This Row],[Years Since Last Promotion]]&lt;1,"Este año","Más de un año")</f>
        <v>Más de un año</v>
      </c>
      <c r="AK963" s="100">
        <f>SUM(Tabla134[[#This Row],[Years At Company]],Tabla134[[#This Row],[Years With Curr Manager]])</f>
        <v>10</v>
      </c>
      <c r="AL963" s="35"/>
    </row>
    <row r="964" spans="1:38">
      <c r="A964" t="s">
        <v>1624</v>
      </c>
      <c r="B964" t="s">
        <v>46</v>
      </c>
      <c r="C964" t="s">
        <v>50</v>
      </c>
      <c r="D964" t="s">
        <v>58</v>
      </c>
      <c r="E964" t="s">
        <v>59</v>
      </c>
      <c r="F964" t="s">
        <v>1536</v>
      </c>
      <c r="G964" t="s">
        <v>1541</v>
      </c>
      <c r="H964" t="s">
        <v>1547</v>
      </c>
      <c r="I964" t="s">
        <v>1548</v>
      </c>
      <c r="J964" s="35">
        <v>2</v>
      </c>
      <c r="K964" s="35">
        <v>51</v>
      </c>
      <c r="L964" s="35">
        <v>0</v>
      </c>
      <c r="M964" s="49">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c r="AH964" s="35">
        <f>IF(Tabla134[[#This Row],[Business Travel]]="Travel_Frequently",2,IF(Tabla134[[#This Row],[Business Travel]]="Travel_Rarely",1,0))</f>
        <v>1</v>
      </c>
      <c r="AI964" s="35" t="str">
        <f>IF(Tabla134[[#This Row],[Monthly Income]]&lt;=10333.3333,"Bajo",IF(Tabla134[[#This Row],[Monthly Income]]&gt;18666.6666,"Alto","Medio"))</f>
        <v>Medio</v>
      </c>
      <c r="AJ964" s="35" t="str">
        <f>IF(Tabla134[[#This Row],[Years Since Last Promotion]]&lt;1,"Este año","Más de un año")</f>
        <v>Este año</v>
      </c>
      <c r="AK964" s="100">
        <f>SUM(Tabla134[[#This Row],[Years At Company]],Tabla134[[#This Row],[Years With Curr Manager]])</f>
        <v>43</v>
      </c>
      <c r="AL964" s="35"/>
    </row>
    <row r="965" spans="1:38">
      <c r="A965" t="s">
        <v>1624</v>
      </c>
      <c r="B965" t="s">
        <v>46</v>
      </c>
      <c r="C965" t="s">
        <v>49</v>
      </c>
      <c r="D965" t="s">
        <v>56</v>
      </c>
      <c r="E965" t="s">
        <v>59</v>
      </c>
      <c r="F965" t="s">
        <v>1711</v>
      </c>
      <c r="G965" t="s">
        <v>1537</v>
      </c>
      <c r="H965" t="s">
        <v>1547</v>
      </c>
      <c r="I965" t="s">
        <v>1549</v>
      </c>
      <c r="J965" s="35">
        <v>3</v>
      </c>
      <c r="K965" s="35">
        <v>38</v>
      </c>
      <c r="L965" s="35">
        <v>0</v>
      </c>
      <c r="M965" s="49">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c r="AH965" s="35">
        <f>IF(Tabla134[[#This Row],[Business Travel]]="Travel_Frequently",2,IF(Tabla134[[#This Row],[Business Travel]]="Travel_Rarely",1,0))</f>
        <v>1</v>
      </c>
      <c r="AI965" s="35" t="str">
        <f>IF(Tabla134[[#This Row],[Monthly Income]]&lt;=10333.3333,"Bajo",IF(Tabla134[[#This Row],[Monthly Income]]&gt;18666.6666,"Alto","Medio"))</f>
        <v>Bajo</v>
      </c>
      <c r="AJ965" s="35" t="str">
        <f>IF(Tabla134[[#This Row],[Years Since Last Promotion]]&lt;1,"Este año","Más de un año")</f>
        <v>Más de un año</v>
      </c>
      <c r="AK965" s="100">
        <f>SUM(Tabla134[[#This Row],[Years At Company]],Tabla134[[#This Row],[Years With Curr Manager]])</f>
        <v>14</v>
      </c>
      <c r="AL965" s="35"/>
    </row>
    <row r="966" spans="1:38">
      <c r="A966" t="s">
        <v>1624</v>
      </c>
      <c r="B966" t="s">
        <v>46</v>
      </c>
      <c r="C966" t="s">
        <v>51</v>
      </c>
      <c r="D966" t="s">
        <v>56</v>
      </c>
      <c r="E966" t="s">
        <v>61</v>
      </c>
      <c r="F966" t="s">
        <v>1711</v>
      </c>
      <c r="G966" t="s">
        <v>1537</v>
      </c>
      <c r="H966" t="s">
        <v>1545</v>
      </c>
      <c r="I966" t="s">
        <v>1549</v>
      </c>
      <c r="J966" s="35">
        <v>6</v>
      </c>
      <c r="K966" s="35">
        <v>34</v>
      </c>
      <c r="L966" s="35">
        <v>0</v>
      </c>
      <c r="M966" s="49">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c r="AH966" s="35">
        <f>IF(Tabla134[[#This Row],[Business Travel]]="Travel_Frequently",2,IF(Tabla134[[#This Row],[Business Travel]]="Travel_Rarely",1,0))</f>
        <v>1</v>
      </c>
      <c r="AI966" s="35" t="str">
        <f>IF(Tabla134[[#This Row],[Monthly Income]]&lt;=10333.3333,"Bajo",IF(Tabla134[[#This Row],[Monthly Income]]&gt;18666.6666,"Alto","Medio"))</f>
        <v>Bajo</v>
      </c>
      <c r="AJ966" s="35" t="str">
        <f>IF(Tabla134[[#This Row],[Years Since Last Promotion]]&lt;1,"Este año","Más de un año")</f>
        <v>Más de un año</v>
      </c>
      <c r="AK966" s="100">
        <f>SUM(Tabla134[[#This Row],[Years At Company]],Tabla134[[#This Row],[Years With Curr Manager]])</f>
        <v>16</v>
      </c>
      <c r="AL966" s="35"/>
    </row>
    <row r="967" spans="1:38">
      <c r="A967" t="s">
        <v>1624</v>
      </c>
      <c r="B967" t="s">
        <v>46</v>
      </c>
      <c r="C967" t="s">
        <v>51</v>
      </c>
      <c r="D967" t="s">
        <v>57</v>
      </c>
      <c r="E967" t="s">
        <v>61</v>
      </c>
      <c r="F967" t="s">
        <v>1536</v>
      </c>
      <c r="G967" t="s">
        <v>1539</v>
      </c>
      <c r="H967" t="s">
        <v>1546</v>
      </c>
      <c r="I967" t="s">
        <v>1549</v>
      </c>
      <c r="J967" s="35">
        <v>6</v>
      </c>
      <c r="K967" s="35">
        <v>25</v>
      </c>
      <c r="L967" s="35">
        <v>0</v>
      </c>
      <c r="M967" s="49">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c r="AH967" s="35">
        <f>IF(Tabla134[[#This Row],[Business Travel]]="Travel_Frequently",2,IF(Tabla134[[#This Row],[Business Travel]]="Travel_Rarely",1,0))</f>
        <v>1</v>
      </c>
      <c r="AI967" s="35" t="str">
        <f>IF(Tabla134[[#This Row],[Monthly Income]]&lt;=10333.3333,"Bajo",IF(Tabla134[[#This Row],[Monthly Income]]&gt;18666.6666,"Alto","Medio"))</f>
        <v>Bajo</v>
      </c>
      <c r="AJ967" s="35" t="str">
        <f>IF(Tabla134[[#This Row],[Years Since Last Promotion]]&lt;1,"Este año","Más de un año")</f>
        <v>Más de un año</v>
      </c>
      <c r="AK967" s="100">
        <f>SUM(Tabla134[[#This Row],[Years At Company]],Tabla134[[#This Row],[Years With Curr Manager]])</f>
        <v>5</v>
      </c>
      <c r="AL967" s="35"/>
    </row>
    <row r="968" spans="1:38">
      <c r="A968" t="s">
        <v>44</v>
      </c>
      <c r="B968" t="s">
        <v>46</v>
      </c>
      <c r="C968" t="s">
        <v>52</v>
      </c>
      <c r="D968" t="s">
        <v>57</v>
      </c>
      <c r="E968" t="s">
        <v>61</v>
      </c>
      <c r="F968" t="s">
        <v>1711</v>
      </c>
      <c r="G968" t="s">
        <v>1540</v>
      </c>
      <c r="H968" t="s">
        <v>1546</v>
      </c>
      <c r="I968" t="s">
        <v>1548</v>
      </c>
      <c r="J968" s="35">
        <v>0</v>
      </c>
      <c r="K968" s="35">
        <v>58</v>
      </c>
      <c r="L968" s="35">
        <v>1</v>
      </c>
      <c r="M968" s="49">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c r="AH968" s="35">
        <f>IF(Tabla134[[#This Row],[Business Travel]]="Travel_Frequently",2,IF(Tabla134[[#This Row],[Business Travel]]="Travel_Rarely",1,0))</f>
        <v>1</v>
      </c>
      <c r="AI968" s="35" t="str">
        <f>IF(Tabla134[[#This Row],[Monthly Income]]&lt;=10333.3333,"Bajo",IF(Tabla134[[#This Row],[Monthly Income]]&gt;18666.6666,"Alto","Medio"))</f>
        <v>Bajo</v>
      </c>
      <c r="AJ968" s="35" t="str">
        <f>IF(Tabla134[[#This Row],[Years Since Last Promotion]]&lt;1,"Este año","Más de un año")</f>
        <v>Más de un año</v>
      </c>
      <c r="AK968" s="100">
        <f>SUM(Tabla134[[#This Row],[Years At Company]],Tabla134[[#This Row],[Years With Curr Manager]])</f>
        <v>19</v>
      </c>
      <c r="AL968" s="35"/>
    </row>
    <row r="969" spans="1:38">
      <c r="A969" t="s">
        <v>1624</v>
      </c>
      <c r="B969" t="s">
        <v>46</v>
      </c>
      <c r="C969" t="s">
        <v>49</v>
      </c>
      <c r="D969" t="s">
        <v>57</v>
      </c>
      <c r="E969" t="s">
        <v>59</v>
      </c>
      <c r="F969" t="s">
        <v>1536</v>
      </c>
      <c r="G969" t="s">
        <v>1539</v>
      </c>
      <c r="H969" t="s">
        <v>1546</v>
      </c>
      <c r="I969" t="s">
        <v>1549</v>
      </c>
      <c r="J969" s="35">
        <v>3</v>
      </c>
      <c r="K969" s="35">
        <v>40</v>
      </c>
      <c r="L969" s="35">
        <v>0</v>
      </c>
      <c r="M969" s="49">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c r="AH969" s="35">
        <f>IF(Tabla134[[#This Row],[Business Travel]]="Travel_Frequently",2,IF(Tabla134[[#This Row],[Business Travel]]="Travel_Rarely",1,0))</f>
        <v>1</v>
      </c>
      <c r="AI969" s="35" t="str">
        <f>IF(Tabla134[[#This Row],[Monthly Income]]&lt;=10333.3333,"Bajo",IF(Tabla134[[#This Row],[Monthly Income]]&gt;18666.6666,"Alto","Medio"))</f>
        <v>Bajo</v>
      </c>
      <c r="AJ969" s="35" t="str">
        <f>IF(Tabla134[[#This Row],[Years Since Last Promotion]]&lt;1,"Este año","Más de un año")</f>
        <v>Este año</v>
      </c>
      <c r="AK969" s="100">
        <f>SUM(Tabla134[[#This Row],[Years At Company]],Tabla134[[#This Row],[Years With Curr Manager]])</f>
        <v>7</v>
      </c>
      <c r="AL969" s="35"/>
    </row>
    <row r="970" spans="1:38">
      <c r="A970" t="s">
        <v>1624</v>
      </c>
      <c r="B970" t="s">
        <v>47</v>
      </c>
      <c r="C970" t="s">
        <v>49</v>
      </c>
      <c r="D970" t="s">
        <v>56</v>
      </c>
      <c r="E970" t="s">
        <v>62</v>
      </c>
      <c r="F970" t="s">
        <v>1711</v>
      </c>
      <c r="G970" t="s">
        <v>1537</v>
      </c>
      <c r="H970" t="s">
        <v>1546</v>
      </c>
      <c r="I970" t="s">
        <v>1549</v>
      </c>
      <c r="J970" s="35">
        <v>2</v>
      </c>
      <c r="K970" s="35">
        <v>36</v>
      </c>
      <c r="L970" s="35">
        <v>0</v>
      </c>
      <c r="M970" s="49">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c r="AH970" s="35">
        <f>IF(Tabla134[[#This Row],[Business Travel]]="Travel_Frequently",2,IF(Tabla134[[#This Row],[Business Travel]]="Travel_Rarely",1,0))</f>
        <v>2</v>
      </c>
      <c r="AI970" s="35" t="str">
        <f>IF(Tabla134[[#This Row],[Monthly Income]]&lt;=10333.3333,"Bajo",IF(Tabla134[[#This Row],[Monthly Income]]&gt;18666.6666,"Alto","Medio"))</f>
        <v>Bajo</v>
      </c>
      <c r="AJ970" s="35" t="str">
        <f>IF(Tabla134[[#This Row],[Years Since Last Promotion]]&lt;1,"Este año","Más de un año")</f>
        <v>Más de un año</v>
      </c>
      <c r="AK970" s="100">
        <f>SUM(Tabla134[[#This Row],[Years At Company]],Tabla134[[#This Row],[Years With Curr Manager]])</f>
        <v>28</v>
      </c>
      <c r="AL970" s="35"/>
    </row>
    <row r="971" spans="1:38">
      <c r="A971" t="s">
        <v>1624</v>
      </c>
      <c r="B971" t="s">
        <v>46</v>
      </c>
      <c r="C971" t="s">
        <v>50</v>
      </c>
      <c r="D971" t="s">
        <v>57</v>
      </c>
      <c r="E971" t="s">
        <v>59</v>
      </c>
      <c r="F971" t="s">
        <v>1536</v>
      </c>
      <c r="G971" t="s">
        <v>1540</v>
      </c>
      <c r="H971" t="s">
        <v>1545</v>
      </c>
      <c r="I971" t="s">
        <v>1549</v>
      </c>
      <c r="J971" s="35">
        <v>2</v>
      </c>
      <c r="K971" s="35">
        <v>48</v>
      </c>
      <c r="L971" s="35">
        <v>0</v>
      </c>
      <c r="M971" s="49">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c r="AH971" s="35">
        <f>IF(Tabla134[[#This Row],[Business Travel]]="Travel_Frequently",2,IF(Tabla134[[#This Row],[Business Travel]]="Travel_Rarely",1,0))</f>
        <v>1</v>
      </c>
      <c r="AI971" s="35" t="str">
        <f>IF(Tabla134[[#This Row],[Monthly Income]]&lt;=10333.3333,"Bajo",IF(Tabla134[[#This Row],[Monthly Income]]&gt;18666.6666,"Alto","Medio"))</f>
        <v>Bajo</v>
      </c>
      <c r="AJ971" s="35" t="str">
        <f>IF(Tabla134[[#This Row],[Years Since Last Promotion]]&lt;1,"Este año","Más de un año")</f>
        <v>Este año</v>
      </c>
      <c r="AK971" s="100">
        <f>SUM(Tabla134[[#This Row],[Years At Company]],Tabla134[[#This Row],[Years With Curr Manager]])</f>
        <v>18</v>
      </c>
      <c r="AL971" s="35"/>
    </row>
    <row r="972" spans="1:38">
      <c r="A972" t="s">
        <v>1624</v>
      </c>
      <c r="B972" t="s">
        <v>46</v>
      </c>
      <c r="C972" t="s">
        <v>51</v>
      </c>
      <c r="D972" t="s">
        <v>56</v>
      </c>
      <c r="E972" t="s">
        <v>61</v>
      </c>
      <c r="F972" t="s">
        <v>1711</v>
      </c>
      <c r="G972" t="s">
        <v>1542</v>
      </c>
      <c r="H972" t="s">
        <v>1546</v>
      </c>
      <c r="I972" t="s">
        <v>1549</v>
      </c>
      <c r="J972" s="35">
        <v>4</v>
      </c>
      <c r="K972" s="35">
        <v>27</v>
      </c>
      <c r="L972" s="35">
        <v>0</v>
      </c>
      <c r="M972" s="49">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c r="AH972" s="35">
        <f>IF(Tabla134[[#This Row],[Business Travel]]="Travel_Frequently",2,IF(Tabla134[[#This Row],[Business Travel]]="Travel_Rarely",1,0))</f>
        <v>1</v>
      </c>
      <c r="AI972" s="35" t="str">
        <f>IF(Tabla134[[#This Row],[Monthly Income]]&lt;=10333.3333,"Bajo",IF(Tabla134[[#This Row],[Monthly Income]]&gt;18666.6666,"Alto","Medio"))</f>
        <v>Bajo</v>
      </c>
      <c r="AJ972" s="35" t="str">
        <f>IF(Tabla134[[#This Row],[Years Since Last Promotion]]&lt;1,"Este año","Más de un año")</f>
        <v>Este año</v>
      </c>
      <c r="AK972" s="100">
        <f>SUM(Tabla134[[#This Row],[Years At Company]],Tabla134[[#This Row],[Years With Curr Manager]])</f>
        <v>1</v>
      </c>
      <c r="AL972" s="35"/>
    </row>
    <row r="973" spans="1:38">
      <c r="A973" t="s">
        <v>1624</v>
      </c>
      <c r="B973" t="s">
        <v>46</v>
      </c>
      <c r="C973" t="s">
        <v>50</v>
      </c>
      <c r="D973" t="s">
        <v>57</v>
      </c>
      <c r="E973" t="s">
        <v>63</v>
      </c>
      <c r="F973" t="s">
        <v>1711</v>
      </c>
      <c r="G973" t="s">
        <v>1540</v>
      </c>
      <c r="H973" t="s">
        <v>1545</v>
      </c>
      <c r="I973" t="s">
        <v>1549</v>
      </c>
      <c r="J973" s="35">
        <v>1</v>
      </c>
      <c r="K973" s="35">
        <v>51</v>
      </c>
      <c r="L973" s="35">
        <v>0</v>
      </c>
      <c r="M973" s="49">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c r="AH973" s="35">
        <f>IF(Tabla134[[#This Row],[Business Travel]]="Travel_Frequently",2,IF(Tabla134[[#This Row],[Business Travel]]="Travel_Rarely",1,0))</f>
        <v>1</v>
      </c>
      <c r="AI973" s="35" t="str">
        <f>IF(Tabla134[[#This Row],[Monthly Income]]&lt;=10333.3333,"Bajo",IF(Tabla134[[#This Row],[Monthly Income]]&gt;18666.6666,"Alto","Medio"))</f>
        <v>Medio</v>
      </c>
      <c r="AJ973" s="35" t="str">
        <f>IF(Tabla134[[#This Row],[Years Since Last Promotion]]&lt;1,"Este año","Más de un año")</f>
        <v>Este año</v>
      </c>
      <c r="AK973" s="100">
        <f>SUM(Tabla134[[#This Row],[Years At Company]],Tabla134[[#This Row],[Years With Curr Manager]])</f>
        <v>8</v>
      </c>
      <c r="AL973" s="35"/>
    </row>
    <row r="974" spans="1:38">
      <c r="A974" t="s">
        <v>1624</v>
      </c>
      <c r="B974" t="s">
        <v>48</v>
      </c>
      <c r="C974" t="s">
        <v>53</v>
      </c>
      <c r="D974" t="s">
        <v>57</v>
      </c>
      <c r="E974" t="s">
        <v>59</v>
      </c>
      <c r="F974" t="s">
        <v>1711</v>
      </c>
      <c r="G974" t="s">
        <v>1539</v>
      </c>
      <c r="H974" t="s">
        <v>1545</v>
      </c>
      <c r="I974" t="s">
        <v>1549</v>
      </c>
      <c r="J974" s="35">
        <v>5</v>
      </c>
      <c r="K974" s="35">
        <v>18</v>
      </c>
      <c r="L974" s="35">
        <v>0</v>
      </c>
      <c r="M974" s="49">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c r="AH974" s="35">
        <f>IF(Tabla134[[#This Row],[Business Travel]]="Travel_Frequently",2,IF(Tabla134[[#This Row],[Business Travel]]="Travel_Rarely",1,0))</f>
        <v>0</v>
      </c>
      <c r="AI974" s="35" t="str">
        <f>IF(Tabla134[[#This Row],[Monthly Income]]&lt;=10333.3333,"Bajo",IF(Tabla134[[#This Row],[Monthly Income]]&gt;18666.6666,"Alto","Medio"))</f>
        <v>Bajo</v>
      </c>
      <c r="AJ974" s="35" t="str">
        <f>IF(Tabla134[[#This Row],[Years Since Last Promotion]]&lt;1,"Este año","Más de un año")</f>
        <v>Este año</v>
      </c>
      <c r="AK974" s="100">
        <f>SUM(Tabla134[[#This Row],[Years At Company]],Tabla134[[#This Row],[Years With Curr Manager]])</f>
        <v>0</v>
      </c>
      <c r="AL974" s="35"/>
    </row>
    <row r="975" spans="1:38">
      <c r="A975" t="s">
        <v>1624</v>
      </c>
      <c r="B975" t="s">
        <v>46</v>
      </c>
      <c r="C975" t="s">
        <v>49</v>
      </c>
      <c r="D975" t="s">
        <v>57</v>
      </c>
      <c r="E975" t="s">
        <v>61</v>
      </c>
      <c r="F975" t="s">
        <v>1711</v>
      </c>
      <c r="G975" t="s">
        <v>1539</v>
      </c>
      <c r="H975" t="s">
        <v>1546</v>
      </c>
      <c r="I975" t="s">
        <v>1549</v>
      </c>
      <c r="J975" s="35">
        <v>0</v>
      </c>
      <c r="K975" s="35">
        <v>35</v>
      </c>
      <c r="L975" s="35">
        <v>0</v>
      </c>
      <c r="M975" s="49">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c r="AH975" s="35">
        <f>IF(Tabla134[[#This Row],[Business Travel]]="Travel_Frequently",2,IF(Tabla134[[#This Row],[Business Travel]]="Travel_Rarely",1,0))</f>
        <v>1</v>
      </c>
      <c r="AI975" s="35" t="str">
        <f>IF(Tabla134[[#This Row],[Monthly Income]]&lt;=10333.3333,"Bajo",IF(Tabla134[[#This Row],[Monthly Income]]&gt;18666.6666,"Alto","Medio"))</f>
        <v>Bajo</v>
      </c>
      <c r="AJ975" s="35" t="str">
        <f>IF(Tabla134[[#This Row],[Years Since Last Promotion]]&lt;1,"Este año","Más de un año")</f>
        <v>Este año</v>
      </c>
      <c r="AK975" s="100">
        <f>SUM(Tabla134[[#This Row],[Years At Company]],Tabla134[[#This Row],[Years With Curr Manager]])</f>
        <v>9</v>
      </c>
      <c r="AL975" s="35"/>
    </row>
    <row r="976" spans="1:38">
      <c r="A976" t="s">
        <v>1624</v>
      </c>
      <c r="B976" t="s">
        <v>47</v>
      </c>
      <c r="C976" t="s">
        <v>51</v>
      </c>
      <c r="D976" t="s">
        <v>56</v>
      </c>
      <c r="E976" t="s">
        <v>59</v>
      </c>
      <c r="F976" t="s">
        <v>1536</v>
      </c>
      <c r="G976" t="s">
        <v>1537</v>
      </c>
      <c r="H976" t="s">
        <v>1545</v>
      </c>
      <c r="I976" t="s">
        <v>1549</v>
      </c>
      <c r="J976" s="35">
        <v>3</v>
      </c>
      <c r="K976" s="35">
        <v>27</v>
      </c>
      <c r="L976" s="35">
        <v>0</v>
      </c>
      <c r="M976" s="49">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c r="AH976" s="35">
        <f>IF(Tabla134[[#This Row],[Business Travel]]="Travel_Frequently",2,IF(Tabla134[[#This Row],[Business Travel]]="Travel_Rarely",1,0))</f>
        <v>2</v>
      </c>
      <c r="AI976" s="35" t="str">
        <f>IF(Tabla134[[#This Row],[Monthly Income]]&lt;=10333.3333,"Bajo",IF(Tabla134[[#This Row],[Monthly Income]]&gt;18666.6666,"Alto","Medio"))</f>
        <v>Bajo</v>
      </c>
      <c r="AJ976" s="35" t="str">
        <f>IF(Tabla134[[#This Row],[Years Since Last Promotion]]&lt;1,"Este año","Más de un año")</f>
        <v>Este año</v>
      </c>
      <c r="AK976" s="100">
        <f>SUM(Tabla134[[#This Row],[Years At Company]],Tabla134[[#This Row],[Years With Curr Manager]])</f>
        <v>6</v>
      </c>
      <c r="AL976" s="35"/>
    </row>
    <row r="977" spans="1:38">
      <c r="A977" t="s">
        <v>44</v>
      </c>
      <c r="B977" t="s">
        <v>46</v>
      </c>
      <c r="C977" t="s">
        <v>52</v>
      </c>
      <c r="D977" t="s">
        <v>56</v>
      </c>
      <c r="E977" t="s">
        <v>62</v>
      </c>
      <c r="F977" t="s">
        <v>1536</v>
      </c>
      <c r="G977" t="s">
        <v>1537</v>
      </c>
      <c r="H977" t="s">
        <v>1545</v>
      </c>
      <c r="I977" t="s">
        <v>1548</v>
      </c>
      <c r="J977" s="35">
        <v>2</v>
      </c>
      <c r="K977" s="35">
        <v>55</v>
      </c>
      <c r="L977" s="35">
        <v>1</v>
      </c>
      <c r="M977" s="49">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c r="AH977" s="35">
        <f>IF(Tabla134[[#This Row],[Business Travel]]="Travel_Frequently",2,IF(Tabla134[[#This Row],[Business Travel]]="Travel_Rarely",1,0))</f>
        <v>1</v>
      </c>
      <c r="AI977" s="35" t="str">
        <f>IF(Tabla134[[#This Row],[Monthly Income]]&lt;=10333.3333,"Bajo",IF(Tabla134[[#This Row],[Monthly Income]]&gt;18666.6666,"Alto","Medio"))</f>
        <v>Medio</v>
      </c>
      <c r="AJ977" s="35" t="str">
        <f>IF(Tabla134[[#This Row],[Years Since Last Promotion]]&lt;1,"Este año","Más de un año")</f>
        <v>Más de un año</v>
      </c>
      <c r="AK977" s="100">
        <f>SUM(Tabla134[[#This Row],[Years At Company]],Tabla134[[#This Row],[Years With Curr Manager]])</f>
        <v>27</v>
      </c>
      <c r="AL977" s="35"/>
    </row>
    <row r="978" spans="1:38">
      <c r="A978" t="s">
        <v>1624</v>
      </c>
      <c r="B978" t="s">
        <v>46</v>
      </c>
      <c r="C978" t="s">
        <v>52</v>
      </c>
      <c r="D978" t="s">
        <v>57</v>
      </c>
      <c r="E978" t="s">
        <v>59</v>
      </c>
      <c r="F978" t="s">
        <v>1536</v>
      </c>
      <c r="G978" t="s">
        <v>1540</v>
      </c>
      <c r="H978" t="s">
        <v>1546</v>
      </c>
      <c r="I978" t="s">
        <v>1548</v>
      </c>
      <c r="J978" s="35">
        <v>0</v>
      </c>
      <c r="K978" s="35">
        <v>56</v>
      </c>
      <c r="L978" s="35">
        <v>0</v>
      </c>
      <c r="M978" s="49">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c r="AH978" s="35">
        <f>IF(Tabla134[[#This Row],[Business Travel]]="Travel_Frequently",2,IF(Tabla134[[#This Row],[Business Travel]]="Travel_Rarely",1,0))</f>
        <v>1</v>
      </c>
      <c r="AI978" s="35" t="str">
        <f>IF(Tabla134[[#This Row],[Monthly Income]]&lt;=10333.3333,"Bajo",IF(Tabla134[[#This Row],[Monthly Income]]&gt;18666.6666,"Alto","Medio"))</f>
        <v>Medio</v>
      </c>
      <c r="AJ978" s="35" t="str">
        <f>IF(Tabla134[[#This Row],[Years Since Last Promotion]]&lt;1,"Este año","Más de un año")</f>
        <v>Más de un año</v>
      </c>
      <c r="AK978" s="100">
        <f>SUM(Tabla134[[#This Row],[Years At Company]],Tabla134[[#This Row],[Years With Curr Manager]])</f>
        <v>28</v>
      </c>
      <c r="AL978" s="35"/>
    </row>
    <row r="979" spans="1:38">
      <c r="A979" t="s">
        <v>1624</v>
      </c>
      <c r="B979" t="s">
        <v>48</v>
      </c>
      <c r="C979" t="s">
        <v>51</v>
      </c>
      <c r="D979" t="s">
        <v>57</v>
      </c>
      <c r="E979" t="s">
        <v>63</v>
      </c>
      <c r="F979" t="s">
        <v>1711</v>
      </c>
      <c r="G979" t="s">
        <v>1538</v>
      </c>
      <c r="H979" t="s">
        <v>1547</v>
      </c>
      <c r="I979" t="s">
        <v>1549</v>
      </c>
      <c r="J979" s="35">
        <v>2</v>
      </c>
      <c r="K979" s="35">
        <v>34</v>
      </c>
      <c r="L979" s="35">
        <v>0</v>
      </c>
      <c r="M979" s="49">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c r="AH979" s="35">
        <f>IF(Tabla134[[#This Row],[Business Travel]]="Travel_Frequently",2,IF(Tabla134[[#This Row],[Business Travel]]="Travel_Rarely",1,0))</f>
        <v>0</v>
      </c>
      <c r="AI979" s="35" t="str">
        <f>IF(Tabla134[[#This Row],[Monthly Income]]&lt;=10333.3333,"Bajo",IF(Tabla134[[#This Row],[Monthly Income]]&gt;18666.6666,"Alto","Medio"))</f>
        <v>Bajo</v>
      </c>
      <c r="AJ979" s="35" t="str">
        <f>IF(Tabla134[[#This Row],[Years Since Last Promotion]]&lt;1,"Este año","Más de un año")</f>
        <v>Este año</v>
      </c>
      <c r="AK979" s="100">
        <f>SUM(Tabla134[[#This Row],[Years At Company]],Tabla134[[#This Row],[Years With Curr Manager]])</f>
        <v>5</v>
      </c>
      <c r="AL979" s="35"/>
    </row>
    <row r="980" spans="1:38">
      <c r="A980" t="s">
        <v>1624</v>
      </c>
      <c r="B980" t="s">
        <v>46</v>
      </c>
      <c r="C980" t="s">
        <v>49</v>
      </c>
      <c r="D980" t="s">
        <v>57</v>
      </c>
      <c r="E980" t="s">
        <v>61</v>
      </c>
      <c r="F980" t="s">
        <v>1711</v>
      </c>
      <c r="G980" t="s">
        <v>1544</v>
      </c>
      <c r="H980" t="s">
        <v>1547</v>
      </c>
      <c r="I980" t="s">
        <v>1549</v>
      </c>
      <c r="J980" s="35">
        <v>0</v>
      </c>
      <c r="K980" s="35">
        <v>40</v>
      </c>
      <c r="L980" s="35">
        <v>0</v>
      </c>
      <c r="M980" s="49">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c r="AH980" s="35">
        <f>IF(Tabla134[[#This Row],[Business Travel]]="Travel_Frequently",2,IF(Tabla134[[#This Row],[Business Travel]]="Travel_Rarely",1,0))</f>
        <v>1</v>
      </c>
      <c r="AI980" s="35" t="str">
        <f>IF(Tabla134[[#This Row],[Monthly Income]]&lt;=10333.3333,"Bajo",IF(Tabla134[[#This Row],[Monthly Income]]&gt;18666.6666,"Alto","Medio"))</f>
        <v>Bajo</v>
      </c>
      <c r="AJ980" s="35" t="str">
        <f>IF(Tabla134[[#This Row],[Years Since Last Promotion]]&lt;1,"Este año","Más de un año")</f>
        <v>Más de un año</v>
      </c>
      <c r="AK980" s="100">
        <f>SUM(Tabla134[[#This Row],[Years At Company]],Tabla134[[#This Row],[Years With Curr Manager]])</f>
        <v>20</v>
      </c>
      <c r="AL980" s="35"/>
    </row>
    <row r="981" spans="1:38">
      <c r="A981" t="s">
        <v>1624</v>
      </c>
      <c r="B981" t="s">
        <v>46</v>
      </c>
      <c r="C981" t="s">
        <v>51</v>
      </c>
      <c r="D981" t="s">
        <v>57</v>
      </c>
      <c r="E981" t="s">
        <v>61</v>
      </c>
      <c r="F981" t="s">
        <v>1536</v>
      </c>
      <c r="G981" t="s">
        <v>1539</v>
      </c>
      <c r="H981" t="s">
        <v>1546</v>
      </c>
      <c r="I981" t="s">
        <v>1549</v>
      </c>
      <c r="J981" s="35">
        <v>1</v>
      </c>
      <c r="K981" s="35">
        <v>34</v>
      </c>
      <c r="L981" s="35">
        <v>0</v>
      </c>
      <c r="M981" s="49">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c r="AH981" s="35">
        <f>IF(Tabla134[[#This Row],[Business Travel]]="Travel_Frequently",2,IF(Tabla134[[#This Row],[Business Travel]]="Travel_Rarely",1,0))</f>
        <v>1</v>
      </c>
      <c r="AI981" s="35" t="str">
        <f>IF(Tabla134[[#This Row],[Monthly Income]]&lt;=10333.3333,"Bajo",IF(Tabla134[[#This Row],[Monthly Income]]&gt;18666.6666,"Alto","Medio"))</f>
        <v>Bajo</v>
      </c>
      <c r="AJ981" s="35" t="str">
        <f>IF(Tabla134[[#This Row],[Years Since Last Promotion]]&lt;1,"Este año","Más de un año")</f>
        <v>Más de un año</v>
      </c>
      <c r="AK981" s="100">
        <f>SUM(Tabla134[[#This Row],[Years At Company]],Tabla134[[#This Row],[Years With Curr Manager]])</f>
        <v>15</v>
      </c>
      <c r="AL981" s="35"/>
    </row>
    <row r="982" spans="1:38">
      <c r="A982" t="s">
        <v>44</v>
      </c>
      <c r="B982" t="s">
        <v>47</v>
      </c>
      <c r="C982" t="s">
        <v>51</v>
      </c>
      <c r="D982" t="s">
        <v>56</v>
      </c>
      <c r="E982" t="s">
        <v>59</v>
      </c>
      <c r="F982" t="s">
        <v>1711</v>
      </c>
      <c r="G982" t="s">
        <v>1542</v>
      </c>
      <c r="H982" t="s">
        <v>1545</v>
      </c>
      <c r="I982" t="s">
        <v>1549</v>
      </c>
      <c r="J982" s="35">
        <v>3</v>
      </c>
      <c r="K982" s="35">
        <v>31</v>
      </c>
      <c r="L982" s="35">
        <v>1</v>
      </c>
      <c r="M982" s="49">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c r="AH982" s="35">
        <f>IF(Tabla134[[#This Row],[Business Travel]]="Travel_Frequently",2,IF(Tabla134[[#This Row],[Business Travel]]="Travel_Rarely",1,0))</f>
        <v>2</v>
      </c>
      <c r="AI982" s="35" t="str">
        <f>IF(Tabla134[[#This Row],[Monthly Income]]&lt;=10333.3333,"Bajo",IF(Tabla134[[#This Row],[Monthly Income]]&gt;18666.6666,"Alto","Medio"))</f>
        <v>Bajo</v>
      </c>
      <c r="AJ982" s="35" t="str">
        <f>IF(Tabla134[[#This Row],[Years Since Last Promotion]]&lt;1,"Este año","Más de un año")</f>
        <v>Este año</v>
      </c>
      <c r="AK982" s="100">
        <f>SUM(Tabla134[[#This Row],[Years At Company]],Tabla134[[#This Row],[Years With Curr Manager]])</f>
        <v>1</v>
      </c>
      <c r="AL982" s="35"/>
    </row>
    <row r="983" spans="1:38">
      <c r="A983" t="s">
        <v>44</v>
      </c>
      <c r="B983" t="s">
        <v>47</v>
      </c>
      <c r="C983" t="s">
        <v>49</v>
      </c>
      <c r="D983" t="s">
        <v>56</v>
      </c>
      <c r="E983" t="s">
        <v>62</v>
      </c>
      <c r="F983" t="s">
        <v>1711</v>
      </c>
      <c r="G983" t="s">
        <v>1537</v>
      </c>
      <c r="H983" t="s">
        <v>1546</v>
      </c>
      <c r="I983" t="s">
        <v>1548</v>
      </c>
      <c r="J983" s="35">
        <v>0</v>
      </c>
      <c r="K983" s="35">
        <v>35</v>
      </c>
      <c r="L983" s="35">
        <v>1</v>
      </c>
      <c r="M983" s="49">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c r="AH983" s="35">
        <f>IF(Tabla134[[#This Row],[Business Travel]]="Travel_Frequently",2,IF(Tabla134[[#This Row],[Business Travel]]="Travel_Rarely",1,0))</f>
        <v>2</v>
      </c>
      <c r="AI983" s="35" t="str">
        <f>IF(Tabla134[[#This Row],[Monthly Income]]&lt;=10333.3333,"Bajo",IF(Tabla134[[#This Row],[Monthly Income]]&gt;18666.6666,"Alto","Medio"))</f>
        <v>Bajo</v>
      </c>
      <c r="AJ983" s="35" t="str">
        <f>IF(Tabla134[[#This Row],[Years Since Last Promotion]]&lt;1,"Este año","Más de un año")</f>
        <v>Más de un año</v>
      </c>
      <c r="AK983" s="100">
        <f>SUM(Tabla134[[#This Row],[Years At Company]],Tabla134[[#This Row],[Years With Curr Manager]])</f>
        <v>6</v>
      </c>
      <c r="AL983" s="35"/>
    </row>
    <row r="984" spans="1:38">
      <c r="A984" t="s">
        <v>1624</v>
      </c>
      <c r="B984" t="s">
        <v>47</v>
      </c>
      <c r="C984" t="s">
        <v>49</v>
      </c>
      <c r="D984" t="s">
        <v>57</v>
      </c>
      <c r="E984" t="s">
        <v>59</v>
      </c>
      <c r="F984" t="s">
        <v>1536</v>
      </c>
      <c r="G984" t="s">
        <v>1538</v>
      </c>
      <c r="H984" t="s">
        <v>1547</v>
      </c>
      <c r="I984" t="s">
        <v>1549</v>
      </c>
      <c r="J984" s="35">
        <v>2</v>
      </c>
      <c r="K984" s="35">
        <v>38</v>
      </c>
      <c r="L984" s="35">
        <v>0</v>
      </c>
      <c r="M984" s="49">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c r="AH984" s="35">
        <f>IF(Tabla134[[#This Row],[Business Travel]]="Travel_Frequently",2,IF(Tabla134[[#This Row],[Business Travel]]="Travel_Rarely",1,0))</f>
        <v>2</v>
      </c>
      <c r="AI984" s="35" t="str">
        <f>IF(Tabla134[[#This Row],[Monthly Income]]&lt;=10333.3333,"Bajo",IF(Tabla134[[#This Row],[Monthly Income]]&gt;18666.6666,"Alto","Medio"))</f>
        <v>Bajo</v>
      </c>
      <c r="AJ984" s="35" t="str">
        <f>IF(Tabla134[[#This Row],[Years Since Last Promotion]]&lt;1,"Este año","Más de un año")</f>
        <v>Este año</v>
      </c>
      <c r="AK984" s="100">
        <f>SUM(Tabla134[[#This Row],[Years At Company]],Tabla134[[#This Row],[Years With Curr Manager]])</f>
        <v>7</v>
      </c>
      <c r="AL984" s="35"/>
    </row>
    <row r="985" spans="1:38">
      <c r="A985" t="s">
        <v>1624</v>
      </c>
      <c r="B985" t="s">
        <v>46</v>
      </c>
      <c r="C985" t="s">
        <v>51</v>
      </c>
      <c r="D985" t="s">
        <v>57</v>
      </c>
      <c r="E985" t="s">
        <v>63</v>
      </c>
      <c r="F985" t="s">
        <v>1711</v>
      </c>
      <c r="G985" t="s">
        <v>1544</v>
      </c>
      <c r="H985" t="s">
        <v>1545</v>
      </c>
      <c r="I985" t="s">
        <v>1549</v>
      </c>
      <c r="J985" s="35">
        <v>2</v>
      </c>
      <c r="K985" s="35">
        <v>34</v>
      </c>
      <c r="L985" s="35">
        <v>0</v>
      </c>
      <c r="M985" s="49">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c r="AH985" s="35">
        <f>IF(Tabla134[[#This Row],[Business Travel]]="Travel_Frequently",2,IF(Tabla134[[#This Row],[Business Travel]]="Travel_Rarely",1,0))</f>
        <v>1</v>
      </c>
      <c r="AI985" s="35" t="str">
        <f>IF(Tabla134[[#This Row],[Monthly Income]]&lt;=10333.3333,"Bajo",IF(Tabla134[[#This Row],[Monthly Income]]&gt;18666.6666,"Alto","Medio"))</f>
        <v>Bajo</v>
      </c>
      <c r="AJ985" s="35" t="str">
        <f>IF(Tabla134[[#This Row],[Years Since Last Promotion]]&lt;1,"Este año","Más de un año")</f>
        <v>Más de un año</v>
      </c>
      <c r="AK985" s="100">
        <f>SUM(Tabla134[[#This Row],[Years At Company]],Tabla134[[#This Row],[Years With Curr Manager]])</f>
        <v>25</v>
      </c>
      <c r="AL985" s="35"/>
    </row>
    <row r="986" spans="1:38">
      <c r="A986" t="s">
        <v>1624</v>
      </c>
      <c r="B986" t="s">
        <v>46</v>
      </c>
      <c r="C986" t="s">
        <v>51</v>
      </c>
      <c r="D986" t="s">
        <v>56</v>
      </c>
      <c r="E986" t="s">
        <v>59</v>
      </c>
      <c r="F986" t="s">
        <v>1536</v>
      </c>
      <c r="G986" t="s">
        <v>1537</v>
      </c>
      <c r="H986" t="s">
        <v>1546</v>
      </c>
      <c r="I986" t="s">
        <v>1549</v>
      </c>
      <c r="J986" s="35">
        <v>0</v>
      </c>
      <c r="K986" s="35">
        <v>28</v>
      </c>
      <c r="L986" s="35">
        <v>0</v>
      </c>
      <c r="M986" s="49">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c r="AH986" s="35">
        <f>IF(Tabla134[[#This Row],[Business Travel]]="Travel_Frequently",2,IF(Tabla134[[#This Row],[Business Travel]]="Travel_Rarely",1,0))</f>
        <v>1</v>
      </c>
      <c r="AI986" s="35" t="str">
        <f>IF(Tabla134[[#This Row],[Monthly Income]]&lt;=10333.3333,"Bajo",IF(Tabla134[[#This Row],[Monthly Income]]&gt;18666.6666,"Alto","Medio"))</f>
        <v>Bajo</v>
      </c>
      <c r="AJ986" s="35" t="str">
        <f>IF(Tabla134[[#This Row],[Years Since Last Promotion]]&lt;1,"Este año","Más de un año")</f>
        <v>Este año</v>
      </c>
      <c r="AK986" s="100">
        <f>SUM(Tabla134[[#This Row],[Years At Company]],Tabla134[[#This Row],[Years With Curr Manager]])</f>
        <v>9</v>
      </c>
      <c r="AL986" s="35"/>
    </row>
    <row r="987" spans="1:38">
      <c r="A987" t="s">
        <v>44</v>
      </c>
      <c r="B987" t="s">
        <v>46</v>
      </c>
      <c r="C987" t="s">
        <v>51</v>
      </c>
      <c r="D987" t="s">
        <v>57</v>
      </c>
      <c r="E987" t="s">
        <v>61</v>
      </c>
      <c r="F987" t="s">
        <v>1536</v>
      </c>
      <c r="G987" t="s">
        <v>1540</v>
      </c>
      <c r="H987" t="s">
        <v>1546</v>
      </c>
      <c r="I987" t="s">
        <v>1548</v>
      </c>
      <c r="J987" s="35">
        <v>3</v>
      </c>
      <c r="K987" s="35">
        <v>31</v>
      </c>
      <c r="L987" s="35">
        <v>1</v>
      </c>
      <c r="M987" s="49">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c r="AH987" s="35">
        <f>IF(Tabla134[[#This Row],[Business Travel]]="Travel_Frequently",2,IF(Tabla134[[#This Row],[Business Travel]]="Travel_Rarely",1,0))</f>
        <v>1</v>
      </c>
      <c r="AI987" s="35" t="str">
        <f>IF(Tabla134[[#This Row],[Monthly Income]]&lt;=10333.3333,"Bajo",IF(Tabla134[[#This Row],[Monthly Income]]&gt;18666.6666,"Alto","Medio"))</f>
        <v>Bajo</v>
      </c>
      <c r="AJ987" s="35" t="str">
        <f>IF(Tabla134[[#This Row],[Years Since Last Promotion]]&lt;1,"Este año","Más de un año")</f>
        <v>Más de un año</v>
      </c>
      <c r="AK987" s="100">
        <f>SUM(Tabla134[[#This Row],[Years At Company]],Tabla134[[#This Row],[Years With Curr Manager]])</f>
        <v>17</v>
      </c>
      <c r="AL987" s="35"/>
    </row>
    <row r="988" spans="1:38">
      <c r="A988" t="s">
        <v>1624</v>
      </c>
      <c r="B988" t="s">
        <v>46</v>
      </c>
      <c r="C988" t="s">
        <v>49</v>
      </c>
      <c r="D988" t="s">
        <v>56</v>
      </c>
      <c r="E988" t="s">
        <v>59</v>
      </c>
      <c r="F988" t="s">
        <v>1536</v>
      </c>
      <c r="G988" t="s">
        <v>1537</v>
      </c>
      <c r="H988" t="s">
        <v>1546</v>
      </c>
      <c r="I988" t="s">
        <v>1548</v>
      </c>
      <c r="J988" s="35">
        <v>2</v>
      </c>
      <c r="K988" s="35">
        <v>39</v>
      </c>
      <c r="L988" s="35">
        <v>0</v>
      </c>
      <c r="M988" s="49">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c r="AH988" s="35">
        <f>IF(Tabla134[[#This Row],[Business Travel]]="Travel_Frequently",2,IF(Tabla134[[#This Row],[Business Travel]]="Travel_Rarely",1,0))</f>
        <v>1</v>
      </c>
      <c r="AI988" s="35" t="str">
        <f>IF(Tabla134[[#This Row],[Monthly Income]]&lt;=10333.3333,"Bajo",IF(Tabla134[[#This Row],[Monthly Income]]&gt;18666.6666,"Alto","Medio"))</f>
        <v>Bajo</v>
      </c>
      <c r="AJ988" s="35" t="str">
        <f>IF(Tabla134[[#This Row],[Years Since Last Promotion]]&lt;1,"Este año","Más de un año")</f>
        <v>Más de un año</v>
      </c>
      <c r="AK988" s="100">
        <f>SUM(Tabla134[[#This Row],[Years At Company]],Tabla134[[#This Row],[Years With Curr Manager]])</f>
        <v>9</v>
      </c>
      <c r="AL988" s="35"/>
    </row>
    <row r="989" spans="1:38">
      <c r="A989" t="s">
        <v>1624</v>
      </c>
      <c r="B989" t="s">
        <v>47</v>
      </c>
      <c r="C989" t="s">
        <v>50</v>
      </c>
      <c r="D989" t="s">
        <v>56</v>
      </c>
      <c r="E989" t="s">
        <v>62</v>
      </c>
      <c r="F989" t="s">
        <v>1536</v>
      </c>
      <c r="G989" t="s">
        <v>1537</v>
      </c>
      <c r="H989" t="s">
        <v>1546</v>
      </c>
      <c r="I989" t="s">
        <v>1549</v>
      </c>
      <c r="J989" s="35">
        <v>5</v>
      </c>
      <c r="K989" s="35">
        <v>51</v>
      </c>
      <c r="L989" s="35">
        <v>0</v>
      </c>
      <c r="M989" s="49">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c r="AH989" s="35">
        <f>IF(Tabla134[[#This Row],[Business Travel]]="Travel_Frequently",2,IF(Tabla134[[#This Row],[Business Travel]]="Travel_Rarely",1,0))</f>
        <v>2</v>
      </c>
      <c r="AI989" s="35" t="str">
        <f>IF(Tabla134[[#This Row],[Monthly Income]]&lt;=10333.3333,"Bajo",IF(Tabla134[[#This Row],[Monthly Income]]&gt;18666.6666,"Alto","Medio"))</f>
        <v>Medio</v>
      </c>
      <c r="AJ989" s="35" t="str">
        <f>IF(Tabla134[[#This Row],[Years Since Last Promotion]]&lt;1,"Este año","Más de un año")</f>
        <v>Más de un año</v>
      </c>
      <c r="AK989" s="100">
        <f>SUM(Tabla134[[#This Row],[Years At Company]],Tabla134[[#This Row],[Years With Curr Manager]])</f>
        <v>6</v>
      </c>
      <c r="AL989" s="35"/>
    </row>
    <row r="990" spans="1:38">
      <c r="A990" t="s">
        <v>1624</v>
      </c>
      <c r="B990" t="s">
        <v>47</v>
      </c>
      <c r="C990" t="s">
        <v>49</v>
      </c>
      <c r="D990" t="s">
        <v>57</v>
      </c>
      <c r="E990" t="s">
        <v>59</v>
      </c>
      <c r="F990" t="s">
        <v>1711</v>
      </c>
      <c r="G990" t="s">
        <v>1538</v>
      </c>
      <c r="H990" t="s">
        <v>1547</v>
      </c>
      <c r="I990" t="s">
        <v>1548</v>
      </c>
      <c r="J990" s="35">
        <v>4</v>
      </c>
      <c r="K990" s="35">
        <v>41</v>
      </c>
      <c r="L990" s="35">
        <v>0</v>
      </c>
      <c r="M990" s="49">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c r="AH990" s="35">
        <f>IF(Tabla134[[#This Row],[Business Travel]]="Travel_Frequently",2,IF(Tabla134[[#This Row],[Business Travel]]="Travel_Rarely",1,0))</f>
        <v>2</v>
      </c>
      <c r="AI990" s="35" t="str">
        <f>IF(Tabla134[[#This Row],[Monthly Income]]&lt;=10333.3333,"Bajo",IF(Tabla134[[#This Row],[Monthly Income]]&gt;18666.6666,"Alto","Medio"))</f>
        <v>Bajo</v>
      </c>
      <c r="AJ990" s="35" t="str">
        <f>IF(Tabla134[[#This Row],[Years Since Last Promotion]]&lt;1,"Este año","Más de un año")</f>
        <v>Más de un año</v>
      </c>
      <c r="AK990" s="100">
        <f>SUM(Tabla134[[#This Row],[Years At Company]],Tabla134[[#This Row],[Years With Curr Manager]])</f>
        <v>9</v>
      </c>
      <c r="AL990" s="35"/>
    </row>
    <row r="991" spans="1:38">
      <c r="A991" t="s">
        <v>1624</v>
      </c>
      <c r="B991" t="s">
        <v>46</v>
      </c>
      <c r="C991" t="s">
        <v>49</v>
      </c>
      <c r="D991" t="s">
        <v>57</v>
      </c>
      <c r="E991" t="s">
        <v>59</v>
      </c>
      <c r="F991" t="s">
        <v>1536</v>
      </c>
      <c r="G991" t="s">
        <v>1538</v>
      </c>
      <c r="H991" t="s">
        <v>1546</v>
      </c>
      <c r="I991" t="s">
        <v>1548</v>
      </c>
      <c r="J991" s="35">
        <v>2</v>
      </c>
      <c r="K991" s="35">
        <v>37</v>
      </c>
      <c r="L991" s="35">
        <v>0</v>
      </c>
      <c r="M991" s="49">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c r="AH991" s="35">
        <f>IF(Tabla134[[#This Row],[Business Travel]]="Travel_Frequently",2,IF(Tabla134[[#This Row],[Business Travel]]="Travel_Rarely",1,0))</f>
        <v>1</v>
      </c>
      <c r="AI991" s="35" t="str">
        <f>IF(Tabla134[[#This Row],[Monthly Income]]&lt;=10333.3333,"Bajo",IF(Tabla134[[#This Row],[Monthly Income]]&gt;18666.6666,"Alto","Medio"))</f>
        <v>Bajo</v>
      </c>
      <c r="AJ991" s="35" t="str">
        <f>IF(Tabla134[[#This Row],[Years Since Last Promotion]]&lt;1,"Este año","Más de un año")</f>
        <v>Más de un año</v>
      </c>
      <c r="AK991" s="100">
        <f>SUM(Tabla134[[#This Row],[Years At Company]],Tabla134[[#This Row],[Years With Curr Manager]])</f>
        <v>9</v>
      </c>
      <c r="AL991" s="35"/>
    </row>
    <row r="992" spans="1:38">
      <c r="A992" t="s">
        <v>1624</v>
      </c>
      <c r="B992" t="s">
        <v>47</v>
      </c>
      <c r="C992" t="s">
        <v>51</v>
      </c>
      <c r="D992" t="s">
        <v>56</v>
      </c>
      <c r="E992" t="s">
        <v>59</v>
      </c>
      <c r="F992" t="s">
        <v>1536</v>
      </c>
      <c r="G992" t="s">
        <v>1537</v>
      </c>
      <c r="H992" t="s">
        <v>1546</v>
      </c>
      <c r="I992" t="s">
        <v>1549</v>
      </c>
      <c r="J992" s="35">
        <v>2</v>
      </c>
      <c r="K992" s="35">
        <v>33</v>
      </c>
      <c r="L992" s="35">
        <v>0</v>
      </c>
      <c r="M992" s="49">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c r="AH992" s="35">
        <f>IF(Tabla134[[#This Row],[Business Travel]]="Travel_Frequently",2,IF(Tabla134[[#This Row],[Business Travel]]="Travel_Rarely",1,0))</f>
        <v>2</v>
      </c>
      <c r="AI992" s="35" t="str">
        <f>IF(Tabla134[[#This Row],[Monthly Income]]&lt;=10333.3333,"Bajo",IF(Tabla134[[#This Row],[Monthly Income]]&gt;18666.6666,"Alto","Medio"))</f>
        <v>Bajo</v>
      </c>
      <c r="AJ992" s="35" t="str">
        <f>IF(Tabla134[[#This Row],[Years Since Last Promotion]]&lt;1,"Este año","Más de un año")</f>
        <v>Más de un año</v>
      </c>
      <c r="AK992" s="100">
        <f>SUM(Tabla134[[#This Row],[Years At Company]],Tabla134[[#This Row],[Years With Curr Manager]])</f>
        <v>7</v>
      </c>
      <c r="AL992" s="35"/>
    </row>
    <row r="993" spans="1:38">
      <c r="A993" t="s">
        <v>1624</v>
      </c>
      <c r="B993" t="s">
        <v>46</v>
      </c>
      <c r="C993" t="s">
        <v>51</v>
      </c>
      <c r="D993" t="s">
        <v>56</v>
      </c>
      <c r="E993" t="s">
        <v>62</v>
      </c>
      <c r="F993" t="s">
        <v>1536</v>
      </c>
      <c r="G993" t="s">
        <v>1537</v>
      </c>
      <c r="H993" t="s">
        <v>1546</v>
      </c>
      <c r="I993" t="s">
        <v>1548</v>
      </c>
      <c r="J993" s="35">
        <v>3</v>
      </c>
      <c r="K993" s="35">
        <v>32</v>
      </c>
      <c r="L993" s="35">
        <v>0</v>
      </c>
      <c r="M993" s="49">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c r="AH993" s="35">
        <f>IF(Tabla134[[#This Row],[Business Travel]]="Travel_Frequently",2,IF(Tabla134[[#This Row],[Business Travel]]="Travel_Rarely",1,0))</f>
        <v>1</v>
      </c>
      <c r="AI993" s="35" t="str">
        <f>IF(Tabla134[[#This Row],[Monthly Income]]&lt;=10333.3333,"Bajo",IF(Tabla134[[#This Row],[Monthly Income]]&gt;18666.6666,"Alto","Medio"))</f>
        <v>Bajo</v>
      </c>
      <c r="AJ993" s="35" t="str">
        <f>IF(Tabla134[[#This Row],[Years Since Last Promotion]]&lt;1,"Este año","Más de un año")</f>
        <v>Más de un año</v>
      </c>
      <c r="AK993" s="100">
        <f>SUM(Tabla134[[#This Row],[Years At Company]],Tabla134[[#This Row],[Years With Curr Manager]])</f>
        <v>5</v>
      </c>
      <c r="AL993" s="35"/>
    </row>
    <row r="994" spans="1:38">
      <c r="A994" t="s">
        <v>1624</v>
      </c>
      <c r="B994" t="s">
        <v>48</v>
      </c>
      <c r="C994" t="s">
        <v>49</v>
      </c>
      <c r="D994" t="s">
        <v>57</v>
      </c>
      <c r="E994" t="s">
        <v>59</v>
      </c>
      <c r="F994" t="s">
        <v>1536</v>
      </c>
      <c r="G994" t="s">
        <v>1544</v>
      </c>
      <c r="H994" t="s">
        <v>1546</v>
      </c>
      <c r="I994" t="s">
        <v>1549</v>
      </c>
      <c r="J994" s="35">
        <v>2</v>
      </c>
      <c r="K994" s="35">
        <v>39</v>
      </c>
      <c r="L994" s="35">
        <v>0</v>
      </c>
      <c r="M994" s="49">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c r="AH994" s="35">
        <f>IF(Tabla134[[#This Row],[Business Travel]]="Travel_Frequently",2,IF(Tabla134[[#This Row],[Business Travel]]="Travel_Rarely",1,0))</f>
        <v>0</v>
      </c>
      <c r="AI994" s="35" t="str">
        <f>IF(Tabla134[[#This Row],[Monthly Income]]&lt;=10333.3333,"Bajo",IF(Tabla134[[#This Row],[Monthly Income]]&gt;18666.6666,"Alto","Medio"))</f>
        <v>Medio</v>
      </c>
      <c r="AJ994" s="35" t="str">
        <f>IF(Tabla134[[#This Row],[Years Since Last Promotion]]&lt;1,"Este año","Más de un año")</f>
        <v>Este año</v>
      </c>
      <c r="AK994" s="100">
        <f>SUM(Tabla134[[#This Row],[Years At Company]],Tabla134[[#This Row],[Years With Curr Manager]])</f>
        <v>11</v>
      </c>
      <c r="AL994" s="35"/>
    </row>
    <row r="995" spans="1:38">
      <c r="A995" t="s">
        <v>1624</v>
      </c>
      <c r="B995" t="s">
        <v>46</v>
      </c>
      <c r="C995" t="s">
        <v>51</v>
      </c>
      <c r="D995" t="s">
        <v>56</v>
      </c>
      <c r="E995" t="s">
        <v>59</v>
      </c>
      <c r="F995" t="s">
        <v>1536</v>
      </c>
      <c r="G995" t="s">
        <v>1537</v>
      </c>
      <c r="H995" t="s">
        <v>1546</v>
      </c>
      <c r="I995" t="s">
        <v>1549</v>
      </c>
      <c r="J995" s="35">
        <v>3</v>
      </c>
      <c r="K995" s="35">
        <v>25</v>
      </c>
      <c r="L995" s="35">
        <v>0</v>
      </c>
      <c r="M995" s="49">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c r="AH995" s="35">
        <f>IF(Tabla134[[#This Row],[Business Travel]]="Travel_Frequently",2,IF(Tabla134[[#This Row],[Business Travel]]="Travel_Rarely",1,0))</f>
        <v>1</v>
      </c>
      <c r="AI995" s="35" t="str">
        <f>IF(Tabla134[[#This Row],[Monthly Income]]&lt;=10333.3333,"Bajo",IF(Tabla134[[#This Row],[Monthly Income]]&gt;18666.6666,"Alto","Medio"))</f>
        <v>Bajo</v>
      </c>
      <c r="AJ995" s="35" t="str">
        <f>IF(Tabla134[[#This Row],[Years Since Last Promotion]]&lt;1,"Este año","Más de un año")</f>
        <v>Más de un año</v>
      </c>
      <c r="AK995" s="100">
        <f>SUM(Tabla134[[#This Row],[Years At Company]],Tabla134[[#This Row],[Years With Curr Manager]])</f>
        <v>5</v>
      </c>
      <c r="AL995" s="35"/>
    </row>
    <row r="996" spans="1:38">
      <c r="A996" t="s">
        <v>1624</v>
      </c>
      <c r="B996" t="s">
        <v>47</v>
      </c>
      <c r="C996" t="s">
        <v>50</v>
      </c>
      <c r="D996" t="s">
        <v>57</v>
      </c>
      <c r="E996" t="s">
        <v>61</v>
      </c>
      <c r="F996" t="s">
        <v>1711</v>
      </c>
      <c r="G996" t="s">
        <v>1540</v>
      </c>
      <c r="H996" t="s">
        <v>1546</v>
      </c>
      <c r="I996" t="s">
        <v>1548</v>
      </c>
      <c r="J996" s="35">
        <v>3</v>
      </c>
      <c r="K996" s="35">
        <v>52</v>
      </c>
      <c r="L996" s="35">
        <v>0</v>
      </c>
      <c r="M996" s="49">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c r="AH996" s="35">
        <f>IF(Tabla134[[#This Row],[Business Travel]]="Travel_Frequently",2,IF(Tabla134[[#This Row],[Business Travel]]="Travel_Rarely",1,0))</f>
        <v>2</v>
      </c>
      <c r="AI996" s="35" t="str">
        <f>IF(Tabla134[[#This Row],[Monthly Income]]&lt;=10333.3333,"Bajo",IF(Tabla134[[#This Row],[Monthly Income]]&gt;18666.6666,"Alto","Medio"))</f>
        <v>Medio</v>
      </c>
      <c r="AJ996" s="35" t="str">
        <f>IF(Tabla134[[#This Row],[Years Since Last Promotion]]&lt;1,"Este año","Más de un año")</f>
        <v>Este año</v>
      </c>
      <c r="AK996" s="100">
        <f>SUM(Tabla134[[#This Row],[Years At Company]],Tabla134[[#This Row],[Years With Curr Manager]])</f>
        <v>7</v>
      </c>
      <c r="AL996" s="35"/>
    </row>
    <row r="997" spans="1:38">
      <c r="A997" t="s">
        <v>1624</v>
      </c>
      <c r="B997" t="s">
        <v>46</v>
      </c>
      <c r="C997" t="s">
        <v>49</v>
      </c>
      <c r="D997" t="s">
        <v>57</v>
      </c>
      <c r="E997" t="s">
        <v>61</v>
      </c>
      <c r="F997" t="s">
        <v>1711</v>
      </c>
      <c r="G997" t="s">
        <v>1538</v>
      </c>
      <c r="H997" t="s">
        <v>1545</v>
      </c>
      <c r="I997" t="s">
        <v>1548</v>
      </c>
      <c r="J997" s="35">
        <v>3</v>
      </c>
      <c r="K997" s="35">
        <v>43</v>
      </c>
      <c r="L997" s="35">
        <v>0</v>
      </c>
      <c r="M997" s="49">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c r="AH997" s="35">
        <f>IF(Tabla134[[#This Row],[Business Travel]]="Travel_Frequently",2,IF(Tabla134[[#This Row],[Business Travel]]="Travel_Rarely",1,0))</f>
        <v>1</v>
      </c>
      <c r="AI997" s="35" t="str">
        <f>IF(Tabla134[[#This Row],[Monthly Income]]&lt;=10333.3333,"Bajo",IF(Tabla134[[#This Row],[Monthly Income]]&gt;18666.6666,"Alto","Medio"))</f>
        <v>Bajo</v>
      </c>
      <c r="AJ997" s="35" t="str">
        <f>IF(Tabla134[[#This Row],[Years Since Last Promotion]]&lt;1,"Este año","Más de un año")</f>
        <v>Más de un año</v>
      </c>
      <c r="AK997" s="100">
        <f>SUM(Tabla134[[#This Row],[Years At Company]],Tabla134[[#This Row],[Years With Curr Manager]])</f>
        <v>28</v>
      </c>
      <c r="AL997" s="35"/>
    </row>
    <row r="998" spans="1:38">
      <c r="A998" t="s">
        <v>1624</v>
      </c>
      <c r="B998" t="s">
        <v>46</v>
      </c>
      <c r="C998" t="s">
        <v>51</v>
      </c>
      <c r="D998" t="s">
        <v>56</v>
      </c>
      <c r="E998" t="s">
        <v>62</v>
      </c>
      <c r="F998" t="s">
        <v>1711</v>
      </c>
      <c r="G998" t="s">
        <v>1537</v>
      </c>
      <c r="H998" t="s">
        <v>1546</v>
      </c>
      <c r="I998" t="s">
        <v>1548</v>
      </c>
      <c r="J998" s="35">
        <v>3</v>
      </c>
      <c r="K998" s="35">
        <v>27</v>
      </c>
      <c r="L998" s="35">
        <v>0</v>
      </c>
      <c r="M998" s="49">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c r="AH998" s="35">
        <f>IF(Tabla134[[#This Row],[Business Travel]]="Travel_Frequently",2,IF(Tabla134[[#This Row],[Business Travel]]="Travel_Rarely",1,0))</f>
        <v>1</v>
      </c>
      <c r="AI998" s="35" t="str">
        <f>IF(Tabla134[[#This Row],[Monthly Income]]&lt;=10333.3333,"Bajo",IF(Tabla134[[#This Row],[Monthly Income]]&gt;18666.6666,"Alto","Medio"))</f>
        <v>Bajo</v>
      </c>
      <c r="AJ998" s="35" t="str">
        <f>IF(Tabla134[[#This Row],[Years Since Last Promotion]]&lt;1,"Este año","Más de un año")</f>
        <v>Más de un año</v>
      </c>
      <c r="AK998" s="100">
        <f>SUM(Tabla134[[#This Row],[Years At Company]],Tabla134[[#This Row],[Years With Curr Manager]])</f>
        <v>10</v>
      </c>
      <c r="AL998" s="35"/>
    </row>
    <row r="999" spans="1:38">
      <c r="A999" t="s">
        <v>44</v>
      </c>
      <c r="B999" t="s">
        <v>46</v>
      </c>
      <c r="C999" t="s">
        <v>51</v>
      </c>
      <c r="D999" t="s">
        <v>57</v>
      </c>
      <c r="E999" t="s">
        <v>59</v>
      </c>
      <c r="F999" t="s">
        <v>1711</v>
      </c>
      <c r="G999" t="s">
        <v>1538</v>
      </c>
      <c r="H999" t="s">
        <v>1545</v>
      </c>
      <c r="I999" t="s">
        <v>1548</v>
      </c>
      <c r="J999" s="35">
        <v>2</v>
      </c>
      <c r="K999" s="35">
        <v>27</v>
      </c>
      <c r="L999" s="35">
        <v>1</v>
      </c>
      <c r="M999" s="49">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c r="AH999" s="35">
        <f>IF(Tabla134[[#This Row],[Business Travel]]="Travel_Frequently",2,IF(Tabla134[[#This Row],[Business Travel]]="Travel_Rarely",1,0))</f>
        <v>1</v>
      </c>
      <c r="AI999" s="35" t="str">
        <f>IF(Tabla134[[#This Row],[Monthly Income]]&lt;=10333.3333,"Bajo",IF(Tabla134[[#This Row],[Monthly Income]]&gt;18666.6666,"Alto","Medio"))</f>
        <v>Bajo</v>
      </c>
      <c r="AJ999" s="35" t="str">
        <f>IF(Tabla134[[#This Row],[Years Since Last Promotion]]&lt;1,"Este año","Más de un año")</f>
        <v>Más de un año</v>
      </c>
      <c r="AK999" s="100">
        <f>SUM(Tabla134[[#This Row],[Years At Company]],Tabla134[[#This Row],[Years With Curr Manager]])</f>
        <v>15</v>
      </c>
      <c r="AL999" s="35"/>
    </row>
    <row r="1000" spans="1:38">
      <c r="A1000" t="s">
        <v>1624</v>
      </c>
      <c r="B1000" t="s">
        <v>46</v>
      </c>
      <c r="C1000" t="s">
        <v>51</v>
      </c>
      <c r="D1000" t="s">
        <v>57</v>
      </c>
      <c r="E1000" t="s">
        <v>61</v>
      </c>
      <c r="F1000" t="s">
        <v>1536</v>
      </c>
      <c r="G1000" t="s">
        <v>1538</v>
      </c>
      <c r="H1000" t="s">
        <v>1545</v>
      </c>
      <c r="I1000" t="s">
        <v>1549</v>
      </c>
      <c r="J1000" s="35">
        <v>2</v>
      </c>
      <c r="K1000" s="35">
        <v>26</v>
      </c>
      <c r="L1000" s="35">
        <v>0</v>
      </c>
      <c r="M1000" s="49">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c r="AH1000" s="35">
        <f>IF(Tabla134[[#This Row],[Business Travel]]="Travel_Frequently",2,IF(Tabla134[[#This Row],[Business Travel]]="Travel_Rarely",1,0))</f>
        <v>1</v>
      </c>
      <c r="AI1000" s="35" t="str">
        <f>IF(Tabla134[[#This Row],[Monthly Income]]&lt;=10333.3333,"Bajo",IF(Tabla134[[#This Row],[Monthly Income]]&gt;18666.6666,"Alto","Medio"))</f>
        <v>Bajo</v>
      </c>
      <c r="AJ1000" s="35" t="str">
        <f>IF(Tabla134[[#This Row],[Years Since Last Promotion]]&lt;1,"Este año","Más de un año")</f>
        <v>Más de un año</v>
      </c>
      <c r="AK1000" s="100">
        <f>SUM(Tabla134[[#This Row],[Years At Company]],Tabla134[[#This Row],[Years With Curr Manager]])</f>
        <v>5</v>
      </c>
      <c r="AL1000" s="35"/>
    </row>
    <row r="1001" spans="1:38">
      <c r="A1001" t="s">
        <v>1624</v>
      </c>
      <c r="B1001" t="s">
        <v>46</v>
      </c>
      <c r="C1001" t="s">
        <v>49</v>
      </c>
      <c r="D1001" t="s">
        <v>58</v>
      </c>
      <c r="E1001" t="s">
        <v>64</v>
      </c>
      <c r="F1001" t="s">
        <v>1711</v>
      </c>
      <c r="G1001" t="s">
        <v>1541</v>
      </c>
      <c r="H1001" t="s">
        <v>1546</v>
      </c>
      <c r="I1001" t="s">
        <v>1549</v>
      </c>
      <c r="J1001" s="35">
        <v>5</v>
      </c>
      <c r="K1001" s="35">
        <v>42</v>
      </c>
      <c r="L1001" s="35">
        <v>0</v>
      </c>
      <c r="M1001" s="49">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c r="AH1001" s="35">
        <f>IF(Tabla134[[#This Row],[Business Travel]]="Travel_Frequently",2,IF(Tabla134[[#This Row],[Business Travel]]="Travel_Rarely",1,0))</f>
        <v>1</v>
      </c>
      <c r="AI1001" s="35" t="str">
        <f>IF(Tabla134[[#This Row],[Monthly Income]]&lt;=10333.3333,"Bajo",IF(Tabla134[[#This Row],[Monthly Income]]&gt;18666.6666,"Alto","Medio"))</f>
        <v>Medio</v>
      </c>
      <c r="AJ1001" s="35" t="str">
        <f>IF(Tabla134[[#This Row],[Years Since Last Promotion]]&lt;1,"Este año","Más de un año")</f>
        <v>Este año</v>
      </c>
      <c r="AK1001" s="100">
        <f>SUM(Tabla134[[#This Row],[Years At Company]],Tabla134[[#This Row],[Years With Curr Manager]])</f>
        <v>29</v>
      </c>
      <c r="AL1001" s="35"/>
    </row>
    <row r="1002" spans="1:38">
      <c r="A1002" t="s">
        <v>1624</v>
      </c>
      <c r="B1002" t="s">
        <v>48</v>
      </c>
      <c r="C1002" t="s">
        <v>51</v>
      </c>
      <c r="D1002" t="s">
        <v>57</v>
      </c>
      <c r="E1002" t="s">
        <v>61</v>
      </c>
      <c r="F1002" t="s">
        <v>1711</v>
      </c>
      <c r="G1002" t="s">
        <v>1544</v>
      </c>
      <c r="H1002" t="s">
        <v>1547</v>
      </c>
      <c r="I1002" t="s">
        <v>1549</v>
      </c>
      <c r="J1002" s="35">
        <v>6</v>
      </c>
      <c r="K1002" s="35">
        <v>32</v>
      </c>
      <c r="L1002" s="35">
        <v>0</v>
      </c>
      <c r="M1002" s="49">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c r="AH1002" s="35">
        <f>IF(Tabla134[[#This Row],[Business Travel]]="Travel_Frequently",2,IF(Tabla134[[#This Row],[Business Travel]]="Travel_Rarely",1,0))</f>
        <v>0</v>
      </c>
      <c r="AI1002" s="35" t="str">
        <f>IF(Tabla134[[#This Row],[Monthly Income]]&lt;=10333.3333,"Bajo",IF(Tabla134[[#This Row],[Monthly Income]]&gt;18666.6666,"Alto","Medio"))</f>
        <v>Bajo</v>
      </c>
      <c r="AJ1002" s="35" t="str">
        <f>IF(Tabla134[[#This Row],[Years Since Last Promotion]]&lt;1,"Este año","Más de un año")</f>
        <v>Más de un año</v>
      </c>
      <c r="AK1002" s="100">
        <f>SUM(Tabla134[[#This Row],[Years At Company]],Tabla134[[#This Row],[Years With Curr Manager]])</f>
        <v>7</v>
      </c>
      <c r="AL1002" s="35"/>
    </row>
    <row r="1003" spans="1:38">
      <c r="A1003" t="s">
        <v>1624</v>
      </c>
      <c r="B1003" t="s">
        <v>48</v>
      </c>
      <c r="C1003" t="s">
        <v>49</v>
      </c>
      <c r="D1003" t="s">
        <v>57</v>
      </c>
      <c r="E1003" t="s">
        <v>61</v>
      </c>
      <c r="F1003" t="s">
        <v>1711</v>
      </c>
      <c r="G1003" t="s">
        <v>1540</v>
      </c>
      <c r="H1003" t="s">
        <v>1546</v>
      </c>
      <c r="I1003" t="s">
        <v>1549</v>
      </c>
      <c r="J1003" s="35">
        <v>6</v>
      </c>
      <c r="K1003" s="35">
        <v>36</v>
      </c>
      <c r="L1003" s="35">
        <v>0</v>
      </c>
      <c r="M1003" s="49">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c r="AH1003" s="35">
        <f>IF(Tabla134[[#This Row],[Business Travel]]="Travel_Frequently",2,IF(Tabla134[[#This Row],[Business Travel]]="Travel_Rarely",1,0))</f>
        <v>0</v>
      </c>
      <c r="AI1003" s="35" t="str">
        <f>IF(Tabla134[[#This Row],[Monthly Income]]&lt;=10333.3333,"Bajo",IF(Tabla134[[#This Row],[Monthly Income]]&gt;18666.6666,"Alto","Medio"))</f>
        <v>Bajo</v>
      </c>
      <c r="AJ1003" s="35" t="str">
        <f>IF(Tabla134[[#This Row],[Years Since Last Promotion]]&lt;1,"Este año","Más de un año")</f>
        <v>Más de un año</v>
      </c>
      <c r="AK1003" s="100">
        <f>SUM(Tabla134[[#This Row],[Years At Company]],Tabla134[[#This Row],[Years With Curr Manager]])</f>
        <v>5</v>
      </c>
      <c r="AL1003" s="35"/>
    </row>
    <row r="1004" spans="1:38">
      <c r="A1004" t="s">
        <v>1624</v>
      </c>
      <c r="B1004" t="s">
        <v>48</v>
      </c>
      <c r="C1004" t="s">
        <v>49</v>
      </c>
      <c r="D1004" t="s">
        <v>57</v>
      </c>
      <c r="E1004" t="s">
        <v>59</v>
      </c>
      <c r="F1004" t="s">
        <v>1711</v>
      </c>
      <c r="G1004" t="s">
        <v>1544</v>
      </c>
      <c r="H1004" t="s">
        <v>1546</v>
      </c>
      <c r="I1004" t="s">
        <v>1549</v>
      </c>
      <c r="J1004" s="35">
        <v>5</v>
      </c>
      <c r="K1004" s="35">
        <v>35</v>
      </c>
      <c r="L1004" s="35">
        <v>0</v>
      </c>
      <c r="M1004" s="49">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c r="AH1004" s="35">
        <f>IF(Tabla134[[#This Row],[Business Travel]]="Travel_Frequently",2,IF(Tabla134[[#This Row],[Business Travel]]="Travel_Rarely",1,0))</f>
        <v>0</v>
      </c>
      <c r="AI1004" s="35" t="str">
        <f>IF(Tabla134[[#This Row],[Monthly Income]]&lt;=10333.3333,"Bajo",IF(Tabla134[[#This Row],[Monthly Income]]&gt;18666.6666,"Alto","Medio"))</f>
        <v>Bajo</v>
      </c>
      <c r="AJ1004" s="35" t="str">
        <f>IF(Tabla134[[#This Row],[Years Since Last Promotion]]&lt;1,"Este año","Más de un año")</f>
        <v>Más de un año</v>
      </c>
      <c r="AK1004" s="100">
        <f>SUM(Tabla134[[#This Row],[Years At Company]],Tabla134[[#This Row],[Years With Curr Manager]])</f>
        <v>23</v>
      </c>
      <c r="AL1004" s="35"/>
    </row>
    <row r="1005" spans="1:38">
      <c r="A1005" t="s">
        <v>1624</v>
      </c>
      <c r="B1005" t="s">
        <v>48</v>
      </c>
      <c r="C1005" t="s">
        <v>50</v>
      </c>
      <c r="D1005" t="s">
        <v>57</v>
      </c>
      <c r="E1005" t="s">
        <v>61</v>
      </c>
      <c r="F1005" t="s">
        <v>1711</v>
      </c>
      <c r="G1005" t="s">
        <v>1543</v>
      </c>
      <c r="H1005" t="s">
        <v>1546</v>
      </c>
      <c r="I1005" t="s">
        <v>1549</v>
      </c>
      <c r="J1005" s="35">
        <v>3</v>
      </c>
      <c r="K1005" s="35">
        <v>47</v>
      </c>
      <c r="L1005" s="35">
        <v>0</v>
      </c>
      <c r="M1005" s="49">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c r="AH1005" s="35">
        <f>IF(Tabla134[[#This Row],[Business Travel]]="Travel_Frequently",2,IF(Tabla134[[#This Row],[Business Travel]]="Travel_Rarely",1,0))</f>
        <v>0</v>
      </c>
      <c r="AI1005" s="35" t="str">
        <f>IF(Tabla134[[#This Row],[Monthly Income]]&lt;=10333.3333,"Bajo",IF(Tabla134[[#This Row],[Monthly Income]]&gt;18666.6666,"Alto","Medio"))</f>
        <v>Medio</v>
      </c>
      <c r="AJ1005" s="35" t="str">
        <f>IF(Tabla134[[#This Row],[Years Since Last Promotion]]&lt;1,"Este año","Más de un año")</f>
        <v>Más de un año</v>
      </c>
      <c r="AK1005" s="100">
        <f>SUM(Tabla134[[#This Row],[Years At Company]],Tabla134[[#This Row],[Years With Curr Manager]])</f>
        <v>25</v>
      </c>
      <c r="AL1005" s="35"/>
    </row>
    <row r="1006" spans="1:38">
      <c r="A1006" t="s">
        <v>1624</v>
      </c>
      <c r="B1006" t="s">
        <v>48</v>
      </c>
      <c r="C1006" t="s">
        <v>53</v>
      </c>
      <c r="D1006" t="s">
        <v>57</v>
      </c>
      <c r="E1006" t="s">
        <v>61</v>
      </c>
      <c r="F1006" t="s">
        <v>1711</v>
      </c>
      <c r="G1006" t="s">
        <v>1538</v>
      </c>
      <c r="H1006" t="s">
        <v>1545</v>
      </c>
      <c r="I1006" t="s">
        <v>1549</v>
      </c>
      <c r="J1006" s="35">
        <v>4</v>
      </c>
      <c r="K1006" s="35">
        <v>18</v>
      </c>
      <c r="L1006" s="35">
        <v>0</v>
      </c>
      <c r="M1006" s="49">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c r="AH1006" s="35">
        <f>IF(Tabla134[[#This Row],[Business Travel]]="Travel_Frequently",2,IF(Tabla134[[#This Row],[Business Travel]]="Travel_Rarely",1,0))</f>
        <v>0</v>
      </c>
      <c r="AI1006" s="35" t="str">
        <f>IF(Tabla134[[#This Row],[Monthly Income]]&lt;=10333.3333,"Bajo",IF(Tabla134[[#This Row],[Monthly Income]]&gt;18666.6666,"Alto","Medio"))</f>
        <v>Bajo</v>
      </c>
      <c r="AJ1006" s="35" t="str">
        <f>IF(Tabla134[[#This Row],[Years Since Last Promotion]]&lt;1,"Este año","Más de un año")</f>
        <v>Este año</v>
      </c>
      <c r="AK1006" s="100">
        <f>SUM(Tabla134[[#This Row],[Years At Company]],Tabla134[[#This Row],[Years With Curr Manager]])</f>
        <v>0</v>
      </c>
      <c r="AL1006" s="35"/>
    </row>
    <row r="1007" spans="1:38">
      <c r="A1007" t="s">
        <v>1624</v>
      </c>
      <c r="B1007" t="s">
        <v>48</v>
      </c>
      <c r="C1007" t="s">
        <v>49</v>
      </c>
      <c r="D1007" t="s">
        <v>56</v>
      </c>
      <c r="E1007" t="s">
        <v>59</v>
      </c>
      <c r="F1007" t="s">
        <v>1711</v>
      </c>
      <c r="G1007" t="s">
        <v>1537</v>
      </c>
      <c r="H1007" t="s">
        <v>1546</v>
      </c>
      <c r="I1007" t="s">
        <v>1549</v>
      </c>
      <c r="J1007" s="35">
        <v>1</v>
      </c>
      <c r="K1007" s="35">
        <v>39</v>
      </c>
      <c r="L1007" s="35">
        <v>0</v>
      </c>
      <c r="M1007" s="49">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c r="AH1007" s="35">
        <f>IF(Tabla134[[#This Row],[Business Travel]]="Travel_Frequently",2,IF(Tabla134[[#This Row],[Business Travel]]="Travel_Rarely",1,0))</f>
        <v>0</v>
      </c>
      <c r="AI1007" s="35" t="str">
        <f>IF(Tabla134[[#This Row],[Monthly Income]]&lt;=10333.3333,"Bajo",IF(Tabla134[[#This Row],[Monthly Income]]&gt;18666.6666,"Alto","Medio"))</f>
        <v>Bajo</v>
      </c>
      <c r="AJ1007" s="35" t="str">
        <f>IF(Tabla134[[#This Row],[Years Since Last Promotion]]&lt;1,"Este año","Más de un año")</f>
        <v>Más de un año</v>
      </c>
      <c r="AK1007" s="100">
        <f>SUM(Tabla134[[#This Row],[Years At Company]],Tabla134[[#This Row],[Years With Curr Manager]])</f>
        <v>5</v>
      </c>
      <c r="AL1007" s="35"/>
    </row>
    <row r="1008" spans="1:38">
      <c r="A1008" t="s">
        <v>1624</v>
      </c>
      <c r="B1008" t="s">
        <v>48</v>
      </c>
      <c r="C1008" t="s">
        <v>53</v>
      </c>
      <c r="D1008" t="s">
        <v>56</v>
      </c>
      <c r="E1008" t="s">
        <v>59</v>
      </c>
      <c r="F1008" t="s">
        <v>1711</v>
      </c>
      <c r="G1008" t="s">
        <v>1542</v>
      </c>
      <c r="H1008" t="s">
        <v>1546</v>
      </c>
      <c r="I1008" t="s">
        <v>1549</v>
      </c>
      <c r="J1008" s="35">
        <v>2</v>
      </c>
      <c r="K1008" s="35">
        <v>24</v>
      </c>
      <c r="L1008" s="35">
        <v>0</v>
      </c>
      <c r="M1008" s="49">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c r="AH1008" s="35">
        <f>IF(Tabla134[[#This Row],[Business Travel]]="Travel_Frequently",2,IF(Tabla134[[#This Row],[Business Travel]]="Travel_Rarely",1,0))</f>
        <v>0</v>
      </c>
      <c r="AI1008" s="35" t="str">
        <f>IF(Tabla134[[#This Row],[Monthly Income]]&lt;=10333.3333,"Bajo",IF(Tabla134[[#This Row],[Monthly Income]]&gt;18666.6666,"Alto","Medio"))</f>
        <v>Bajo</v>
      </c>
      <c r="AJ1008" s="35" t="str">
        <f>IF(Tabla134[[#This Row],[Years Since Last Promotion]]&lt;1,"Este año","Más de un año")</f>
        <v>Este año</v>
      </c>
      <c r="AK1008" s="100">
        <f>SUM(Tabla134[[#This Row],[Years At Company]],Tabla134[[#This Row],[Years With Curr Manager]])</f>
        <v>1</v>
      </c>
      <c r="AL1008" s="35"/>
    </row>
    <row r="1009" spans="1:38">
      <c r="A1009" t="s">
        <v>1624</v>
      </c>
      <c r="B1009" t="s">
        <v>48</v>
      </c>
      <c r="C1009" t="s">
        <v>51</v>
      </c>
      <c r="D1009" t="s">
        <v>56</v>
      </c>
      <c r="E1009" t="s">
        <v>62</v>
      </c>
      <c r="F1009" t="s">
        <v>1711</v>
      </c>
      <c r="G1009" t="s">
        <v>1537</v>
      </c>
      <c r="H1009" t="s">
        <v>1545</v>
      </c>
      <c r="I1009" t="s">
        <v>1549</v>
      </c>
      <c r="J1009" s="35">
        <v>2</v>
      </c>
      <c r="K1009" s="35">
        <v>33</v>
      </c>
      <c r="L1009" s="35">
        <v>0</v>
      </c>
      <c r="M1009" s="49">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c r="AH1009" s="35">
        <f>IF(Tabla134[[#This Row],[Business Travel]]="Travel_Frequently",2,IF(Tabla134[[#This Row],[Business Travel]]="Travel_Rarely",1,0))</f>
        <v>0</v>
      </c>
      <c r="AI1009" s="35" t="str">
        <f>IF(Tabla134[[#This Row],[Monthly Income]]&lt;=10333.3333,"Bajo",IF(Tabla134[[#This Row],[Monthly Income]]&gt;18666.6666,"Alto","Medio"))</f>
        <v>Bajo</v>
      </c>
      <c r="AJ1009" s="35" t="str">
        <f>IF(Tabla134[[#This Row],[Years Since Last Promotion]]&lt;1,"Este año","Más de un año")</f>
        <v>Más de un año</v>
      </c>
      <c r="AK1009" s="100">
        <f>SUM(Tabla134[[#This Row],[Years At Company]],Tabla134[[#This Row],[Years With Curr Manager]])</f>
        <v>18</v>
      </c>
      <c r="AL1009" s="35"/>
    </row>
    <row r="1010" spans="1:38">
      <c r="A1010" t="s">
        <v>1624</v>
      </c>
      <c r="B1010" t="s">
        <v>47</v>
      </c>
      <c r="C1010" t="s">
        <v>50</v>
      </c>
      <c r="D1010" t="s">
        <v>57</v>
      </c>
      <c r="E1010" t="s">
        <v>61</v>
      </c>
      <c r="F1010" t="s">
        <v>1711</v>
      </c>
      <c r="G1010" t="s">
        <v>1541</v>
      </c>
      <c r="H1010" t="s">
        <v>1547</v>
      </c>
      <c r="I1010" t="s">
        <v>1549</v>
      </c>
      <c r="J1010" s="35">
        <v>3</v>
      </c>
      <c r="K1010" s="35">
        <v>48</v>
      </c>
      <c r="L1010" s="35">
        <v>0</v>
      </c>
      <c r="M1010" s="49">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c r="AH1010" s="35">
        <f>IF(Tabla134[[#This Row],[Business Travel]]="Travel_Frequently",2,IF(Tabla134[[#This Row],[Business Travel]]="Travel_Rarely",1,0))</f>
        <v>2</v>
      </c>
      <c r="AI1010" s="35" t="str">
        <f>IF(Tabla134[[#This Row],[Monthly Income]]&lt;=10333.3333,"Bajo",IF(Tabla134[[#This Row],[Monthly Income]]&gt;18666.6666,"Alto","Medio"))</f>
        <v>Medio</v>
      </c>
      <c r="AJ1010" s="35" t="str">
        <f>IF(Tabla134[[#This Row],[Years Since Last Promotion]]&lt;1,"Este año","Más de un año")</f>
        <v>Más de un año</v>
      </c>
      <c r="AK1010" s="100">
        <f>SUM(Tabla134[[#This Row],[Years At Company]],Tabla134[[#This Row],[Years With Curr Manager]])</f>
        <v>29</v>
      </c>
      <c r="AL1010" s="35"/>
    </row>
    <row r="1011" spans="1:38">
      <c r="A1011" t="s">
        <v>1624</v>
      </c>
      <c r="B1011" t="s">
        <v>47</v>
      </c>
      <c r="C1011" t="s">
        <v>49</v>
      </c>
      <c r="D1011" t="s">
        <v>57</v>
      </c>
      <c r="E1011" t="s">
        <v>59</v>
      </c>
      <c r="F1011" t="s">
        <v>1711</v>
      </c>
      <c r="G1011" t="s">
        <v>1540</v>
      </c>
      <c r="H1011" t="s">
        <v>1547</v>
      </c>
      <c r="I1011" t="s">
        <v>1549</v>
      </c>
      <c r="J1011" s="35">
        <v>3</v>
      </c>
      <c r="K1011" s="35">
        <v>36</v>
      </c>
      <c r="L1011" s="35">
        <v>0</v>
      </c>
      <c r="M1011" s="49">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c r="AH1011" s="35">
        <f>IF(Tabla134[[#This Row],[Business Travel]]="Travel_Frequently",2,IF(Tabla134[[#This Row],[Business Travel]]="Travel_Rarely",1,0))</f>
        <v>2</v>
      </c>
      <c r="AI1011" s="35" t="str">
        <f>IF(Tabla134[[#This Row],[Monthly Income]]&lt;=10333.3333,"Bajo",IF(Tabla134[[#This Row],[Monthly Income]]&gt;18666.6666,"Alto","Medio"))</f>
        <v>Bajo</v>
      </c>
      <c r="AJ1011" s="35" t="str">
        <f>IF(Tabla134[[#This Row],[Years Since Last Promotion]]&lt;1,"Este año","Más de un año")</f>
        <v>Este año</v>
      </c>
      <c r="AK1011" s="100">
        <f>SUM(Tabla134[[#This Row],[Years At Company]],Tabla134[[#This Row],[Years With Curr Manager]])</f>
        <v>6</v>
      </c>
      <c r="AL1011" s="35"/>
    </row>
    <row r="1012" spans="1:38">
      <c r="A1012" t="s">
        <v>1624</v>
      </c>
      <c r="B1012" t="s">
        <v>47</v>
      </c>
      <c r="C1012" t="s">
        <v>49</v>
      </c>
      <c r="D1012" t="s">
        <v>57</v>
      </c>
      <c r="E1012" t="s">
        <v>61</v>
      </c>
      <c r="F1012" t="s">
        <v>1711</v>
      </c>
      <c r="G1012" t="s">
        <v>1539</v>
      </c>
      <c r="H1012" t="s">
        <v>1546</v>
      </c>
      <c r="I1012" t="s">
        <v>1549</v>
      </c>
      <c r="J1012" s="35">
        <v>4</v>
      </c>
      <c r="K1012" s="35">
        <v>38</v>
      </c>
      <c r="L1012" s="35">
        <v>0</v>
      </c>
      <c r="M1012" s="49">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c r="AH1012" s="35">
        <f>IF(Tabla134[[#This Row],[Business Travel]]="Travel_Frequently",2,IF(Tabla134[[#This Row],[Business Travel]]="Travel_Rarely",1,0))</f>
        <v>2</v>
      </c>
      <c r="AI1012" s="35" t="str">
        <f>IF(Tabla134[[#This Row],[Monthly Income]]&lt;=10333.3333,"Bajo",IF(Tabla134[[#This Row],[Monthly Income]]&gt;18666.6666,"Alto","Medio"))</f>
        <v>Bajo</v>
      </c>
      <c r="AJ1012" s="35" t="str">
        <f>IF(Tabla134[[#This Row],[Years Since Last Promotion]]&lt;1,"Este año","Más de un año")</f>
        <v>Este año</v>
      </c>
      <c r="AK1012" s="100">
        <f>SUM(Tabla134[[#This Row],[Years At Company]],Tabla134[[#This Row],[Years With Curr Manager]])</f>
        <v>11</v>
      </c>
      <c r="AL1012" s="35"/>
    </row>
    <row r="1013" spans="1:38">
      <c r="A1013" t="s">
        <v>1624</v>
      </c>
      <c r="B1013" t="s">
        <v>47</v>
      </c>
      <c r="C1013" t="s">
        <v>51</v>
      </c>
      <c r="D1013" t="s">
        <v>57</v>
      </c>
      <c r="E1013" t="s">
        <v>59</v>
      </c>
      <c r="F1013" t="s">
        <v>1711</v>
      </c>
      <c r="G1013" t="s">
        <v>1538</v>
      </c>
      <c r="H1013" t="s">
        <v>1546</v>
      </c>
      <c r="I1013" t="s">
        <v>1549</v>
      </c>
      <c r="J1013" s="35">
        <v>2</v>
      </c>
      <c r="K1013" s="35">
        <v>27</v>
      </c>
      <c r="L1013" s="35">
        <v>0</v>
      </c>
      <c r="M1013" s="49">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c r="AH1013" s="35">
        <f>IF(Tabla134[[#This Row],[Business Travel]]="Travel_Frequently",2,IF(Tabla134[[#This Row],[Business Travel]]="Travel_Rarely",1,0))</f>
        <v>2</v>
      </c>
      <c r="AI1013" s="35" t="str">
        <f>IF(Tabla134[[#This Row],[Monthly Income]]&lt;=10333.3333,"Bajo",IF(Tabla134[[#This Row],[Monthly Income]]&gt;18666.6666,"Alto","Medio"))</f>
        <v>Bajo</v>
      </c>
      <c r="AJ1013" s="35" t="str">
        <f>IF(Tabla134[[#This Row],[Years Since Last Promotion]]&lt;1,"Este año","Más de un año")</f>
        <v>Más de un año</v>
      </c>
      <c r="AK1013" s="100">
        <f>SUM(Tabla134[[#This Row],[Years At Company]],Tabla134[[#This Row],[Years With Curr Manager]])</f>
        <v>10</v>
      </c>
      <c r="AL1013" s="35"/>
    </row>
    <row r="1014" spans="1:38">
      <c r="A1014" t="s">
        <v>1624</v>
      </c>
      <c r="B1014" t="s">
        <v>47</v>
      </c>
      <c r="C1014" t="s">
        <v>49</v>
      </c>
      <c r="D1014" t="s">
        <v>57</v>
      </c>
      <c r="E1014" t="s">
        <v>63</v>
      </c>
      <c r="F1014" t="s">
        <v>1711</v>
      </c>
      <c r="G1014" t="s">
        <v>1539</v>
      </c>
      <c r="H1014" t="s">
        <v>1546</v>
      </c>
      <c r="I1014" t="s">
        <v>1549</v>
      </c>
      <c r="J1014" s="35">
        <v>2</v>
      </c>
      <c r="K1014" s="35">
        <v>40</v>
      </c>
      <c r="L1014" s="35">
        <v>0</v>
      </c>
      <c r="M1014" s="49">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c r="AH1014" s="35">
        <f>IF(Tabla134[[#This Row],[Business Travel]]="Travel_Frequently",2,IF(Tabla134[[#This Row],[Business Travel]]="Travel_Rarely",1,0))</f>
        <v>2</v>
      </c>
      <c r="AI1014" s="35" t="str">
        <f>IF(Tabla134[[#This Row],[Monthly Income]]&lt;=10333.3333,"Bajo",IF(Tabla134[[#This Row],[Monthly Income]]&gt;18666.6666,"Alto","Medio"))</f>
        <v>Bajo</v>
      </c>
      <c r="AJ1014" s="35" t="str">
        <f>IF(Tabla134[[#This Row],[Years Since Last Promotion]]&lt;1,"Este año","Más de un año")</f>
        <v>Más de un año</v>
      </c>
      <c r="AK1014" s="100">
        <f>SUM(Tabla134[[#This Row],[Years At Company]],Tabla134[[#This Row],[Years With Curr Manager]])</f>
        <v>14</v>
      </c>
      <c r="AL1014" s="35"/>
    </row>
    <row r="1015" spans="1:38">
      <c r="A1015" t="s">
        <v>1624</v>
      </c>
      <c r="B1015" t="s">
        <v>47</v>
      </c>
      <c r="C1015" t="s">
        <v>51</v>
      </c>
      <c r="D1015" t="s">
        <v>57</v>
      </c>
      <c r="E1015" t="s">
        <v>59</v>
      </c>
      <c r="F1015" t="s">
        <v>1711</v>
      </c>
      <c r="G1015" t="s">
        <v>1539</v>
      </c>
      <c r="H1015" t="s">
        <v>1546</v>
      </c>
      <c r="I1015" t="s">
        <v>1549</v>
      </c>
      <c r="J1015" s="35">
        <v>3</v>
      </c>
      <c r="K1015" s="35">
        <v>29</v>
      </c>
      <c r="L1015" s="35">
        <v>0</v>
      </c>
      <c r="M1015" s="49">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c r="AH1015" s="35">
        <f>IF(Tabla134[[#This Row],[Business Travel]]="Travel_Frequently",2,IF(Tabla134[[#This Row],[Business Travel]]="Travel_Rarely",1,0))</f>
        <v>2</v>
      </c>
      <c r="AI1015" s="35" t="str">
        <f>IF(Tabla134[[#This Row],[Monthly Income]]&lt;=10333.3333,"Bajo",IF(Tabla134[[#This Row],[Monthly Income]]&gt;18666.6666,"Alto","Medio"))</f>
        <v>Bajo</v>
      </c>
      <c r="AJ1015" s="35" t="str">
        <f>IF(Tabla134[[#This Row],[Years Since Last Promotion]]&lt;1,"Este año","Más de un año")</f>
        <v>Este año</v>
      </c>
      <c r="AK1015" s="100">
        <f>SUM(Tabla134[[#This Row],[Years At Company]],Tabla134[[#This Row],[Years With Curr Manager]])</f>
        <v>5</v>
      </c>
      <c r="AL1015" s="35"/>
    </row>
    <row r="1016" spans="1:38">
      <c r="A1016" t="s">
        <v>1624</v>
      </c>
      <c r="B1016" t="s">
        <v>47</v>
      </c>
      <c r="C1016" t="s">
        <v>49</v>
      </c>
      <c r="D1016" t="s">
        <v>57</v>
      </c>
      <c r="E1016" t="s">
        <v>61</v>
      </c>
      <c r="F1016" t="s">
        <v>1711</v>
      </c>
      <c r="G1016" t="s">
        <v>1540</v>
      </c>
      <c r="H1016" t="s">
        <v>1545</v>
      </c>
      <c r="I1016" t="s">
        <v>1549</v>
      </c>
      <c r="J1016" s="35">
        <v>2</v>
      </c>
      <c r="K1016" s="35">
        <v>39</v>
      </c>
      <c r="L1016" s="35">
        <v>0</v>
      </c>
      <c r="M1016" s="49">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c r="AH1016" s="35">
        <f>IF(Tabla134[[#This Row],[Business Travel]]="Travel_Frequently",2,IF(Tabla134[[#This Row],[Business Travel]]="Travel_Rarely",1,0))</f>
        <v>2</v>
      </c>
      <c r="AI1016" s="35" t="str">
        <f>IF(Tabla134[[#This Row],[Monthly Income]]&lt;=10333.3333,"Bajo",IF(Tabla134[[#This Row],[Monthly Income]]&gt;18666.6666,"Alto","Medio"))</f>
        <v>Bajo</v>
      </c>
      <c r="AJ1016" s="35" t="str">
        <f>IF(Tabla134[[#This Row],[Years Since Last Promotion]]&lt;1,"Este año","Más de un año")</f>
        <v>Más de un año</v>
      </c>
      <c r="AK1016" s="100">
        <f>SUM(Tabla134[[#This Row],[Years At Company]],Tabla134[[#This Row],[Years With Curr Manager]])</f>
        <v>17</v>
      </c>
      <c r="AL1016" s="35"/>
    </row>
    <row r="1017" spans="1:38">
      <c r="A1017" t="s">
        <v>1624</v>
      </c>
      <c r="B1017" t="s">
        <v>47</v>
      </c>
      <c r="C1017" t="s">
        <v>49</v>
      </c>
      <c r="D1017" t="s">
        <v>57</v>
      </c>
      <c r="E1017" t="s">
        <v>61</v>
      </c>
      <c r="F1017" t="s">
        <v>1711</v>
      </c>
      <c r="G1017" t="s">
        <v>1539</v>
      </c>
      <c r="H1017" t="s">
        <v>1545</v>
      </c>
      <c r="I1017" t="s">
        <v>1549</v>
      </c>
      <c r="J1017" s="35">
        <v>3</v>
      </c>
      <c r="K1017" s="35">
        <v>42</v>
      </c>
      <c r="L1017" s="35">
        <v>0</v>
      </c>
      <c r="M1017" s="49">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c r="AH1017" s="35">
        <f>IF(Tabla134[[#This Row],[Business Travel]]="Travel_Frequently",2,IF(Tabla134[[#This Row],[Business Travel]]="Travel_Rarely",1,0))</f>
        <v>2</v>
      </c>
      <c r="AI1017" s="35" t="str">
        <f>IF(Tabla134[[#This Row],[Monthly Income]]&lt;=10333.3333,"Bajo",IF(Tabla134[[#This Row],[Monthly Income]]&gt;18666.6666,"Alto","Medio"))</f>
        <v>Bajo</v>
      </c>
      <c r="AJ1017" s="35" t="str">
        <f>IF(Tabla134[[#This Row],[Years Since Last Promotion]]&lt;1,"Este año","Más de un año")</f>
        <v>Más de un año</v>
      </c>
      <c r="AK1017" s="100">
        <f>SUM(Tabla134[[#This Row],[Years At Company]],Tabla134[[#This Row],[Years With Curr Manager]])</f>
        <v>20</v>
      </c>
      <c r="AL1017" s="35"/>
    </row>
    <row r="1018" spans="1:38">
      <c r="A1018" t="s">
        <v>1624</v>
      </c>
      <c r="B1018" t="s">
        <v>47</v>
      </c>
      <c r="C1018" t="s">
        <v>51</v>
      </c>
      <c r="D1018" t="s">
        <v>57</v>
      </c>
      <c r="E1018" t="s">
        <v>63</v>
      </c>
      <c r="F1018" t="s">
        <v>1711</v>
      </c>
      <c r="G1018" t="s">
        <v>1538</v>
      </c>
      <c r="H1018" t="s">
        <v>1545</v>
      </c>
      <c r="I1018" t="s">
        <v>1549</v>
      </c>
      <c r="J1018" s="35">
        <v>2</v>
      </c>
      <c r="K1018" s="35">
        <v>30</v>
      </c>
      <c r="L1018" s="35">
        <v>0</v>
      </c>
      <c r="M1018" s="49">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c r="AH1018" s="35">
        <f>IF(Tabla134[[#This Row],[Business Travel]]="Travel_Frequently",2,IF(Tabla134[[#This Row],[Business Travel]]="Travel_Rarely",1,0))</f>
        <v>2</v>
      </c>
      <c r="AI1018" s="35" t="str">
        <f>IF(Tabla134[[#This Row],[Monthly Income]]&lt;=10333.3333,"Bajo",IF(Tabla134[[#This Row],[Monthly Income]]&gt;18666.6666,"Alto","Medio"))</f>
        <v>Bajo</v>
      </c>
      <c r="AJ1018" s="35" t="str">
        <f>IF(Tabla134[[#This Row],[Years Since Last Promotion]]&lt;1,"Este año","Más de un año")</f>
        <v>Este año</v>
      </c>
      <c r="AK1018" s="100">
        <f>SUM(Tabla134[[#This Row],[Years At Company]],Tabla134[[#This Row],[Years With Curr Manager]])</f>
        <v>16</v>
      </c>
      <c r="AL1018" s="35"/>
    </row>
    <row r="1019" spans="1:38">
      <c r="A1019" t="s">
        <v>1624</v>
      </c>
      <c r="B1019" t="s">
        <v>47</v>
      </c>
      <c r="C1019" t="s">
        <v>49</v>
      </c>
      <c r="D1019" t="s">
        <v>56</v>
      </c>
      <c r="E1019" t="s">
        <v>62</v>
      </c>
      <c r="F1019" t="s">
        <v>1711</v>
      </c>
      <c r="G1019" t="s">
        <v>1537</v>
      </c>
      <c r="H1019" t="s">
        <v>1546</v>
      </c>
      <c r="I1019" t="s">
        <v>1549</v>
      </c>
      <c r="J1019" s="35">
        <v>4</v>
      </c>
      <c r="K1019" s="35">
        <v>44</v>
      </c>
      <c r="L1019" s="35">
        <v>0</v>
      </c>
      <c r="M1019" s="49">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c r="AH1019" s="35">
        <f>IF(Tabla134[[#This Row],[Business Travel]]="Travel_Frequently",2,IF(Tabla134[[#This Row],[Business Travel]]="Travel_Rarely",1,0))</f>
        <v>2</v>
      </c>
      <c r="AI1019" s="35" t="str">
        <f>IF(Tabla134[[#This Row],[Monthly Income]]&lt;=10333.3333,"Bajo",IF(Tabla134[[#This Row],[Monthly Income]]&gt;18666.6666,"Alto","Medio"))</f>
        <v>Bajo</v>
      </c>
      <c r="AJ1019" s="35" t="str">
        <f>IF(Tabla134[[#This Row],[Years Since Last Promotion]]&lt;1,"Este año","Más de un año")</f>
        <v>Este año</v>
      </c>
      <c r="AK1019" s="100">
        <f>SUM(Tabla134[[#This Row],[Years At Company]],Tabla134[[#This Row],[Years With Curr Manager]])</f>
        <v>1</v>
      </c>
      <c r="AL1019" s="35"/>
    </row>
    <row r="1020" spans="1:38">
      <c r="A1020" t="s">
        <v>1624</v>
      </c>
      <c r="B1020" t="s">
        <v>47</v>
      </c>
      <c r="C1020" t="s">
        <v>51</v>
      </c>
      <c r="D1020" t="s">
        <v>56</v>
      </c>
      <c r="E1020" t="s">
        <v>62</v>
      </c>
      <c r="F1020" t="s">
        <v>1711</v>
      </c>
      <c r="G1020" t="s">
        <v>1537</v>
      </c>
      <c r="H1020" t="s">
        <v>1546</v>
      </c>
      <c r="I1020" t="s">
        <v>1549</v>
      </c>
      <c r="J1020" s="35">
        <v>3</v>
      </c>
      <c r="K1020" s="35">
        <v>31</v>
      </c>
      <c r="L1020" s="35">
        <v>0</v>
      </c>
      <c r="M1020" s="49">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c r="AH1020" s="35">
        <f>IF(Tabla134[[#This Row],[Business Travel]]="Travel_Frequently",2,IF(Tabla134[[#This Row],[Business Travel]]="Travel_Rarely",1,0))</f>
        <v>2</v>
      </c>
      <c r="AI1020" s="35" t="str">
        <f>IF(Tabla134[[#This Row],[Monthly Income]]&lt;=10333.3333,"Bajo",IF(Tabla134[[#This Row],[Monthly Income]]&gt;18666.6666,"Alto","Medio"))</f>
        <v>Bajo</v>
      </c>
      <c r="AJ1020" s="35" t="str">
        <f>IF(Tabla134[[#This Row],[Years Since Last Promotion]]&lt;1,"Este año","Más de un año")</f>
        <v>Más de un año</v>
      </c>
      <c r="AK1020" s="100">
        <f>SUM(Tabla134[[#This Row],[Years At Company]],Tabla134[[#This Row],[Years With Curr Manager]])</f>
        <v>5</v>
      </c>
      <c r="AL1020" s="35"/>
    </row>
    <row r="1021" spans="1:38">
      <c r="A1021" t="s">
        <v>1624</v>
      </c>
      <c r="B1021" t="s">
        <v>46</v>
      </c>
      <c r="C1021" t="s">
        <v>51</v>
      </c>
      <c r="D1021" t="s">
        <v>58</v>
      </c>
      <c r="E1021" t="s">
        <v>64</v>
      </c>
      <c r="F1021" t="s">
        <v>1711</v>
      </c>
      <c r="G1021" t="s">
        <v>64</v>
      </c>
      <c r="H1021" t="s">
        <v>1546</v>
      </c>
      <c r="I1021" t="s">
        <v>1549</v>
      </c>
      <c r="J1021" s="35">
        <v>3</v>
      </c>
      <c r="K1021" s="35">
        <v>25</v>
      </c>
      <c r="L1021" s="35">
        <v>0</v>
      </c>
      <c r="M1021" s="49">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c r="AH1021" s="35">
        <f>IF(Tabla134[[#This Row],[Business Travel]]="Travel_Frequently",2,IF(Tabla134[[#This Row],[Business Travel]]="Travel_Rarely",1,0))</f>
        <v>1</v>
      </c>
      <c r="AI1021" s="35" t="str">
        <f>IF(Tabla134[[#This Row],[Monthly Income]]&lt;=10333.3333,"Bajo",IF(Tabla134[[#This Row],[Monthly Income]]&gt;18666.6666,"Alto","Medio"))</f>
        <v>Bajo</v>
      </c>
      <c r="AJ1021" s="35" t="str">
        <f>IF(Tabla134[[#This Row],[Years Since Last Promotion]]&lt;1,"Este año","Más de un año")</f>
        <v>Más de un año</v>
      </c>
      <c r="AK1021" s="100">
        <f>SUM(Tabla134[[#This Row],[Years At Company]],Tabla134[[#This Row],[Years With Curr Manager]])</f>
        <v>4</v>
      </c>
      <c r="AL1021" s="35"/>
    </row>
    <row r="1022" spans="1:38">
      <c r="A1022" t="s">
        <v>1624</v>
      </c>
      <c r="B1022" t="s">
        <v>46</v>
      </c>
      <c r="C1022" t="s">
        <v>50</v>
      </c>
      <c r="D1022" t="s">
        <v>58</v>
      </c>
      <c r="E1022" t="s">
        <v>59</v>
      </c>
      <c r="F1022" t="s">
        <v>1711</v>
      </c>
      <c r="G1022" t="s">
        <v>1541</v>
      </c>
      <c r="H1022" t="s">
        <v>1546</v>
      </c>
      <c r="I1022" t="s">
        <v>1549</v>
      </c>
      <c r="J1022" s="35">
        <v>2</v>
      </c>
      <c r="K1022" s="35">
        <v>47</v>
      </c>
      <c r="L1022" s="35">
        <v>0</v>
      </c>
      <c r="M1022" s="49">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c r="AH1022" s="35">
        <f>IF(Tabla134[[#This Row],[Business Travel]]="Travel_Frequently",2,IF(Tabla134[[#This Row],[Business Travel]]="Travel_Rarely",1,0))</f>
        <v>1</v>
      </c>
      <c r="AI1022" s="35" t="str">
        <f>IF(Tabla134[[#This Row],[Monthly Income]]&lt;=10333.3333,"Bajo",IF(Tabla134[[#This Row],[Monthly Income]]&gt;18666.6666,"Alto","Medio"))</f>
        <v>Alto</v>
      </c>
      <c r="AJ1022" s="35" t="str">
        <f>IF(Tabla134[[#This Row],[Years Since Last Promotion]]&lt;1,"Este año","Más de un año")</f>
        <v>Más de un año</v>
      </c>
      <c r="AK1022" s="100">
        <f>SUM(Tabla134[[#This Row],[Years At Company]],Tabla134[[#This Row],[Years With Curr Manager]])</f>
        <v>5</v>
      </c>
      <c r="AL1022" s="35"/>
    </row>
    <row r="1023" spans="1:38">
      <c r="A1023" t="s">
        <v>1624</v>
      </c>
      <c r="B1023" t="s">
        <v>46</v>
      </c>
      <c r="C1023" t="s">
        <v>51</v>
      </c>
      <c r="D1023" t="s">
        <v>58</v>
      </c>
      <c r="E1023" t="s">
        <v>61</v>
      </c>
      <c r="F1023" t="s">
        <v>1711</v>
      </c>
      <c r="G1023" t="s">
        <v>64</v>
      </c>
      <c r="H1023" t="s">
        <v>1545</v>
      </c>
      <c r="I1023" t="s">
        <v>1549</v>
      </c>
      <c r="J1023" s="35">
        <v>3</v>
      </c>
      <c r="K1023" s="35">
        <v>31</v>
      </c>
      <c r="L1023" s="35">
        <v>0</v>
      </c>
      <c r="M1023" s="49">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c r="AH1023" s="35">
        <f>IF(Tabla134[[#This Row],[Business Travel]]="Travel_Frequently",2,IF(Tabla134[[#This Row],[Business Travel]]="Travel_Rarely",1,0))</f>
        <v>1</v>
      </c>
      <c r="AI1023" s="35" t="str">
        <f>IF(Tabla134[[#This Row],[Monthly Income]]&lt;=10333.3333,"Bajo",IF(Tabla134[[#This Row],[Monthly Income]]&gt;18666.6666,"Alto","Medio"))</f>
        <v>Bajo</v>
      </c>
      <c r="AJ1023" s="35" t="str">
        <f>IF(Tabla134[[#This Row],[Years Since Last Promotion]]&lt;1,"Este año","Más de un año")</f>
        <v>Este año</v>
      </c>
      <c r="AK1023" s="100">
        <f>SUM(Tabla134[[#This Row],[Years At Company]],Tabla134[[#This Row],[Years With Curr Manager]])</f>
        <v>5</v>
      </c>
      <c r="AL1023" s="35"/>
    </row>
    <row r="1024" spans="1:38">
      <c r="A1024" t="s">
        <v>1624</v>
      </c>
      <c r="B1024" t="s">
        <v>46</v>
      </c>
      <c r="C1024" t="s">
        <v>51</v>
      </c>
      <c r="D1024" t="s">
        <v>57</v>
      </c>
      <c r="E1024" t="s">
        <v>61</v>
      </c>
      <c r="F1024" t="s">
        <v>1711</v>
      </c>
      <c r="G1024" t="s">
        <v>1539</v>
      </c>
      <c r="H1024" t="s">
        <v>1547</v>
      </c>
      <c r="I1024" t="s">
        <v>1549</v>
      </c>
      <c r="J1024" s="35">
        <v>0</v>
      </c>
      <c r="K1024" s="35">
        <v>31</v>
      </c>
      <c r="L1024" s="35">
        <v>0</v>
      </c>
      <c r="M1024" s="49">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c r="AH1024" s="35">
        <f>IF(Tabla134[[#This Row],[Business Travel]]="Travel_Frequently",2,IF(Tabla134[[#This Row],[Business Travel]]="Travel_Rarely",1,0))</f>
        <v>1</v>
      </c>
      <c r="AI1024" s="35" t="str">
        <f>IF(Tabla134[[#This Row],[Monthly Income]]&lt;=10333.3333,"Bajo",IF(Tabla134[[#This Row],[Monthly Income]]&gt;18666.6666,"Alto","Medio"))</f>
        <v>Bajo</v>
      </c>
      <c r="AJ1024" s="35" t="str">
        <f>IF(Tabla134[[#This Row],[Years Since Last Promotion]]&lt;1,"Este año","Más de un año")</f>
        <v>Más de un año</v>
      </c>
      <c r="AK1024" s="100">
        <f>SUM(Tabla134[[#This Row],[Years At Company]],Tabla134[[#This Row],[Years With Curr Manager]])</f>
        <v>4</v>
      </c>
      <c r="AL1024" s="35"/>
    </row>
    <row r="1025" spans="1:38">
      <c r="A1025" t="s">
        <v>1624</v>
      </c>
      <c r="B1025" t="s">
        <v>46</v>
      </c>
      <c r="C1025" t="s">
        <v>49</v>
      </c>
      <c r="D1025" t="s">
        <v>57</v>
      </c>
      <c r="E1025" t="s">
        <v>59</v>
      </c>
      <c r="F1025" t="s">
        <v>1711</v>
      </c>
      <c r="G1025" t="s">
        <v>1544</v>
      </c>
      <c r="H1025" t="s">
        <v>1547</v>
      </c>
      <c r="I1025" t="s">
        <v>1549</v>
      </c>
      <c r="J1025" s="35">
        <v>3</v>
      </c>
      <c r="K1025" s="35">
        <v>40</v>
      </c>
      <c r="L1025" s="35">
        <v>0</v>
      </c>
      <c r="M1025" s="49">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c r="AH1025" s="35">
        <f>IF(Tabla134[[#This Row],[Business Travel]]="Travel_Frequently",2,IF(Tabla134[[#This Row],[Business Travel]]="Travel_Rarely",1,0))</f>
        <v>1</v>
      </c>
      <c r="AI1025" s="35" t="str">
        <f>IF(Tabla134[[#This Row],[Monthly Income]]&lt;=10333.3333,"Bajo",IF(Tabla134[[#This Row],[Monthly Income]]&gt;18666.6666,"Alto","Medio"))</f>
        <v>Bajo</v>
      </c>
      <c r="AJ1025" s="35" t="str">
        <f>IF(Tabla134[[#This Row],[Years Since Last Promotion]]&lt;1,"Este año","Más de un año")</f>
        <v>Más de un año</v>
      </c>
      <c r="AK1025" s="100">
        <f>SUM(Tabla134[[#This Row],[Years At Company]],Tabla134[[#This Row],[Years With Curr Manager]])</f>
        <v>14</v>
      </c>
      <c r="AL1025" s="35"/>
    </row>
    <row r="1026" spans="1:38">
      <c r="A1026" t="s">
        <v>1624</v>
      </c>
      <c r="B1026" t="s">
        <v>46</v>
      </c>
      <c r="C1026" t="s">
        <v>49</v>
      </c>
      <c r="D1026" t="s">
        <v>57</v>
      </c>
      <c r="E1026" t="s">
        <v>59</v>
      </c>
      <c r="F1026" t="s">
        <v>1711</v>
      </c>
      <c r="G1026" t="s">
        <v>1544</v>
      </c>
      <c r="H1026" t="s">
        <v>1547</v>
      </c>
      <c r="I1026" t="s">
        <v>1549</v>
      </c>
      <c r="J1026" s="35">
        <v>3</v>
      </c>
      <c r="K1026" s="35">
        <v>40</v>
      </c>
      <c r="L1026" s="35">
        <v>0</v>
      </c>
      <c r="M1026" s="49">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c r="AH1026" s="35">
        <f>IF(Tabla134[[#This Row],[Business Travel]]="Travel_Frequently",2,IF(Tabla134[[#This Row],[Business Travel]]="Travel_Rarely",1,0))</f>
        <v>1</v>
      </c>
      <c r="AI1026" s="35" t="str">
        <f>IF(Tabla134[[#This Row],[Monthly Income]]&lt;=10333.3333,"Bajo",IF(Tabla134[[#This Row],[Monthly Income]]&gt;18666.6666,"Alto","Medio"))</f>
        <v>Bajo</v>
      </c>
      <c r="AJ1026" s="35" t="str">
        <f>IF(Tabla134[[#This Row],[Years Since Last Promotion]]&lt;1,"Este año","Más de un año")</f>
        <v>Este año</v>
      </c>
      <c r="AK1026" s="100">
        <f>SUM(Tabla134[[#This Row],[Years At Company]],Tabla134[[#This Row],[Years With Curr Manager]])</f>
        <v>8</v>
      </c>
      <c r="AL1026" s="35"/>
    </row>
    <row r="1027" spans="1:38">
      <c r="A1027" t="s">
        <v>1624</v>
      </c>
      <c r="B1027" t="s">
        <v>46</v>
      </c>
      <c r="C1027" t="s">
        <v>51</v>
      </c>
      <c r="D1027" t="s">
        <v>57</v>
      </c>
      <c r="E1027" t="s">
        <v>63</v>
      </c>
      <c r="F1027" t="s">
        <v>1711</v>
      </c>
      <c r="G1027" t="s">
        <v>1538</v>
      </c>
      <c r="H1027" t="s">
        <v>1547</v>
      </c>
      <c r="I1027" t="s">
        <v>1549</v>
      </c>
      <c r="J1027" s="35">
        <v>2</v>
      </c>
      <c r="K1027" s="35">
        <v>29</v>
      </c>
      <c r="L1027" s="35">
        <v>0</v>
      </c>
      <c r="M1027" s="49">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c r="AH1027" s="35">
        <f>IF(Tabla134[[#This Row],[Business Travel]]="Travel_Frequently",2,IF(Tabla134[[#This Row],[Business Travel]]="Travel_Rarely",1,0))</f>
        <v>1</v>
      </c>
      <c r="AI1027" s="35" t="str">
        <f>IF(Tabla134[[#This Row],[Monthly Income]]&lt;=10333.3333,"Bajo",IF(Tabla134[[#This Row],[Monthly Income]]&gt;18666.6666,"Alto","Medio"))</f>
        <v>Bajo</v>
      </c>
      <c r="AJ1027" s="35" t="str">
        <f>IF(Tabla134[[#This Row],[Years Since Last Promotion]]&lt;1,"Este año","Más de un año")</f>
        <v>Este año</v>
      </c>
      <c r="AK1027" s="100">
        <f>SUM(Tabla134[[#This Row],[Years At Company]],Tabla134[[#This Row],[Years With Curr Manager]])</f>
        <v>1</v>
      </c>
      <c r="AL1027" s="35"/>
    </row>
    <row r="1028" spans="1:38">
      <c r="A1028" t="s">
        <v>1624</v>
      </c>
      <c r="B1028" t="s">
        <v>46</v>
      </c>
      <c r="C1028" t="s">
        <v>51</v>
      </c>
      <c r="D1028" t="s">
        <v>57</v>
      </c>
      <c r="E1028" t="s">
        <v>59</v>
      </c>
      <c r="F1028" t="s">
        <v>1711</v>
      </c>
      <c r="G1028" t="s">
        <v>1538</v>
      </c>
      <c r="H1028" t="s">
        <v>1547</v>
      </c>
      <c r="I1028" t="s">
        <v>1549</v>
      </c>
      <c r="J1028" s="35">
        <v>2</v>
      </c>
      <c r="K1028" s="35">
        <v>34</v>
      </c>
      <c r="L1028" s="35">
        <v>0</v>
      </c>
      <c r="M1028" s="49">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c r="AH1028" s="35">
        <f>IF(Tabla134[[#This Row],[Business Travel]]="Travel_Frequently",2,IF(Tabla134[[#This Row],[Business Travel]]="Travel_Rarely",1,0))</f>
        <v>1</v>
      </c>
      <c r="AI1028" s="35" t="str">
        <f>IF(Tabla134[[#This Row],[Monthly Income]]&lt;=10333.3333,"Bajo",IF(Tabla134[[#This Row],[Monthly Income]]&gt;18666.6666,"Alto","Medio"))</f>
        <v>Bajo</v>
      </c>
      <c r="AJ1028" s="35" t="str">
        <f>IF(Tabla134[[#This Row],[Years Since Last Promotion]]&lt;1,"Este año","Más de un año")</f>
        <v>Más de un año</v>
      </c>
      <c r="AK1028" s="100">
        <f>SUM(Tabla134[[#This Row],[Years At Company]],Tabla134[[#This Row],[Years With Curr Manager]])</f>
        <v>20</v>
      </c>
      <c r="AL1028" s="35"/>
    </row>
    <row r="1029" spans="1:38">
      <c r="A1029" t="s">
        <v>1624</v>
      </c>
      <c r="B1029" t="s">
        <v>46</v>
      </c>
      <c r="C1029" t="s">
        <v>50</v>
      </c>
      <c r="D1029" t="s">
        <v>57</v>
      </c>
      <c r="E1029" t="s">
        <v>60</v>
      </c>
      <c r="F1029" t="s">
        <v>1711</v>
      </c>
      <c r="G1029" t="s">
        <v>1540</v>
      </c>
      <c r="H1029" t="s">
        <v>1547</v>
      </c>
      <c r="I1029" t="s">
        <v>1549</v>
      </c>
      <c r="J1029" s="35">
        <v>3</v>
      </c>
      <c r="K1029" s="35">
        <v>45</v>
      </c>
      <c r="L1029" s="35">
        <v>0</v>
      </c>
      <c r="M1029" s="49">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c r="AH1029" s="35">
        <f>IF(Tabla134[[#This Row],[Business Travel]]="Travel_Frequently",2,IF(Tabla134[[#This Row],[Business Travel]]="Travel_Rarely",1,0))</f>
        <v>1</v>
      </c>
      <c r="AI1029" s="35" t="str">
        <f>IF(Tabla134[[#This Row],[Monthly Income]]&lt;=10333.3333,"Bajo",IF(Tabla134[[#This Row],[Monthly Income]]&gt;18666.6666,"Alto","Medio"))</f>
        <v>Bajo</v>
      </c>
      <c r="AJ1029" s="35" t="str">
        <f>IF(Tabla134[[#This Row],[Years Since Last Promotion]]&lt;1,"Este año","Más de un año")</f>
        <v>Más de un año</v>
      </c>
      <c r="AK1029" s="100">
        <f>SUM(Tabla134[[#This Row],[Years At Company]],Tabla134[[#This Row],[Years With Curr Manager]])</f>
        <v>19</v>
      </c>
      <c r="AL1029" s="35"/>
    </row>
    <row r="1030" spans="1:38">
      <c r="A1030" t="s">
        <v>1624</v>
      </c>
      <c r="B1030" t="s">
        <v>46</v>
      </c>
      <c r="C1030" t="s">
        <v>50</v>
      </c>
      <c r="D1030" t="s">
        <v>57</v>
      </c>
      <c r="E1030" t="s">
        <v>59</v>
      </c>
      <c r="F1030" t="s">
        <v>1711</v>
      </c>
      <c r="G1030" t="s">
        <v>1543</v>
      </c>
      <c r="H1030" t="s">
        <v>1547</v>
      </c>
      <c r="I1030" t="s">
        <v>1549</v>
      </c>
      <c r="J1030" s="35">
        <v>3</v>
      </c>
      <c r="K1030" s="35">
        <v>50</v>
      </c>
      <c r="L1030" s="35">
        <v>0</v>
      </c>
      <c r="M1030" s="49">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c r="AH1030" s="35">
        <f>IF(Tabla134[[#This Row],[Business Travel]]="Travel_Frequently",2,IF(Tabla134[[#This Row],[Business Travel]]="Travel_Rarely",1,0))</f>
        <v>1</v>
      </c>
      <c r="AI1030" s="35" t="str">
        <f>IF(Tabla134[[#This Row],[Monthly Income]]&lt;=10333.3333,"Bajo",IF(Tabla134[[#This Row],[Monthly Income]]&gt;18666.6666,"Alto","Medio"))</f>
        <v>Medio</v>
      </c>
      <c r="AJ1030" s="35" t="str">
        <f>IF(Tabla134[[#This Row],[Years Since Last Promotion]]&lt;1,"Este año","Más de un año")</f>
        <v>Más de un año</v>
      </c>
      <c r="AK1030" s="100">
        <f>SUM(Tabla134[[#This Row],[Years At Company]],Tabla134[[#This Row],[Years With Curr Manager]])</f>
        <v>25</v>
      </c>
      <c r="AL1030" s="35"/>
    </row>
    <row r="1031" spans="1:38">
      <c r="A1031" t="s">
        <v>1624</v>
      </c>
      <c r="B1031" t="s">
        <v>46</v>
      </c>
      <c r="C1031" t="s">
        <v>51</v>
      </c>
      <c r="D1031" t="s">
        <v>57</v>
      </c>
      <c r="E1031" t="s">
        <v>61</v>
      </c>
      <c r="F1031" t="s">
        <v>1711</v>
      </c>
      <c r="G1031" t="s">
        <v>1539</v>
      </c>
      <c r="H1031" t="s">
        <v>1546</v>
      </c>
      <c r="I1031" t="s">
        <v>1549</v>
      </c>
      <c r="J1031" s="35">
        <v>5</v>
      </c>
      <c r="K1031" s="35">
        <v>33</v>
      </c>
      <c r="L1031" s="35">
        <v>0</v>
      </c>
      <c r="M1031" s="49">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c r="AH1031" s="35">
        <f>IF(Tabla134[[#This Row],[Business Travel]]="Travel_Frequently",2,IF(Tabla134[[#This Row],[Business Travel]]="Travel_Rarely",1,0))</f>
        <v>1</v>
      </c>
      <c r="AI1031" s="35" t="str">
        <f>IF(Tabla134[[#This Row],[Monthly Income]]&lt;=10333.3333,"Bajo",IF(Tabla134[[#This Row],[Monthly Income]]&gt;18666.6666,"Alto","Medio"))</f>
        <v>Bajo</v>
      </c>
      <c r="AJ1031" s="35" t="str">
        <f>IF(Tabla134[[#This Row],[Years Since Last Promotion]]&lt;1,"Este año","Más de un año")</f>
        <v>Este año</v>
      </c>
      <c r="AK1031" s="100">
        <f>SUM(Tabla134[[#This Row],[Years At Company]],Tabla134[[#This Row],[Years With Curr Manager]])</f>
        <v>7</v>
      </c>
      <c r="AL1031" s="35"/>
    </row>
    <row r="1032" spans="1:38">
      <c r="A1032" t="s">
        <v>1624</v>
      </c>
      <c r="B1032" t="s">
        <v>46</v>
      </c>
      <c r="C1032" t="s">
        <v>49</v>
      </c>
      <c r="D1032" t="s">
        <v>57</v>
      </c>
      <c r="E1032" t="s">
        <v>61</v>
      </c>
      <c r="F1032" t="s">
        <v>1711</v>
      </c>
      <c r="G1032" t="s">
        <v>1541</v>
      </c>
      <c r="H1032" t="s">
        <v>1546</v>
      </c>
      <c r="I1032" t="s">
        <v>1549</v>
      </c>
      <c r="J1032" s="35">
        <v>2</v>
      </c>
      <c r="K1032" s="35">
        <v>43</v>
      </c>
      <c r="L1032" s="35">
        <v>0</v>
      </c>
      <c r="M1032" s="49">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c r="AH1032" s="35">
        <f>IF(Tabla134[[#This Row],[Business Travel]]="Travel_Frequently",2,IF(Tabla134[[#This Row],[Business Travel]]="Travel_Rarely",1,0))</f>
        <v>1</v>
      </c>
      <c r="AI1032" s="35" t="str">
        <f>IF(Tabla134[[#This Row],[Monthly Income]]&lt;=10333.3333,"Bajo",IF(Tabla134[[#This Row],[Monthly Income]]&gt;18666.6666,"Alto","Medio"))</f>
        <v>Alto</v>
      </c>
      <c r="AJ1032" s="35" t="str">
        <f>IF(Tabla134[[#This Row],[Years Since Last Promotion]]&lt;1,"Este año","Más de un año")</f>
        <v>Más de un año</v>
      </c>
      <c r="AK1032" s="100">
        <f>SUM(Tabla134[[#This Row],[Years At Company]],Tabla134[[#This Row],[Years With Curr Manager]])</f>
        <v>30</v>
      </c>
      <c r="AL1032" s="35"/>
    </row>
    <row r="1033" spans="1:38">
      <c r="A1033" t="s">
        <v>1624</v>
      </c>
      <c r="B1033" t="s">
        <v>46</v>
      </c>
      <c r="C1033" t="s">
        <v>50</v>
      </c>
      <c r="D1033" t="s">
        <v>57</v>
      </c>
      <c r="E1033" t="s">
        <v>63</v>
      </c>
      <c r="F1033" t="s">
        <v>1711</v>
      </c>
      <c r="G1033" t="s">
        <v>1541</v>
      </c>
      <c r="H1033" t="s">
        <v>1546</v>
      </c>
      <c r="I1033" t="s">
        <v>1549</v>
      </c>
      <c r="J1033" s="35">
        <v>2</v>
      </c>
      <c r="K1033" s="35">
        <v>51</v>
      </c>
      <c r="L1033" s="35">
        <v>0</v>
      </c>
      <c r="M1033" s="49">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c r="AH1033" s="35">
        <f>IF(Tabla134[[#This Row],[Business Travel]]="Travel_Frequently",2,IF(Tabla134[[#This Row],[Business Travel]]="Travel_Rarely",1,0))</f>
        <v>1</v>
      </c>
      <c r="AI1033" s="35" t="str">
        <f>IF(Tabla134[[#This Row],[Monthly Income]]&lt;=10333.3333,"Bajo",IF(Tabla134[[#This Row],[Monthly Income]]&gt;18666.6666,"Alto","Medio"))</f>
        <v>Medio</v>
      </c>
      <c r="AJ1033" s="35" t="str">
        <f>IF(Tabla134[[#This Row],[Years Since Last Promotion]]&lt;1,"Este año","Más de un año")</f>
        <v>Más de un año</v>
      </c>
      <c r="AK1033" s="100">
        <f>SUM(Tabla134[[#This Row],[Years At Company]],Tabla134[[#This Row],[Years With Curr Manager]])</f>
        <v>4</v>
      </c>
      <c r="AL1033" s="35"/>
    </row>
    <row r="1034" spans="1:38">
      <c r="A1034" t="s">
        <v>1624</v>
      </c>
      <c r="B1034" t="s">
        <v>46</v>
      </c>
      <c r="C1034" t="s">
        <v>51</v>
      </c>
      <c r="D1034" t="s">
        <v>57</v>
      </c>
      <c r="E1034" t="s">
        <v>59</v>
      </c>
      <c r="F1034" t="s">
        <v>1711</v>
      </c>
      <c r="G1034" t="s">
        <v>1538</v>
      </c>
      <c r="H1034" t="s">
        <v>1546</v>
      </c>
      <c r="I1034" t="s">
        <v>1549</v>
      </c>
      <c r="J1034" s="35">
        <v>3</v>
      </c>
      <c r="K1034" s="35">
        <v>34</v>
      </c>
      <c r="L1034" s="35">
        <v>0</v>
      </c>
      <c r="M1034" s="49">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c r="AH1034" s="35">
        <f>IF(Tabla134[[#This Row],[Business Travel]]="Travel_Frequently",2,IF(Tabla134[[#This Row],[Business Travel]]="Travel_Rarely",1,0))</f>
        <v>1</v>
      </c>
      <c r="AI1034" s="35" t="str">
        <f>IF(Tabla134[[#This Row],[Monthly Income]]&lt;=10333.3333,"Bajo",IF(Tabla134[[#This Row],[Monthly Income]]&gt;18666.6666,"Alto","Medio"))</f>
        <v>Bajo</v>
      </c>
      <c r="AJ1034" s="35" t="str">
        <f>IF(Tabla134[[#This Row],[Years Since Last Promotion]]&lt;1,"Este año","Más de un año")</f>
        <v>Más de un año</v>
      </c>
      <c r="AK1034" s="100">
        <f>SUM(Tabla134[[#This Row],[Years At Company]],Tabla134[[#This Row],[Years With Curr Manager]])</f>
        <v>17</v>
      </c>
      <c r="AL1034" s="35"/>
    </row>
    <row r="1035" spans="1:38">
      <c r="A1035" t="s">
        <v>1624</v>
      </c>
      <c r="B1035" t="s">
        <v>46</v>
      </c>
      <c r="C1035" t="s">
        <v>51</v>
      </c>
      <c r="D1035" t="s">
        <v>57</v>
      </c>
      <c r="E1035" t="s">
        <v>61</v>
      </c>
      <c r="F1035" t="s">
        <v>1711</v>
      </c>
      <c r="G1035" t="s">
        <v>1538</v>
      </c>
      <c r="H1035" t="s">
        <v>1546</v>
      </c>
      <c r="I1035" t="s">
        <v>1549</v>
      </c>
      <c r="J1035" s="35">
        <v>0</v>
      </c>
      <c r="K1035" s="35">
        <v>27</v>
      </c>
      <c r="L1035" s="35">
        <v>0</v>
      </c>
      <c r="M1035" s="49">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c r="AH1035" s="35">
        <f>IF(Tabla134[[#This Row],[Business Travel]]="Travel_Frequently",2,IF(Tabla134[[#This Row],[Business Travel]]="Travel_Rarely",1,0))</f>
        <v>1</v>
      </c>
      <c r="AI1035" s="35" t="str">
        <f>IF(Tabla134[[#This Row],[Monthly Income]]&lt;=10333.3333,"Bajo",IF(Tabla134[[#This Row],[Monthly Income]]&gt;18666.6666,"Alto","Medio"))</f>
        <v>Bajo</v>
      </c>
      <c r="AJ1035" s="35" t="str">
        <f>IF(Tabla134[[#This Row],[Years Since Last Promotion]]&lt;1,"Este año","Más de un año")</f>
        <v>Este año</v>
      </c>
      <c r="AK1035" s="100">
        <f>SUM(Tabla134[[#This Row],[Years At Company]],Tabla134[[#This Row],[Years With Curr Manager]])</f>
        <v>5</v>
      </c>
      <c r="AL1035" s="35"/>
    </row>
    <row r="1036" spans="1:38">
      <c r="A1036" t="s">
        <v>1624</v>
      </c>
      <c r="B1036" t="s">
        <v>46</v>
      </c>
      <c r="C1036" t="s">
        <v>50</v>
      </c>
      <c r="D1036" t="s">
        <v>57</v>
      </c>
      <c r="E1036" t="s">
        <v>60</v>
      </c>
      <c r="F1036" t="s">
        <v>1711</v>
      </c>
      <c r="G1036" t="s">
        <v>1539</v>
      </c>
      <c r="H1036" t="s">
        <v>1546</v>
      </c>
      <c r="I1036" t="s">
        <v>1549</v>
      </c>
      <c r="J1036" s="35">
        <v>2</v>
      </c>
      <c r="K1036" s="35">
        <v>52</v>
      </c>
      <c r="L1036" s="35">
        <v>0</v>
      </c>
      <c r="M1036" s="49">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c r="AH1036" s="35">
        <f>IF(Tabla134[[#This Row],[Business Travel]]="Travel_Frequently",2,IF(Tabla134[[#This Row],[Business Travel]]="Travel_Rarely",1,0))</f>
        <v>1</v>
      </c>
      <c r="AI1036" s="35" t="str">
        <f>IF(Tabla134[[#This Row],[Monthly Income]]&lt;=10333.3333,"Bajo",IF(Tabla134[[#This Row],[Monthly Income]]&gt;18666.6666,"Alto","Medio"))</f>
        <v>Bajo</v>
      </c>
      <c r="AJ1036" s="35" t="str">
        <f>IF(Tabla134[[#This Row],[Years Since Last Promotion]]&lt;1,"Este año","Más de un año")</f>
        <v>Este año</v>
      </c>
      <c r="AK1036" s="100">
        <f>SUM(Tabla134[[#This Row],[Years At Company]],Tabla134[[#This Row],[Years With Curr Manager]])</f>
        <v>9</v>
      </c>
      <c r="AL1036" s="35"/>
    </row>
    <row r="1037" spans="1:38">
      <c r="A1037" t="s">
        <v>1624</v>
      </c>
      <c r="B1037" t="s">
        <v>46</v>
      </c>
      <c r="C1037" t="s">
        <v>49</v>
      </c>
      <c r="D1037" t="s">
        <v>57</v>
      </c>
      <c r="E1037" t="s">
        <v>61</v>
      </c>
      <c r="F1037" t="s">
        <v>1711</v>
      </c>
      <c r="G1037" t="s">
        <v>1543</v>
      </c>
      <c r="H1037" t="s">
        <v>1546</v>
      </c>
      <c r="I1037" t="s">
        <v>1549</v>
      </c>
      <c r="J1037" s="35">
        <v>3</v>
      </c>
      <c r="K1037" s="35">
        <v>38</v>
      </c>
      <c r="L1037" s="35">
        <v>0</v>
      </c>
      <c r="M1037" s="49">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c r="AH1037" s="35">
        <f>IF(Tabla134[[#This Row],[Business Travel]]="Travel_Frequently",2,IF(Tabla134[[#This Row],[Business Travel]]="Travel_Rarely",1,0))</f>
        <v>1</v>
      </c>
      <c r="AI1037" s="35" t="str">
        <f>IF(Tabla134[[#This Row],[Monthly Income]]&lt;=10333.3333,"Bajo",IF(Tabla134[[#This Row],[Monthly Income]]&gt;18666.6666,"Alto","Medio"))</f>
        <v>Medio</v>
      </c>
      <c r="AJ1037" s="35" t="str">
        <f>IF(Tabla134[[#This Row],[Years Since Last Promotion]]&lt;1,"Este año","Más de un año")</f>
        <v>Más de un año</v>
      </c>
      <c r="AK1037" s="100">
        <f>SUM(Tabla134[[#This Row],[Years At Company]],Tabla134[[#This Row],[Years With Curr Manager]])</f>
        <v>29</v>
      </c>
      <c r="AL1037" s="35"/>
    </row>
    <row r="1038" spans="1:38">
      <c r="A1038" t="s">
        <v>1624</v>
      </c>
      <c r="B1038" t="s">
        <v>46</v>
      </c>
      <c r="C1038" t="s">
        <v>49</v>
      </c>
      <c r="D1038" t="s">
        <v>57</v>
      </c>
      <c r="E1038" t="s">
        <v>61</v>
      </c>
      <c r="F1038" t="s">
        <v>1711</v>
      </c>
      <c r="G1038" t="s">
        <v>1538</v>
      </c>
      <c r="H1038" t="s">
        <v>1546</v>
      </c>
      <c r="I1038" t="s">
        <v>1549</v>
      </c>
      <c r="J1038" s="35">
        <v>2</v>
      </c>
      <c r="K1038" s="35">
        <v>37</v>
      </c>
      <c r="L1038" s="35">
        <v>0</v>
      </c>
      <c r="M1038" s="49">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c r="AH1038" s="35">
        <f>IF(Tabla134[[#This Row],[Business Travel]]="Travel_Frequently",2,IF(Tabla134[[#This Row],[Business Travel]]="Travel_Rarely",1,0))</f>
        <v>1</v>
      </c>
      <c r="AI1038" s="35" t="str">
        <f>IF(Tabla134[[#This Row],[Monthly Income]]&lt;=10333.3333,"Bajo",IF(Tabla134[[#This Row],[Monthly Income]]&gt;18666.6666,"Alto","Medio"))</f>
        <v>Bajo</v>
      </c>
      <c r="AJ1038" s="35" t="str">
        <f>IF(Tabla134[[#This Row],[Years Since Last Promotion]]&lt;1,"Este año","Más de un año")</f>
        <v>Más de un año</v>
      </c>
      <c r="AK1038" s="100">
        <f>SUM(Tabla134[[#This Row],[Years At Company]],Tabla134[[#This Row],[Years With Curr Manager]])</f>
        <v>15</v>
      </c>
      <c r="AL1038" s="35"/>
    </row>
    <row r="1039" spans="1:38">
      <c r="A1039" t="s">
        <v>1624</v>
      </c>
      <c r="B1039" t="s">
        <v>46</v>
      </c>
      <c r="C1039" t="s">
        <v>51</v>
      </c>
      <c r="D1039" t="s">
        <v>57</v>
      </c>
      <c r="E1039" t="s">
        <v>60</v>
      </c>
      <c r="F1039" t="s">
        <v>1711</v>
      </c>
      <c r="G1039" t="s">
        <v>1544</v>
      </c>
      <c r="H1039" t="s">
        <v>1546</v>
      </c>
      <c r="I1039" t="s">
        <v>1549</v>
      </c>
      <c r="J1039" s="35">
        <v>3</v>
      </c>
      <c r="K1039" s="35">
        <v>29</v>
      </c>
      <c r="L1039" s="35">
        <v>0</v>
      </c>
      <c r="M1039" s="49">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c r="AH1039" s="35">
        <f>IF(Tabla134[[#This Row],[Business Travel]]="Travel_Frequently",2,IF(Tabla134[[#This Row],[Business Travel]]="Travel_Rarely",1,0))</f>
        <v>1</v>
      </c>
      <c r="AI1039" s="35" t="str">
        <f>IF(Tabla134[[#This Row],[Monthly Income]]&lt;=10333.3333,"Bajo",IF(Tabla134[[#This Row],[Monthly Income]]&gt;18666.6666,"Alto","Medio"))</f>
        <v>Bajo</v>
      </c>
      <c r="AJ1039" s="35" t="str">
        <f>IF(Tabla134[[#This Row],[Years Since Last Promotion]]&lt;1,"Este año","Más de un año")</f>
        <v>Este año</v>
      </c>
      <c r="AK1039" s="100">
        <f>SUM(Tabla134[[#This Row],[Years At Company]],Tabla134[[#This Row],[Years With Curr Manager]])</f>
        <v>14</v>
      </c>
      <c r="AL1039" s="35"/>
    </row>
    <row r="1040" spans="1:38">
      <c r="A1040" t="s">
        <v>1624</v>
      </c>
      <c r="B1040" t="s">
        <v>46</v>
      </c>
      <c r="C1040" t="s">
        <v>49</v>
      </c>
      <c r="D1040" t="s">
        <v>57</v>
      </c>
      <c r="E1040" t="s">
        <v>59</v>
      </c>
      <c r="F1040" t="s">
        <v>1711</v>
      </c>
      <c r="G1040" t="s">
        <v>1538</v>
      </c>
      <c r="H1040" t="s">
        <v>1546</v>
      </c>
      <c r="I1040" t="s">
        <v>1549</v>
      </c>
      <c r="J1040" s="35">
        <v>5</v>
      </c>
      <c r="K1040" s="35">
        <v>35</v>
      </c>
      <c r="L1040" s="35">
        <v>0</v>
      </c>
      <c r="M1040" s="49">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c r="AH1040" s="35">
        <f>IF(Tabla134[[#This Row],[Business Travel]]="Travel_Frequently",2,IF(Tabla134[[#This Row],[Business Travel]]="Travel_Rarely",1,0))</f>
        <v>1</v>
      </c>
      <c r="AI1040" s="35" t="str">
        <f>IF(Tabla134[[#This Row],[Monthly Income]]&lt;=10333.3333,"Bajo",IF(Tabla134[[#This Row],[Monthly Income]]&gt;18666.6666,"Alto","Medio"))</f>
        <v>Bajo</v>
      </c>
      <c r="AJ1040" s="35" t="str">
        <f>IF(Tabla134[[#This Row],[Years Since Last Promotion]]&lt;1,"Este año","Más de un año")</f>
        <v>Más de un año</v>
      </c>
      <c r="AK1040" s="100">
        <f>SUM(Tabla134[[#This Row],[Years At Company]],Tabla134[[#This Row],[Years With Curr Manager]])</f>
        <v>5</v>
      </c>
      <c r="AL1040" s="35"/>
    </row>
    <row r="1041" spans="1:38">
      <c r="A1041" t="s">
        <v>1624</v>
      </c>
      <c r="B1041" t="s">
        <v>46</v>
      </c>
      <c r="C1041" t="s">
        <v>49</v>
      </c>
      <c r="D1041" t="s">
        <v>57</v>
      </c>
      <c r="E1041" t="s">
        <v>59</v>
      </c>
      <c r="F1041" t="s">
        <v>1711</v>
      </c>
      <c r="G1041" t="s">
        <v>1539</v>
      </c>
      <c r="H1041" t="s">
        <v>1546</v>
      </c>
      <c r="I1041" t="s">
        <v>1549</v>
      </c>
      <c r="J1041" s="35">
        <v>5</v>
      </c>
      <c r="K1041" s="35">
        <v>40</v>
      </c>
      <c r="L1041" s="35">
        <v>0</v>
      </c>
      <c r="M1041" s="49">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c r="AH1041" s="35">
        <f>IF(Tabla134[[#This Row],[Business Travel]]="Travel_Frequently",2,IF(Tabla134[[#This Row],[Business Travel]]="Travel_Rarely",1,0))</f>
        <v>1</v>
      </c>
      <c r="AI1041" s="35" t="str">
        <f>IF(Tabla134[[#This Row],[Monthly Income]]&lt;=10333.3333,"Bajo",IF(Tabla134[[#This Row],[Monthly Income]]&gt;18666.6666,"Alto","Medio"))</f>
        <v>Bajo</v>
      </c>
      <c r="AJ1041" s="35" t="str">
        <f>IF(Tabla134[[#This Row],[Years Since Last Promotion]]&lt;1,"Este año","Más de un año")</f>
        <v>Este año</v>
      </c>
      <c r="AK1041" s="100">
        <f>SUM(Tabla134[[#This Row],[Years At Company]],Tabla134[[#This Row],[Years With Curr Manager]])</f>
        <v>6</v>
      </c>
      <c r="AL1041" s="35"/>
    </row>
    <row r="1042" spans="1:38">
      <c r="A1042" t="s">
        <v>1624</v>
      </c>
      <c r="B1042" t="s">
        <v>46</v>
      </c>
      <c r="C1042" t="s">
        <v>50</v>
      </c>
      <c r="D1042" t="s">
        <v>57</v>
      </c>
      <c r="E1042" t="s">
        <v>59</v>
      </c>
      <c r="F1042" t="s">
        <v>1711</v>
      </c>
      <c r="G1042" t="s">
        <v>1539</v>
      </c>
      <c r="H1042" t="s">
        <v>1546</v>
      </c>
      <c r="I1042" t="s">
        <v>1549</v>
      </c>
      <c r="J1042" s="35">
        <v>3</v>
      </c>
      <c r="K1042" s="35">
        <v>49</v>
      </c>
      <c r="L1042" s="35">
        <v>0</v>
      </c>
      <c r="M1042" s="49">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c r="AH1042" s="35">
        <f>IF(Tabla134[[#This Row],[Business Travel]]="Travel_Frequently",2,IF(Tabla134[[#This Row],[Business Travel]]="Travel_Rarely",1,0))</f>
        <v>1</v>
      </c>
      <c r="AI1042" s="35" t="str">
        <f>IF(Tabla134[[#This Row],[Monthly Income]]&lt;=10333.3333,"Bajo",IF(Tabla134[[#This Row],[Monthly Income]]&gt;18666.6666,"Alto","Medio"))</f>
        <v>Bajo</v>
      </c>
      <c r="AJ1042" s="35" t="str">
        <f>IF(Tabla134[[#This Row],[Years Since Last Promotion]]&lt;1,"Este año","Más de un año")</f>
        <v>Más de un año</v>
      </c>
      <c r="AK1042" s="100">
        <f>SUM(Tabla134[[#This Row],[Years At Company]],Tabla134[[#This Row],[Years With Curr Manager]])</f>
        <v>13</v>
      </c>
      <c r="AL1042" s="35"/>
    </row>
    <row r="1043" spans="1:38">
      <c r="A1043" t="s">
        <v>1624</v>
      </c>
      <c r="B1043" t="s">
        <v>46</v>
      </c>
      <c r="C1043" t="s">
        <v>50</v>
      </c>
      <c r="D1043" t="s">
        <v>57</v>
      </c>
      <c r="E1043" t="s">
        <v>60</v>
      </c>
      <c r="F1043" t="s">
        <v>1711</v>
      </c>
      <c r="G1043" t="s">
        <v>1538</v>
      </c>
      <c r="H1043" t="s">
        <v>1546</v>
      </c>
      <c r="I1043" t="s">
        <v>1549</v>
      </c>
      <c r="J1043" s="35">
        <v>3</v>
      </c>
      <c r="K1043" s="35">
        <v>48</v>
      </c>
      <c r="L1043" s="35">
        <v>0</v>
      </c>
      <c r="M1043" s="49">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c r="AH1043" s="35">
        <f>IF(Tabla134[[#This Row],[Business Travel]]="Travel_Frequently",2,IF(Tabla134[[#This Row],[Business Travel]]="Travel_Rarely",1,0))</f>
        <v>1</v>
      </c>
      <c r="AI1043" s="35" t="str">
        <f>IF(Tabla134[[#This Row],[Monthly Income]]&lt;=10333.3333,"Bajo",IF(Tabla134[[#This Row],[Monthly Income]]&gt;18666.6666,"Alto","Medio"))</f>
        <v>Bajo</v>
      </c>
      <c r="AJ1043" s="35" t="str">
        <f>IF(Tabla134[[#This Row],[Years Since Last Promotion]]&lt;1,"Este año","Más de un año")</f>
        <v>Más de un año</v>
      </c>
      <c r="AK1043" s="100">
        <f>SUM(Tabla134[[#This Row],[Years At Company]],Tabla134[[#This Row],[Years With Curr Manager]])</f>
        <v>14</v>
      </c>
      <c r="AL1043" s="35"/>
    </row>
    <row r="1044" spans="1:38">
      <c r="A1044" t="s">
        <v>1624</v>
      </c>
      <c r="B1044" t="s">
        <v>46</v>
      </c>
      <c r="C1044" t="s">
        <v>51</v>
      </c>
      <c r="D1044" t="s">
        <v>57</v>
      </c>
      <c r="E1044" t="s">
        <v>59</v>
      </c>
      <c r="F1044" t="s">
        <v>1711</v>
      </c>
      <c r="G1044" t="s">
        <v>1539</v>
      </c>
      <c r="H1044" t="s">
        <v>1546</v>
      </c>
      <c r="I1044" t="s">
        <v>1549</v>
      </c>
      <c r="J1044" s="35">
        <v>2</v>
      </c>
      <c r="K1044" s="35">
        <v>34</v>
      </c>
      <c r="L1044" s="35">
        <v>0</v>
      </c>
      <c r="M1044" s="49">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c r="AH1044" s="35">
        <f>IF(Tabla134[[#This Row],[Business Travel]]="Travel_Frequently",2,IF(Tabla134[[#This Row],[Business Travel]]="Travel_Rarely",1,0))</f>
        <v>1</v>
      </c>
      <c r="AI1044" s="35" t="str">
        <f>IF(Tabla134[[#This Row],[Monthly Income]]&lt;=10333.3333,"Bajo",IF(Tabla134[[#This Row],[Monthly Income]]&gt;18666.6666,"Alto","Medio"))</f>
        <v>Bajo</v>
      </c>
      <c r="AJ1044" s="35" t="str">
        <f>IF(Tabla134[[#This Row],[Years Since Last Promotion]]&lt;1,"Este año","Más de un año")</f>
        <v>Este año</v>
      </c>
      <c r="AK1044" s="100">
        <f>SUM(Tabla134[[#This Row],[Years At Company]],Tabla134[[#This Row],[Years With Curr Manager]])</f>
        <v>7</v>
      </c>
      <c r="AL1044" s="35"/>
    </row>
    <row r="1045" spans="1:38">
      <c r="A1045" t="s">
        <v>1624</v>
      </c>
      <c r="B1045" t="s">
        <v>46</v>
      </c>
      <c r="C1045" t="s">
        <v>51</v>
      </c>
      <c r="D1045" t="s">
        <v>57</v>
      </c>
      <c r="E1045" t="s">
        <v>59</v>
      </c>
      <c r="F1045" t="s">
        <v>1711</v>
      </c>
      <c r="G1045" t="s">
        <v>1538</v>
      </c>
      <c r="H1045" t="s">
        <v>1546</v>
      </c>
      <c r="I1045" t="s">
        <v>1549</v>
      </c>
      <c r="J1045" s="35">
        <v>2</v>
      </c>
      <c r="K1045" s="35">
        <v>32</v>
      </c>
      <c r="L1045" s="35">
        <v>0</v>
      </c>
      <c r="M1045" s="49">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c r="AH1045" s="35">
        <f>IF(Tabla134[[#This Row],[Business Travel]]="Travel_Frequently",2,IF(Tabla134[[#This Row],[Business Travel]]="Travel_Rarely",1,0))</f>
        <v>1</v>
      </c>
      <c r="AI1045" s="35" t="str">
        <f>IF(Tabla134[[#This Row],[Monthly Income]]&lt;=10333.3333,"Bajo",IF(Tabla134[[#This Row],[Monthly Income]]&gt;18666.6666,"Alto","Medio"))</f>
        <v>Bajo</v>
      </c>
      <c r="AJ1045" s="35" t="str">
        <f>IF(Tabla134[[#This Row],[Years Since Last Promotion]]&lt;1,"Este año","Más de un año")</f>
        <v>Más de un año</v>
      </c>
      <c r="AK1045" s="100">
        <f>SUM(Tabla134[[#This Row],[Years At Company]],Tabla134[[#This Row],[Years With Curr Manager]])</f>
        <v>12</v>
      </c>
      <c r="AL1045" s="35"/>
    </row>
    <row r="1046" spans="1:38">
      <c r="A1046" t="s">
        <v>1624</v>
      </c>
      <c r="B1046" t="s">
        <v>46</v>
      </c>
      <c r="C1046" t="s">
        <v>49</v>
      </c>
      <c r="D1046" t="s">
        <v>57</v>
      </c>
      <c r="E1046" t="s">
        <v>60</v>
      </c>
      <c r="F1046" t="s">
        <v>1711</v>
      </c>
      <c r="G1046" t="s">
        <v>1539</v>
      </c>
      <c r="H1046" t="s">
        <v>1546</v>
      </c>
      <c r="I1046" t="s">
        <v>1549</v>
      </c>
      <c r="J1046" s="35">
        <v>3</v>
      </c>
      <c r="K1046" s="35">
        <v>38</v>
      </c>
      <c r="L1046" s="35">
        <v>0</v>
      </c>
      <c r="M1046" s="49">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c r="AH1046" s="35">
        <f>IF(Tabla134[[#This Row],[Business Travel]]="Travel_Frequently",2,IF(Tabla134[[#This Row],[Business Travel]]="Travel_Rarely",1,0))</f>
        <v>1</v>
      </c>
      <c r="AI1046" s="35" t="str">
        <f>IF(Tabla134[[#This Row],[Monthly Income]]&lt;=10333.3333,"Bajo",IF(Tabla134[[#This Row],[Monthly Income]]&gt;18666.6666,"Alto","Medio"))</f>
        <v>Bajo</v>
      </c>
      <c r="AJ1046" s="35" t="str">
        <f>IF(Tabla134[[#This Row],[Years Since Last Promotion]]&lt;1,"Este año","Más de un año")</f>
        <v>Este año</v>
      </c>
      <c r="AK1046" s="100">
        <f>SUM(Tabla134[[#This Row],[Years At Company]],Tabla134[[#This Row],[Years With Curr Manager]])</f>
        <v>9</v>
      </c>
      <c r="AL1046" s="35"/>
    </row>
    <row r="1047" spans="1:38">
      <c r="A1047" t="s">
        <v>1624</v>
      </c>
      <c r="B1047" t="s">
        <v>46</v>
      </c>
      <c r="C1047" t="s">
        <v>49</v>
      </c>
      <c r="D1047" t="s">
        <v>57</v>
      </c>
      <c r="E1047" t="s">
        <v>61</v>
      </c>
      <c r="F1047" t="s">
        <v>1711</v>
      </c>
      <c r="G1047" t="s">
        <v>1539</v>
      </c>
      <c r="H1047" t="s">
        <v>1546</v>
      </c>
      <c r="I1047" t="s">
        <v>1549</v>
      </c>
      <c r="J1047" s="35">
        <v>5</v>
      </c>
      <c r="K1047" s="35">
        <v>38</v>
      </c>
      <c r="L1047" s="35">
        <v>0</v>
      </c>
      <c r="M1047" s="49">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c r="AH1047" s="35">
        <f>IF(Tabla134[[#This Row],[Business Travel]]="Travel_Frequently",2,IF(Tabla134[[#This Row],[Business Travel]]="Travel_Rarely",1,0))</f>
        <v>1</v>
      </c>
      <c r="AI1047" s="35" t="str">
        <f>IF(Tabla134[[#This Row],[Monthly Income]]&lt;=10333.3333,"Bajo",IF(Tabla134[[#This Row],[Monthly Income]]&gt;18666.6666,"Alto","Medio"))</f>
        <v>Bajo</v>
      </c>
      <c r="AJ1047" s="35" t="str">
        <f>IF(Tabla134[[#This Row],[Years Since Last Promotion]]&lt;1,"Este año","Más de un año")</f>
        <v>Este año</v>
      </c>
      <c r="AK1047" s="100">
        <f>SUM(Tabla134[[#This Row],[Years At Company]],Tabla134[[#This Row],[Years With Curr Manager]])</f>
        <v>0</v>
      </c>
      <c r="AL1047" s="35"/>
    </row>
    <row r="1048" spans="1:38">
      <c r="A1048" t="s">
        <v>1624</v>
      </c>
      <c r="B1048" t="s">
        <v>46</v>
      </c>
      <c r="C1048" t="s">
        <v>51</v>
      </c>
      <c r="D1048" t="s">
        <v>57</v>
      </c>
      <c r="E1048" t="s">
        <v>61</v>
      </c>
      <c r="F1048" t="s">
        <v>1711</v>
      </c>
      <c r="G1048" t="s">
        <v>1539</v>
      </c>
      <c r="H1048" t="s">
        <v>1546</v>
      </c>
      <c r="I1048" t="s">
        <v>1549</v>
      </c>
      <c r="J1048" s="35">
        <v>2</v>
      </c>
      <c r="K1048" s="35">
        <v>29</v>
      </c>
      <c r="L1048" s="35">
        <v>0</v>
      </c>
      <c r="M1048" s="49">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c r="AH1048" s="35">
        <f>IF(Tabla134[[#This Row],[Business Travel]]="Travel_Frequently",2,IF(Tabla134[[#This Row],[Business Travel]]="Travel_Rarely",1,0))</f>
        <v>1</v>
      </c>
      <c r="AI1048" s="35" t="str">
        <f>IF(Tabla134[[#This Row],[Monthly Income]]&lt;=10333.3333,"Bajo",IF(Tabla134[[#This Row],[Monthly Income]]&gt;18666.6666,"Alto","Medio"))</f>
        <v>Bajo</v>
      </c>
      <c r="AJ1048" s="35" t="str">
        <f>IF(Tabla134[[#This Row],[Years Since Last Promotion]]&lt;1,"Este año","Más de un año")</f>
        <v>Más de un año</v>
      </c>
      <c r="AK1048" s="100">
        <f>SUM(Tabla134[[#This Row],[Years At Company]],Tabla134[[#This Row],[Years With Curr Manager]])</f>
        <v>7</v>
      </c>
      <c r="AL1048" s="35"/>
    </row>
    <row r="1049" spans="1:38">
      <c r="A1049" t="s">
        <v>1624</v>
      </c>
      <c r="B1049" t="s">
        <v>46</v>
      </c>
      <c r="C1049" t="s">
        <v>50</v>
      </c>
      <c r="D1049" t="s">
        <v>57</v>
      </c>
      <c r="E1049" t="s">
        <v>61</v>
      </c>
      <c r="F1049" t="s">
        <v>1711</v>
      </c>
      <c r="G1049" t="s">
        <v>1538</v>
      </c>
      <c r="H1049" t="s">
        <v>1546</v>
      </c>
      <c r="I1049" t="s">
        <v>1549</v>
      </c>
      <c r="J1049" s="35">
        <v>2</v>
      </c>
      <c r="K1049" s="35">
        <v>54</v>
      </c>
      <c r="L1049" s="35">
        <v>0</v>
      </c>
      <c r="M1049" s="49">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c r="AH1049" s="35">
        <f>IF(Tabla134[[#This Row],[Business Travel]]="Travel_Frequently",2,IF(Tabla134[[#This Row],[Business Travel]]="Travel_Rarely",1,0))</f>
        <v>1</v>
      </c>
      <c r="AI1049" s="35" t="str">
        <f>IF(Tabla134[[#This Row],[Monthly Income]]&lt;=10333.3333,"Bajo",IF(Tabla134[[#This Row],[Monthly Income]]&gt;18666.6666,"Alto","Medio"))</f>
        <v>Bajo</v>
      </c>
      <c r="AJ1049" s="35" t="str">
        <f>IF(Tabla134[[#This Row],[Years Since Last Promotion]]&lt;1,"Este año","Más de un año")</f>
        <v>Más de un año</v>
      </c>
      <c r="AK1049" s="100">
        <f>SUM(Tabla134[[#This Row],[Years At Company]],Tabla134[[#This Row],[Years With Curr Manager]])</f>
        <v>14</v>
      </c>
      <c r="AL1049" s="35"/>
    </row>
    <row r="1050" spans="1:38">
      <c r="A1050" t="s">
        <v>1624</v>
      </c>
      <c r="B1050" t="s">
        <v>46</v>
      </c>
      <c r="C1050" t="s">
        <v>49</v>
      </c>
      <c r="D1050" t="s">
        <v>57</v>
      </c>
      <c r="E1050" t="s">
        <v>59</v>
      </c>
      <c r="F1050" t="s">
        <v>1711</v>
      </c>
      <c r="G1050" t="s">
        <v>1540</v>
      </c>
      <c r="H1050" t="s">
        <v>1546</v>
      </c>
      <c r="I1050" t="s">
        <v>1549</v>
      </c>
      <c r="J1050" s="35">
        <v>2</v>
      </c>
      <c r="K1050" s="35">
        <v>40</v>
      </c>
      <c r="L1050" s="35">
        <v>0</v>
      </c>
      <c r="M1050" s="49">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c r="AH1050" s="35">
        <f>IF(Tabla134[[#This Row],[Business Travel]]="Travel_Frequently",2,IF(Tabla134[[#This Row],[Business Travel]]="Travel_Rarely",1,0))</f>
        <v>1</v>
      </c>
      <c r="AI1050" s="35" t="str">
        <f>IF(Tabla134[[#This Row],[Monthly Income]]&lt;=10333.3333,"Bajo",IF(Tabla134[[#This Row],[Monthly Income]]&gt;18666.6666,"Alto","Medio"))</f>
        <v>Medio</v>
      </c>
      <c r="AJ1050" s="35" t="str">
        <f>IF(Tabla134[[#This Row],[Years Since Last Promotion]]&lt;1,"Este año","Más de un año")</f>
        <v>Más de un año</v>
      </c>
      <c r="AK1050" s="100">
        <f>SUM(Tabla134[[#This Row],[Years At Company]],Tabla134[[#This Row],[Years With Curr Manager]])</f>
        <v>30</v>
      </c>
      <c r="AL1050" s="35"/>
    </row>
    <row r="1051" spans="1:38">
      <c r="A1051" t="s">
        <v>1624</v>
      </c>
      <c r="B1051" t="s">
        <v>46</v>
      </c>
      <c r="C1051" t="s">
        <v>50</v>
      </c>
      <c r="D1051" t="s">
        <v>57</v>
      </c>
      <c r="E1051" t="s">
        <v>60</v>
      </c>
      <c r="F1051" t="s">
        <v>1711</v>
      </c>
      <c r="G1051" t="s">
        <v>1543</v>
      </c>
      <c r="H1051" t="s">
        <v>1546</v>
      </c>
      <c r="I1051" t="s">
        <v>1549</v>
      </c>
      <c r="J1051" s="35">
        <v>2</v>
      </c>
      <c r="K1051" s="35">
        <v>49</v>
      </c>
      <c r="L1051" s="35">
        <v>0</v>
      </c>
      <c r="M1051" s="49">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c r="AH1051" s="35">
        <f>IF(Tabla134[[#This Row],[Business Travel]]="Travel_Frequently",2,IF(Tabla134[[#This Row],[Business Travel]]="Travel_Rarely",1,0))</f>
        <v>1</v>
      </c>
      <c r="AI1051" s="35" t="str">
        <f>IF(Tabla134[[#This Row],[Monthly Income]]&lt;=10333.3333,"Bajo",IF(Tabla134[[#This Row],[Monthly Income]]&gt;18666.6666,"Alto","Medio"))</f>
        <v>Medio</v>
      </c>
      <c r="AJ1051" s="35" t="str">
        <f>IF(Tabla134[[#This Row],[Years Since Last Promotion]]&lt;1,"Este año","Más de un año")</f>
        <v>Más de un año</v>
      </c>
      <c r="AK1051" s="100">
        <f>SUM(Tabla134[[#This Row],[Years At Company]],Tabla134[[#This Row],[Years With Curr Manager]])</f>
        <v>6</v>
      </c>
      <c r="AL1051" s="35"/>
    </row>
    <row r="1052" spans="1:38">
      <c r="A1052" t="s">
        <v>1624</v>
      </c>
      <c r="B1052" t="s">
        <v>46</v>
      </c>
      <c r="C1052" t="s">
        <v>50</v>
      </c>
      <c r="D1052" t="s">
        <v>57</v>
      </c>
      <c r="E1052" t="s">
        <v>59</v>
      </c>
      <c r="F1052" t="s">
        <v>1711</v>
      </c>
      <c r="G1052" t="s">
        <v>1538</v>
      </c>
      <c r="H1052" t="s">
        <v>1546</v>
      </c>
      <c r="I1052" t="s">
        <v>1549</v>
      </c>
      <c r="J1052" s="35">
        <v>6</v>
      </c>
      <c r="K1052" s="35">
        <v>54</v>
      </c>
      <c r="L1052" s="35">
        <v>0</v>
      </c>
      <c r="M1052" s="49">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c r="AH1052" s="35">
        <f>IF(Tabla134[[#This Row],[Business Travel]]="Travel_Frequently",2,IF(Tabla134[[#This Row],[Business Travel]]="Travel_Rarely",1,0))</f>
        <v>1</v>
      </c>
      <c r="AI1052" s="35" t="str">
        <f>IF(Tabla134[[#This Row],[Monthly Income]]&lt;=10333.3333,"Bajo",IF(Tabla134[[#This Row],[Monthly Income]]&gt;18666.6666,"Alto","Medio"))</f>
        <v>Bajo</v>
      </c>
      <c r="AJ1052" s="35" t="str">
        <f>IF(Tabla134[[#This Row],[Years Since Last Promotion]]&lt;1,"Este año","Más de un año")</f>
        <v>Más de un año</v>
      </c>
      <c r="AK1052" s="100">
        <f>SUM(Tabla134[[#This Row],[Years At Company]],Tabla134[[#This Row],[Years With Curr Manager]])</f>
        <v>7</v>
      </c>
      <c r="AL1052" s="35"/>
    </row>
    <row r="1053" spans="1:38">
      <c r="A1053" t="s">
        <v>1624</v>
      </c>
      <c r="B1053" t="s">
        <v>46</v>
      </c>
      <c r="C1053" t="s">
        <v>50</v>
      </c>
      <c r="D1053" t="s">
        <v>57</v>
      </c>
      <c r="E1053" t="s">
        <v>61</v>
      </c>
      <c r="F1053" t="s">
        <v>1711</v>
      </c>
      <c r="G1053" t="s">
        <v>1543</v>
      </c>
      <c r="H1053" t="s">
        <v>1546</v>
      </c>
      <c r="I1053" t="s">
        <v>1549</v>
      </c>
      <c r="J1053" s="35">
        <v>2</v>
      </c>
      <c r="K1053" s="35">
        <v>47</v>
      </c>
      <c r="L1053" s="35">
        <v>0</v>
      </c>
      <c r="M1053" s="49">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c r="AH1053" s="35">
        <f>IF(Tabla134[[#This Row],[Business Travel]]="Travel_Frequently",2,IF(Tabla134[[#This Row],[Business Travel]]="Travel_Rarely",1,0))</f>
        <v>1</v>
      </c>
      <c r="AI1053" s="35" t="str">
        <f>IF(Tabla134[[#This Row],[Monthly Income]]&lt;=10333.3333,"Bajo",IF(Tabla134[[#This Row],[Monthly Income]]&gt;18666.6666,"Alto","Medio"))</f>
        <v>Medio</v>
      </c>
      <c r="AJ1053" s="35" t="str">
        <f>IF(Tabla134[[#This Row],[Years Since Last Promotion]]&lt;1,"Este año","Más de un año")</f>
        <v>Más de un año</v>
      </c>
      <c r="AK1053" s="100">
        <f>SUM(Tabla134[[#This Row],[Years At Company]],Tabla134[[#This Row],[Years With Curr Manager]])</f>
        <v>26</v>
      </c>
      <c r="AL1053" s="35"/>
    </row>
    <row r="1054" spans="1:38">
      <c r="A1054" t="s">
        <v>1624</v>
      </c>
      <c r="B1054" t="s">
        <v>46</v>
      </c>
      <c r="C1054" t="s">
        <v>50</v>
      </c>
      <c r="D1054" t="s">
        <v>57</v>
      </c>
      <c r="E1054" t="s">
        <v>59</v>
      </c>
      <c r="F1054" t="s">
        <v>1711</v>
      </c>
      <c r="G1054" t="s">
        <v>1540</v>
      </c>
      <c r="H1054" t="s">
        <v>1546</v>
      </c>
      <c r="I1054" t="s">
        <v>1549</v>
      </c>
      <c r="J1054" s="35">
        <v>2</v>
      </c>
      <c r="K1054" s="35">
        <v>45</v>
      </c>
      <c r="L1054" s="35">
        <v>0</v>
      </c>
      <c r="M1054" s="49">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c r="AH1054" s="35">
        <f>IF(Tabla134[[#This Row],[Business Travel]]="Travel_Frequently",2,IF(Tabla134[[#This Row],[Business Travel]]="Travel_Rarely",1,0))</f>
        <v>1</v>
      </c>
      <c r="AI1054" s="35" t="str">
        <f>IF(Tabla134[[#This Row],[Monthly Income]]&lt;=10333.3333,"Bajo",IF(Tabla134[[#This Row],[Monthly Income]]&gt;18666.6666,"Alto","Medio"))</f>
        <v>Bajo</v>
      </c>
      <c r="AJ1054" s="35" t="str">
        <f>IF(Tabla134[[#This Row],[Years Since Last Promotion]]&lt;1,"Este año","Más de un año")</f>
        <v>Más de un año</v>
      </c>
      <c r="AK1054" s="100">
        <f>SUM(Tabla134[[#This Row],[Years At Company]],Tabla134[[#This Row],[Years With Curr Manager]])</f>
        <v>17</v>
      </c>
      <c r="AL1054" s="35"/>
    </row>
    <row r="1055" spans="1:38">
      <c r="A1055" t="s">
        <v>1624</v>
      </c>
      <c r="B1055" t="s">
        <v>46</v>
      </c>
      <c r="C1055" t="s">
        <v>49</v>
      </c>
      <c r="D1055" t="s">
        <v>57</v>
      </c>
      <c r="E1055" t="s">
        <v>59</v>
      </c>
      <c r="F1055" t="s">
        <v>1711</v>
      </c>
      <c r="G1055" t="s">
        <v>1544</v>
      </c>
      <c r="H1055" t="s">
        <v>1546</v>
      </c>
      <c r="I1055" t="s">
        <v>1549</v>
      </c>
      <c r="J1055" s="35">
        <v>6</v>
      </c>
      <c r="K1055" s="35">
        <v>36</v>
      </c>
      <c r="L1055" s="35">
        <v>0</v>
      </c>
      <c r="M1055" s="49">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c r="AH1055" s="35">
        <f>IF(Tabla134[[#This Row],[Business Travel]]="Travel_Frequently",2,IF(Tabla134[[#This Row],[Business Travel]]="Travel_Rarely",1,0))</f>
        <v>1</v>
      </c>
      <c r="AI1055" s="35" t="str">
        <f>IF(Tabla134[[#This Row],[Monthly Income]]&lt;=10333.3333,"Bajo",IF(Tabla134[[#This Row],[Monthly Income]]&gt;18666.6666,"Alto","Medio"))</f>
        <v>Bajo</v>
      </c>
      <c r="AJ1055" s="35" t="str">
        <f>IF(Tabla134[[#This Row],[Years Since Last Promotion]]&lt;1,"Este año","Más de un año")</f>
        <v>Este año</v>
      </c>
      <c r="AK1055" s="100">
        <f>SUM(Tabla134[[#This Row],[Years At Company]],Tabla134[[#This Row],[Years With Curr Manager]])</f>
        <v>5</v>
      </c>
      <c r="AL1055" s="35"/>
    </row>
    <row r="1056" spans="1:38">
      <c r="A1056" t="s">
        <v>1624</v>
      </c>
      <c r="B1056" t="s">
        <v>46</v>
      </c>
      <c r="C1056" t="s">
        <v>51</v>
      </c>
      <c r="D1056" t="s">
        <v>57</v>
      </c>
      <c r="E1056" t="s">
        <v>60</v>
      </c>
      <c r="F1056" t="s">
        <v>1711</v>
      </c>
      <c r="G1056" t="s">
        <v>1538</v>
      </c>
      <c r="H1056" t="s">
        <v>1546</v>
      </c>
      <c r="I1056" t="s">
        <v>1549</v>
      </c>
      <c r="J1056" s="35">
        <v>3</v>
      </c>
      <c r="K1056" s="35">
        <v>32</v>
      </c>
      <c r="L1056" s="35">
        <v>0</v>
      </c>
      <c r="M1056" s="49">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c r="AH1056" s="35">
        <f>IF(Tabla134[[#This Row],[Business Travel]]="Travel_Frequently",2,IF(Tabla134[[#This Row],[Business Travel]]="Travel_Rarely",1,0))</f>
        <v>1</v>
      </c>
      <c r="AI1056" s="35" t="str">
        <f>IF(Tabla134[[#This Row],[Monthly Income]]&lt;=10333.3333,"Bajo",IF(Tabla134[[#This Row],[Monthly Income]]&gt;18666.6666,"Alto","Medio"))</f>
        <v>Bajo</v>
      </c>
      <c r="AJ1056" s="35" t="str">
        <f>IF(Tabla134[[#This Row],[Years Since Last Promotion]]&lt;1,"Este año","Más de un año")</f>
        <v>Este año</v>
      </c>
      <c r="AK1056" s="100">
        <f>SUM(Tabla134[[#This Row],[Years At Company]],Tabla134[[#This Row],[Years With Curr Manager]])</f>
        <v>5</v>
      </c>
      <c r="AL1056" s="35"/>
    </row>
    <row r="1057" spans="1:38">
      <c r="A1057" t="s">
        <v>1624</v>
      </c>
      <c r="B1057" t="s">
        <v>46</v>
      </c>
      <c r="C1057" t="s">
        <v>49</v>
      </c>
      <c r="D1057" t="s">
        <v>57</v>
      </c>
      <c r="E1057" t="s">
        <v>61</v>
      </c>
      <c r="F1057" t="s">
        <v>1711</v>
      </c>
      <c r="G1057" t="s">
        <v>1538</v>
      </c>
      <c r="H1057" t="s">
        <v>1546</v>
      </c>
      <c r="I1057" t="s">
        <v>1549</v>
      </c>
      <c r="J1057" s="35">
        <v>2</v>
      </c>
      <c r="K1057" s="35">
        <v>40</v>
      </c>
      <c r="L1057" s="35">
        <v>0</v>
      </c>
      <c r="M1057" s="49">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c r="AH1057" s="35">
        <f>IF(Tabla134[[#This Row],[Business Travel]]="Travel_Frequently",2,IF(Tabla134[[#This Row],[Business Travel]]="Travel_Rarely",1,0))</f>
        <v>1</v>
      </c>
      <c r="AI1057" s="35" t="str">
        <f>IF(Tabla134[[#This Row],[Monthly Income]]&lt;=10333.3333,"Bajo",IF(Tabla134[[#This Row],[Monthly Income]]&gt;18666.6666,"Alto","Medio"))</f>
        <v>Bajo</v>
      </c>
      <c r="AJ1057" s="35" t="str">
        <f>IF(Tabla134[[#This Row],[Years Since Last Promotion]]&lt;1,"Este año","Más de un año")</f>
        <v>Este año</v>
      </c>
      <c r="AK1057" s="100">
        <f>SUM(Tabla134[[#This Row],[Years At Company]],Tabla134[[#This Row],[Years With Curr Manager]])</f>
        <v>7</v>
      </c>
      <c r="AL1057" s="35"/>
    </row>
    <row r="1058" spans="1:38">
      <c r="A1058" t="s">
        <v>1624</v>
      </c>
      <c r="B1058" t="s">
        <v>46</v>
      </c>
      <c r="C1058" t="s">
        <v>51</v>
      </c>
      <c r="D1058" t="s">
        <v>57</v>
      </c>
      <c r="E1058" t="s">
        <v>59</v>
      </c>
      <c r="F1058" t="s">
        <v>1711</v>
      </c>
      <c r="G1058" t="s">
        <v>1543</v>
      </c>
      <c r="H1058" t="s">
        <v>1545</v>
      </c>
      <c r="I1058" t="s">
        <v>1549</v>
      </c>
      <c r="J1058" s="35">
        <v>3</v>
      </c>
      <c r="K1058" s="35">
        <v>31</v>
      </c>
      <c r="L1058" s="35">
        <v>0</v>
      </c>
      <c r="M1058" s="49">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c r="AH1058" s="35">
        <f>IF(Tabla134[[#This Row],[Business Travel]]="Travel_Frequently",2,IF(Tabla134[[#This Row],[Business Travel]]="Travel_Rarely",1,0))</f>
        <v>1</v>
      </c>
      <c r="AI1058" s="35" t="str">
        <f>IF(Tabla134[[#This Row],[Monthly Income]]&lt;=10333.3333,"Bajo",IF(Tabla134[[#This Row],[Monthly Income]]&gt;18666.6666,"Alto","Medio"))</f>
        <v>Medio</v>
      </c>
      <c r="AJ1058" s="35" t="str">
        <f>IF(Tabla134[[#This Row],[Years Since Last Promotion]]&lt;1,"Este año","Más de un año")</f>
        <v>Más de un año</v>
      </c>
      <c r="AK1058" s="100">
        <f>SUM(Tabla134[[#This Row],[Years At Company]],Tabla134[[#This Row],[Years With Curr Manager]])</f>
        <v>3</v>
      </c>
      <c r="AL1058" s="35"/>
    </row>
    <row r="1059" spans="1:38">
      <c r="A1059" t="s">
        <v>1624</v>
      </c>
      <c r="B1059" t="s">
        <v>46</v>
      </c>
      <c r="C1059" t="s">
        <v>49</v>
      </c>
      <c r="D1059" t="s">
        <v>57</v>
      </c>
      <c r="E1059" t="s">
        <v>61</v>
      </c>
      <c r="F1059" t="s">
        <v>1711</v>
      </c>
      <c r="G1059" t="s">
        <v>1539</v>
      </c>
      <c r="H1059" t="s">
        <v>1545</v>
      </c>
      <c r="I1059" t="s">
        <v>1549</v>
      </c>
      <c r="J1059" s="35">
        <v>6</v>
      </c>
      <c r="K1059" s="35">
        <v>37</v>
      </c>
      <c r="L1059" s="35">
        <v>0</v>
      </c>
      <c r="M1059" s="49">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c r="AH1059" s="35">
        <f>IF(Tabla134[[#This Row],[Business Travel]]="Travel_Frequently",2,IF(Tabla134[[#This Row],[Business Travel]]="Travel_Rarely",1,0))</f>
        <v>1</v>
      </c>
      <c r="AI1059" s="35" t="str">
        <f>IF(Tabla134[[#This Row],[Monthly Income]]&lt;=10333.3333,"Bajo",IF(Tabla134[[#This Row],[Monthly Income]]&gt;18666.6666,"Alto","Medio"))</f>
        <v>Bajo</v>
      </c>
      <c r="AJ1059" s="35" t="str">
        <f>IF(Tabla134[[#This Row],[Years Since Last Promotion]]&lt;1,"Este año","Más de un año")</f>
        <v>Este año</v>
      </c>
      <c r="AK1059" s="100">
        <f>SUM(Tabla134[[#This Row],[Years At Company]],Tabla134[[#This Row],[Years With Curr Manager]])</f>
        <v>5</v>
      </c>
      <c r="AL1059" s="35"/>
    </row>
    <row r="1060" spans="1:38">
      <c r="A1060" t="s">
        <v>1624</v>
      </c>
      <c r="B1060" t="s">
        <v>46</v>
      </c>
      <c r="C1060" t="s">
        <v>51</v>
      </c>
      <c r="D1060" t="s">
        <v>57</v>
      </c>
      <c r="E1060" t="s">
        <v>61</v>
      </c>
      <c r="F1060" t="s">
        <v>1711</v>
      </c>
      <c r="G1060" t="s">
        <v>1540</v>
      </c>
      <c r="H1060" t="s">
        <v>1545</v>
      </c>
      <c r="I1060" t="s">
        <v>1549</v>
      </c>
      <c r="J1060" s="35">
        <v>3</v>
      </c>
      <c r="K1060" s="35">
        <v>30</v>
      </c>
      <c r="L1060" s="35">
        <v>0</v>
      </c>
      <c r="M1060" s="49">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c r="AH1060" s="35">
        <f>IF(Tabla134[[#This Row],[Business Travel]]="Travel_Frequently",2,IF(Tabla134[[#This Row],[Business Travel]]="Travel_Rarely",1,0))</f>
        <v>1</v>
      </c>
      <c r="AI1060" s="35" t="str">
        <f>IF(Tabla134[[#This Row],[Monthly Income]]&lt;=10333.3333,"Bajo",IF(Tabla134[[#This Row],[Monthly Income]]&gt;18666.6666,"Alto","Medio"))</f>
        <v>Bajo</v>
      </c>
      <c r="AJ1060" s="35" t="str">
        <f>IF(Tabla134[[#This Row],[Years Since Last Promotion]]&lt;1,"Este año","Más de un año")</f>
        <v>Este año</v>
      </c>
      <c r="AK1060" s="100">
        <f>SUM(Tabla134[[#This Row],[Years At Company]],Tabla134[[#This Row],[Years With Curr Manager]])</f>
        <v>9</v>
      </c>
      <c r="AL1060" s="35"/>
    </row>
    <row r="1061" spans="1:38">
      <c r="A1061" t="s">
        <v>1624</v>
      </c>
      <c r="B1061" t="s">
        <v>46</v>
      </c>
      <c r="C1061" t="s">
        <v>49</v>
      </c>
      <c r="D1061" t="s">
        <v>57</v>
      </c>
      <c r="E1061" t="s">
        <v>59</v>
      </c>
      <c r="F1061" t="s">
        <v>1711</v>
      </c>
      <c r="G1061" t="s">
        <v>1540</v>
      </c>
      <c r="H1061" t="s">
        <v>1545</v>
      </c>
      <c r="I1061" t="s">
        <v>1549</v>
      </c>
      <c r="J1061" s="35">
        <v>3</v>
      </c>
      <c r="K1061" s="35">
        <v>39</v>
      </c>
      <c r="L1061" s="35">
        <v>0</v>
      </c>
      <c r="M1061" s="49">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c r="AH1061" s="35">
        <f>IF(Tabla134[[#This Row],[Business Travel]]="Travel_Frequently",2,IF(Tabla134[[#This Row],[Business Travel]]="Travel_Rarely",1,0))</f>
        <v>1</v>
      </c>
      <c r="AI1061" s="35" t="str">
        <f>IF(Tabla134[[#This Row],[Monthly Income]]&lt;=10333.3333,"Bajo",IF(Tabla134[[#This Row],[Monthly Income]]&gt;18666.6666,"Alto","Medio"))</f>
        <v>Bajo</v>
      </c>
      <c r="AJ1061" s="35" t="str">
        <f>IF(Tabla134[[#This Row],[Years Since Last Promotion]]&lt;1,"Este año","Más de un año")</f>
        <v>Más de un año</v>
      </c>
      <c r="AK1061" s="100">
        <f>SUM(Tabla134[[#This Row],[Years At Company]],Tabla134[[#This Row],[Years With Curr Manager]])</f>
        <v>4</v>
      </c>
      <c r="AL1061" s="35"/>
    </row>
    <row r="1062" spans="1:38">
      <c r="A1062" t="s">
        <v>1624</v>
      </c>
      <c r="B1062" t="s">
        <v>46</v>
      </c>
      <c r="C1062" t="s">
        <v>50</v>
      </c>
      <c r="D1062" t="s">
        <v>57</v>
      </c>
      <c r="E1062" t="s">
        <v>59</v>
      </c>
      <c r="F1062" t="s">
        <v>1711</v>
      </c>
      <c r="G1062" t="s">
        <v>1539</v>
      </c>
      <c r="H1062" t="s">
        <v>1545</v>
      </c>
      <c r="I1062" t="s">
        <v>1549</v>
      </c>
      <c r="J1062" s="35">
        <v>2</v>
      </c>
      <c r="K1062" s="35">
        <v>47</v>
      </c>
      <c r="L1062" s="35">
        <v>0</v>
      </c>
      <c r="M1062" s="49">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c r="AH1062" s="35">
        <f>IF(Tabla134[[#This Row],[Business Travel]]="Travel_Frequently",2,IF(Tabla134[[#This Row],[Business Travel]]="Travel_Rarely",1,0))</f>
        <v>1</v>
      </c>
      <c r="AI1062" s="35" t="str">
        <f>IF(Tabla134[[#This Row],[Monthly Income]]&lt;=10333.3333,"Bajo",IF(Tabla134[[#This Row],[Monthly Income]]&gt;18666.6666,"Alto","Medio"))</f>
        <v>Bajo</v>
      </c>
      <c r="AJ1062" s="35" t="str">
        <f>IF(Tabla134[[#This Row],[Years Since Last Promotion]]&lt;1,"Este año","Más de un año")</f>
        <v>Más de un año</v>
      </c>
      <c r="AK1062" s="100">
        <f>SUM(Tabla134[[#This Row],[Years At Company]],Tabla134[[#This Row],[Years With Curr Manager]])</f>
        <v>2</v>
      </c>
      <c r="AL1062" s="35"/>
    </row>
    <row r="1063" spans="1:38">
      <c r="A1063" t="s">
        <v>1624</v>
      </c>
      <c r="B1063" t="s">
        <v>46</v>
      </c>
      <c r="C1063" t="s">
        <v>51</v>
      </c>
      <c r="D1063" t="s">
        <v>57</v>
      </c>
      <c r="E1063" t="s">
        <v>59</v>
      </c>
      <c r="F1063" t="s">
        <v>1711</v>
      </c>
      <c r="G1063" t="s">
        <v>1539</v>
      </c>
      <c r="H1063" t="s">
        <v>1545</v>
      </c>
      <c r="I1063" t="s">
        <v>1549</v>
      </c>
      <c r="J1063" s="35">
        <v>3</v>
      </c>
      <c r="K1063" s="35">
        <v>32</v>
      </c>
      <c r="L1063" s="35">
        <v>0</v>
      </c>
      <c r="M1063" s="49">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c r="AH1063" s="35">
        <f>IF(Tabla134[[#This Row],[Business Travel]]="Travel_Frequently",2,IF(Tabla134[[#This Row],[Business Travel]]="Travel_Rarely",1,0))</f>
        <v>1</v>
      </c>
      <c r="AI1063" s="35" t="str">
        <f>IF(Tabla134[[#This Row],[Monthly Income]]&lt;=10333.3333,"Bajo",IF(Tabla134[[#This Row],[Monthly Income]]&gt;18666.6666,"Alto","Medio"))</f>
        <v>Bajo</v>
      </c>
      <c r="AJ1063" s="35" t="str">
        <f>IF(Tabla134[[#This Row],[Years Since Last Promotion]]&lt;1,"Este año","Más de un año")</f>
        <v>Más de un año</v>
      </c>
      <c r="AK1063" s="100">
        <f>SUM(Tabla134[[#This Row],[Years At Company]],Tabla134[[#This Row],[Years With Curr Manager]])</f>
        <v>7</v>
      </c>
      <c r="AL1063" s="35"/>
    </row>
    <row r="1064" spans="1:38">
      <c r="A1064" t="s">
        <v>1624</v>
      </c>
      <c r="B1064" t="s">
        <v>46</v>
      </c>
      <c r="C1064" t="s">
        <v>53</v>
      </c>
      <c r="D1064" t="s">
        <v>57</v>
      </c>
      <c r="E1064" t="s">
        <v>61</v>
      </c>
      <c r="F1064" t="s">
        <v>1711</v>
      </c>
      <c r="G1064" t="s">
        <v>1539</v>
      </c>
      <c r="H1064" t="s">
        <v>1545</v>
      </c>
      <c r="I1064" t="s">
        <v>1549</v>
      </c>
      <c r="J1064" s="35">
        <v>3</v>
      </c>
      <c r="K1064" s="35">
        <v>23</v>
      </c>
      <c r="L1064" s="35">
        <v>0</v>
      </c>
      <c r="M1064" s="49">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c r="AH1064" s="35">
        <f>IF(Tabla134[[#This Row],[Business Travel]]="Travel_Frequently",2,IF(Tabla134[[#This Row],[Business Travel]]="Travel_Rarely",1,0))</f>
        <v>1</v>
      </c>
      <c r="AI1064" s="35" t="str">
        <f>IF(Tabla134[[#This Row],[Monthly Income]]&lt;=10333.3333,"Bajo",IF(Tabla134[[#This Row],[Monthly Income]]&gt;18666.6666,"Alto","Medio"))</f>
        <v>Bajo</v>
      </c>
      <c r="AJ1064" s="35" t="str">
        <f>IF(Tabla134[[#This Row],[Years Since Last Promotion]]&lt;1,"Este año","Más de un año")</f>
        <v>Más de un año</v>
      </c>
      <c r="AK1064" s="100">
        <f>SUM(Tabla134[[#This Row],[Years At Company]],Tabla134[[#This Row],[Years With Curr Manager]])</f>
        <v>5</v>
      </c>
      <c r="AL1064" s="35"/>
    </row>
    <row r="1065" spans="1:38">
      <c r="A1065" t="s">
        <v>1624</v>
      </c>
      <c r="B1065" t="s">
        <v>46</v>
      </c>
      <c r="C1065" t="s">
        <v>51</v>
      </c>
      <c r="D1065" t="s">
        <v>57</v>
      </c>
      <c r="E1065" t="s">
        <v>61</v>
      </c>
      <c r="F1065" t="s">
        <v>1711</v>
      </c>
      <c r="G1065" t="s">
        <v>1538</v>
      </c>
      <c r="H1065" t="s">
        <v>1545</v>
      </c>
      <c r="I1065" t="s">
        <v>1549</v>
      </c>
      <c r="J1065" s="35">
        <v>5</v>
      </c>
      <c r="K1065" s="35">
        <v>27</v>
      </c>
      <c r="L1065" s="35">
        <v>0</v>
      </c>
      <c r="M1065" s="49">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c r="AH1065" s="35">
        <f>IF(Tabla134[[#This Row],[Business Travel]]="Travel_Frequently",2,IF(Tabla134[[#This Row],[Business Travel]]="Travel_Rarely",1,0))</f>
        <v>1</v>
      </c>
      <c r="AI1065" s="35" t="str">
        <f>IF(Tabla134[[#This Row],[Monthly Income]]&lt;=10333.3333,"Bajo",IF(Tabla134[[#This Row],[Monthly Income]]&gt;18666.6666,"Alto","Medio"))</f>
        <v>Bajo</v>
      </c>
      <c r="AJ1065" s="35" t="str">
        <f>IF(Tabla134[[#This Row],[Years Since Last Promotion]]&lt;1,"Este año","Más de un año")</f>
        <v>Más de un año</v>
      </c>
      <c r="AK1065" s="100">
        <f>SUM(Tabla134[[#This Row],[Years At Company]],Tabla134[[#This Row],[Years With Curr Manager]])</f>
        <v>10</v>
      </c>
      <c r="AL1065" s="35"/>
    </row>
    <row r="1066" spans="1:38">
      <c r="A1066" t="s">
        <v>1624</v>
      </c>
      <c r="B1066" t="s">
        <v>46</v>
      </c>
      <c r="C1066" t="s">
        <v>51</v>
      </c>
      <c r="D1066" t="s">
        <v>57</v>
      </c>
      <c r="E1066" t="s">
        <v>61</v>
      </c>
      <c r="F1066" t="s">
        <v>1711</v>
      </c>
      <c r="G1066" t="s">
        <v>1538</v>
      </c>
      <c r="H1066" t="s">
        <v>1545</v>
      </c>
      <c r="I1066" t="s">
        <v>1549</v>
      </c>
      <c r="J1066" s="35">
        <v>3</v>
      </c>
      <c r="K1066" s="35">
        <v>29</v>
      </c>
      <c r="L1066" s="35">
        <v>0</v>
      </c>
      <c r="M1066" s="49">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c r="AH1066" s="35">
        <f>IF(Tabla134[[#This Row],[Business Travel]]="Travel_Frequently",2,IF(Tabla134[[#This Row],[Business Travel]]="Travel_Rarely",1,0))</f>
        <v>1</v>
      </c>
      <c r="AI1066" s="35" t="str">
        <f>IF(Tabla134[[#This Row],[Monthly Income]]&lt;=10333.3333,"Bajo",IF(Tabla134[[#This Row],[Monthly Income]]&gt;18666.6666,"Alto","Medio"))</f>
        <v>Bajo</v>
      </c>
      <c r="AJ1066" s="35" t="str">
        <f>IF(Tabla134[[#This Row],[Years Since Last Promotion]]&lt;1,"Este año","Más de un año")</f>
        <v>Este año</v>
      </c>
      <c r="AK1066" s="100">
        <f>SUM(Tabla134[[#This Row],[Years At Company]],Tabla134[[#This Row],[Years With Curr Manager]])</f>
        <v>9</v>
      </c>
      <c r="AL1066" s="35"/>
    </row>
    <row r="1067" spans="1:38">
      <c r="A1067" t="s">
        <v>1624</v>
      </c>
      <c r="B1067" t="s">
        <v>46</v>
      </c>
      <c r="C1067" t="s">
        <v>49</v>
      </c>
      <c r="D1067" t="s">
        <v>57</v>
      </c>
      <c r="E1067" t="s">
        <v>59</v>
      </c>
      <c r="F1067" t="s">
        <v>1711</v>
      </c>
      <c r="G1067" t="s">
        <v>1544</v>
      </c>
      <c r="H1067" t="s">
        <v>1545</v>
      </c>
      <c r="I1067" t="s">
        <v>1549</v>
      </c>
      <c r="J1067" s="35">
        <v>3</v>
      </c>
      <c r="K1067" s="35">
        <v>35</v>
      </c>
      <c r="L1067" s="35">
        <v>0</v>
      </c>
      <c r="M1067" s="49">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c r="AH1067" s="35">
        <f>IF(Tabla134[[#This Row],[Business Travel]]="Travel_Frequently",2,IF(Tabla134[[#This Row],[Business Travel]]="Travel_Rarely",1,0))</f>
        <v>1</v>
      </c>
      <c r="AI1067" s="35" t="str">
        <f>IF(Tabla134[[#This Row],[Monthly Income]]&lt;=10333.3333,"Bajo",IF(Tabla134[[#This Row],[Monthly Income]]&gt;18666.6666,"Alto","Medio"))</f>
        <v>Bajo</v>
      </c>
      <c r="AJ1067" s="35" t="str">
        <f>IF(Tabla134[[#This Row],[Years Since Last Promotion]]&lt;1,"Este año","Más de un año")</f>
        <v>Más de un año</v>
      </c>
      <c r="AK1067" s="100">
        <f>SUM(Tabla134[[#This Row],[Years At Company]],Tabla134[[#This Row],[Years With Curr Manager]])</f>
        <v>14</v>
      </c>
      <c r="AL1067" s="35"/>
    </row>
    <row r="1068" spans="1:38">
      <c r="A1068" t="s">
        <v>1624</v>
      </c>
      <c r="B1068" t="s">
        <v>46</v>
      </c>
      <c r="C1068" t="s">
        <v>50</v>
      </c>
      <c r="D1068" t="s">
        <v>57</v>
      </c>
      <c r="E1068" t="s">
        <v>63</v>
      </c>
      <c r="F1068" t="s">
        <v>1711</v>
      </c>
      <c r="G1068" t="s">
        <v>1543</v>
      </c>
      <c r="H1068" t="s">
        <v>1545</v>
      </c>
      <c r="I1068" t="s">
        <v>1549</v>
      </c>
      <c r="J1068" s="35">
        <v>2</v>
      </c>
      <c r="K1068" s="35">
        <v>45</v>
      </c>
      <c r="L1068" s="35">
        <v>0</v>
      </c>
      <c r="M1068" s="49">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c r="AH1068" s="35">
        <f>IF(Tabla134[[#This Row],[Business Travel]]="Travel_Frequently",2,IF(Tabla134[[#This Row],[Business Travel]]="Travel_Rarely",1,0))</f>
        <v>1</v>
      </c>
      <c r="AI1068" s="35" t="str">
        <f>IF(Tabla134[[#This Row],[Monthly Income]]&lt;=10333.3333,"Bajo",IF(Tabla134[[#This Row],[Monthly Income]]&gt;18666.6666,"Alto","Medio"))</f>
        <v>Medio</v>
      </c>
      <c r="AJ1068" s="35" t="str">
        <f>IF(Tabla134[[#This Row],[Years Since Last Promotion]]&lt;1,"Este año","Más de un año")</f>
        <v>Más de un año</v>
      </c>
      <c r="AK1068" s="100">
        <f>SUM(Tabla134[[#This Row],[Years At Company]],Tabla134[[#This Row],[Years With Curr Manager]])</f>
        <v>27</v>
      </c>
      <c r="AL1068" s="35"/>
    </row>
    <row r="1069" spans="1:38">
      <c r="A1069" t="s">
        <v>1624</v>
      </c>
      <c r="B1069" t="s">
        <v>46</v>
      </c>
      <c r="C1069" t="s">
        <v>50</v>
      </c>
      <c r="D1069" t="s">
        <v>57</v>
      </c>
      <c r="E1069" t="s">
        <v>61</v>
      </c>
      <c r="F1069" t="s">
        <v>1711</v>
      </c>
      <c r="G1069" t="s">
        <v>1543</v>
      </c>
      <c r="H1069" t="s">
        <v>1545</v>
      </c>
      <c r="I1069" t="s">
        <v>1549</v>
      </c>
      <c r="J1069" s="35">
        <v>3</v>
      </c>
      <c r="K1069" s="35">
        <v>54</v>
      </c>
      <c r="L1069" s="35">
        <v>0</v>
      </c>
      <c r="M1069" s="49">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c r="AH1069" s="35">
        <f>IF(Tabla134[[#This Row],[Business Travel]]="Travel_Frequently",2,IF(Tabla134[[#This Row],[Business Travel]]="Travel_Rarely",1,0))</f>
        <v>1</v>
      </c>
      <c r="AI1069" s="35" t="str">
        <f>IF(Tabla134[[#This Row],[Monthly Income]]&lt;=10333.3333,"Bajo",IF(Tabla134[[#This Row],[Monthly Income]]&gt;18666.6666,"Alto","Medio"))</f>
        <v>Medio</v>
      </c>
      <c r="AJ1069" s="35" t="str">
        <f>IF(Tabla134[[#This Row],[Years Since Last Promotion]]&lt;1,"Este año","Más de un año")</f>
        <v>Más de un año</v>
      </c>
      <c r="AK1069" s="100">
        <f>SUM(Tabla134[[#This Row],[Years At Company]],Tabla134[[#This Row],[Years With Curr Manager]])</f>
        <v>27</v>
      </c>
      <c r="AL1069" s="35"/>
    </row>
    <row r="1070" spans="1:38">
      <c r="A1070" t="s">
        <v>1624</v>
      </c>
      <c r="B1070" t="s">
        <v>46</v>
      </c>
      <c r="C1070" t="s">
        <v>50</v>
      </c>
      <c r="D1070" t="s">
        <v>56</v>
      </c>
      <c r="E1070" t="s">
        <v>63</v>
      </c>
      <c r="F1070" t="s">
        <v>1711</v>
      </c>
      <c r="G1070" t="s">
        <v>1537</v>
      </c>
      <c r="H1070" t="s">
        <v>1547</v>
      </c>
      <c r="I1070" t="s">
        <v>1549</v>
      </c>
      <c r="J1070" s="35">
        <v>5</v>
      </c>
      <c r="K1070" s="35">
        <v>46</v>
      </c>
      <c r="L1070" s="35">
        <v>0</v>
      </c>
      <c r="M1070" s="49">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c r="AH1070" s="35">
        <f>IF(Tabla134[[#This Row],[Business Travel]]="Travel_Frequently",2,IF(Tabla134[[#This Row],[Business Travel]]="Travel_Rarely",1,0))</f>
        <v>1</v>
      </c>
      <c r="AI1070" s="35" t="str">
        <f>IF(Tabla134[[#This Row],[Monthly Income]]&lt;=10333.3333,"Bajo",IF(Tabla134[[#This Row],[Monthly Income]]&gt;18666.6666,"Alto","Medio"))</f>
        <v>Medio</v>
      </c>
      <c r="AJ1070" s="35" t="str">
        <f>IF(Tabla134[[#This Row],[Years Since Last Promotion]]&lt;1,"Este año","Más de un año")</f>
        <v>Más de un año</v>
      </c>
      <c r="AK1070" s="100">
        <f>SUM(Tabla134[[#This Row],[Years At Company]],Tabla134[[#This Row],[Years With Curr Manager]])</f>
        <v>27</v>
      </c>
      <c r="AL1070" s="35"/>
    </row>
    <row r="1071" spans="1:38">
      <c r="A1071" t="s">
        <v>1624</v>
      </c>
      <c r="B1071" t="s">
        <v>46</v>
      </c>
      <c r="C1071" t="s">
        <v>50</v>
      </c>
      <c r="D1071" t="s">
        <v>56</v>
      </c>
      <c r="E1071" t="s">
        <v>59</v>
      </c>
      <c r="F1071" t="s">
        <v>1711</v>
      </c>
      <c r="G1071" t="s">
        <v>1537</v>
      </c>
      <c r="H1071" t="s">
        <v>1547</v>
      </c>
      <c r="I1071" t="s">
        <v>1549</v>
      </c>
      <c r="J1071" s="35">
        <v>2</v>
      </c>
      <c r="K1071" s="35">
        <v>48</v>
      </c>
      <c r="L1071" s="35">
        <v>0</v>
      </c>
      <c r="M1071" s="49">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c r="AH1071" s="35">
        <f>IF(Tabla134[[#This Row],[Business Travel]]="Travel_Frequently",2,IF(Tabla134[[#This Row],[Business Travel]]="Travel_Rarely",1,0))</f>
        <v>1</v>
      </c>
      <c r="AI1071" s="35" t="str">
        <f>IF(Tabla134[[#This Row],[Monthly Income]]&lt;=10333.3333,"Bajo",IF(Tabla134[[#This Row],[Monthly Income]]&gt;18666.6666,"Alto","Medio"))</f>
        <v>Bajo</v>
      </c>
      <c r="AJ1071" s="35" t="str">
        <f>IF(Tabla134[[#This Row],[Years Since Last Promotion]]&lt;1,"Este año","Más de un año")</f>
        <v>Más de un año</v>
      </c>
      <c r="AK1071" s="100">
        <f>SUM(Tabla134[[#This Row],[Years At Company]],Tabla134[[#This Row],[Years With Curr Manager]])</f>
        <v>15</v>
      </c>
      <c r="AL1071" s="35"/>
    </row>
    <row r="1072" spans="1:38">
      <c r="A1072" t="s">
        <v>1624</v>
      </c>
      <c r="B1072" t="s">
        <v>46</v>
      </c>
      <c r="C1072" t="s">
        <v>51</v>
      </c>
      <c r="D1072" t="s">
        <v>56</v>
      </c>
      <c r="E1072" t="s">
        <v>62</v>
      </c>
      <c r="F1072" t="s">
        <v>1711</v>
      </c>
      <c r="G1072" t="s">
        <v>1537</v>
      </c>
      <c r="H1072" t="s">
        <v>1547</v>
      </c>
      <c r="I1072" t="s">
        <v>1549</v>
      </c>
      <c r="J1072" s="35">
        <v>3</v>
      </c>
      <c r="K1072" s="35">
        <v>30</v>
      </c>
      <c r="L1072" s="35">
        <v>0</v>
      </c>
      <c r="M1072" s="49">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c r="AH1072" s="35">
        <f>IF(Tabla134[[#This Row],[Business Travel]]="Travel_Frequently",2,IF(Tabla134[[#This Row],[Business Travel]]="Travel_Rarely",1,0))</f>
        <v>1</v>
      </c>
      <c r="AI1072" s="35" t="str">
        <f>IF(Tabla134[[#This Row],[Monthly Income]]&lt;=10333.3333,"Bajo",IF(Tabla134[[#This Row],[Monthly Income]]&gt;18666.6666,"Alto","Medio"))</f>
        <v>Bajo</v>
      </c>
      <c r="AJ1072" s="35" t="str">
        <f>IF(Tabla134[[#This Row],[Years Since Last Promotion]]&lt;1,"Este año","Más de un año")</f>
        <v>Este año</v>
      </c>
      <c r="AK1072" s="100">
        <f>SUM(Tabla134[[#This Row],[Years At Company]],Tabla134[[#This Row],[Years With Curr Manager]])</f>
        <v>5</v>
      </c>
      <c r="AL1072" s="35"/>
    </row>
    <row r="1073" spans="1:38">
      <c r="A1073" t="s">
        <v>1624</v>
      </c>
      <c r="B1073" t="s">
        <v>46</v>
      </c>
      <c r="C1073" t="s">
        <v>50</v>
      </c>
      <c r="D1073" t="s">
        <v>56</v>
      </c>
      <c r="E1073" t="s">
        <v>59</v>
      </c>
      <c r="F1073" t="s">
        <v>1711</v>
      </c>
      <c r="G1073" t="s">
        <v>1541</v>
      </c>
      <c r="H1073" t="s">
        <v>1547</v>
      </c>
      <c r="I1073" t="s">
        <v>1549</v>
      </c>
      <c r="J1073" s="35">
        <v>2</v>
      </c>
      <c r="K1073" s="35">
        <v>47</v>
      </c>
      <c r="L1073" s="35">
        <v>0</v>
      </c>
      <c r="M1073" s="49">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c r="AH1073" s="35">
        <f>IF(Tabla134[[#This Row],[Business Travel]]="Travel_Frequently",2,IF(Tabla134[[#This Row],[Business Travel]]="Travel_Rarely",1,0))</f>
        <v>1</v>
      </c>
      <c r="AI1073" s="35" t="str">
        <f>IF(Tabla134[[#This Row],[Monthly Income]]&lt;=10333.3333,"Bajo",IF(Tabla134[[#This Row],[Monthly Income]]&gt;18666.6666,"Alto","Medio"))</f>
        <v>Medio</v>
      </c>
      <c r="AJ1073" s="35" t="str">
        <f>IF(Tabla134[[#This Row],[Years Since Last Promotion]]&lt;1,"Este año","Más de un año")</f>
        <v>Más de un año</v>
      </c>
      <c r="AK1073" s="100">
        <f>SUM(Tabla134[[#This Row],[Years At Company]],Tabla134[[#This Row],[Years With Curr Manager]])</f>
        <v>5</v>
      </c>
      <c r="AL1073" s="35"/>
    </row>
    <row r="1074" spans="1:38">
      <c r="A1074" t="s">
        <v>1624</v>
      </c>
      <c r="B1074" t="s">
        <v>46</v>
      </c>
      <c r="C1074" t="s">
        <v>49</v>
      </c>
      <c r="D1074" t="s">
        <v>56</v>
      </c>
      <c r="E1074" t="s">
        <v>59</v>
      </c>
      <c r="F1074" t="s">
        <v>1711</v>
      </c>
      <c r="G1074" t="s">
        <v>1537</v>
      </c>
      <c r="H1074" t="s">
        <v>1546</v>
      </c>
      <c r="I1074" t="s">
        <v>1549</v>
      </c>
      <c r="J1074" s="35">
        <v>1</v>
      </c>
      <c r="K1074" s="35">
        <v>38</v>
      </c>
      <c r="L1074" s="35">
        <v>0</v>
      </c>
      <c r="M1074" s="49">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c r="AH1074" s="35">
        <f>IF(Tabla134[[#This Row],[Business Travel]]="Travel_Frequently",2,IF(Tabla134[[#This Row],[Business Travel]]="Travel_Rarely",1,0))</f>
        <v>1</v>
      </c>
      <c r="AI1074" s="35" t="str">
        <f>IF(Tabla134[[#This Row],[Monthly Income]]&lt;=10333.3333,"Bajo",IF(Tabla134[[#This Row],[Monthly Income]]&gt;18666.6666,"Alto","Medio"))</f>
        <v>Bajo</v>
      </c>
      <c r="AJ1074" s="35" t="str">
        <f>IF(Tabla134[[#This Row],[Years Since Last Promotion]]&lt;1,"Este año","Más de un año")</f>
        <v>Más de un año</v>
      </c>
      <c r="AK1074" s="100">
        <f>SUM(Tabla134[[#This Row],[Years At Company]],Tabla134[[#This Row],[Years With Curr Manager]])</f>
        <v>19</v>
      </c>
      <c r="AL1074" s="35"/>
    </row>
    <row r="1075" spans="1:38">
      <c r="A1075" t="s">
        <v>1624</v>
      </c>
      <c r="B1075" t="s">
        <v>46</v>
      </c>
      <c r="C1075" t="s">
        <v>49</v>
      </c>
      <c r="D1075" t="s">
        <v>56</v>
      </c>
      <c r="E1075" t="s">
        <v>62</v>
      </c>
      <c r="F1075" t="s">
        <v>1711</v>
      </c>
      <c r="G1075" t="s">
        <v>1537</v>
      </c>
      <c r="H1075" t="s">
        <v>1546</v>
      </c>
      <c r="I1075" t="s">
        <v>1549</v>
      </c>
      <c r="J1075" s="35">
        <v>2</v>
      </c>
      <c r="K1075" s="35">
        <v>36</v>
      </c>
      <c r="L1075" s="35">
        <v>0</v>
      </c>
      <c r="M1075" s="49">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c r="AH1075" s="35">
        <f>IF(Tabla134[[#This Row],[Business Travel]]="Travel_Frequently",2,IF(Tabla134[[#This Row],[Business Travel]]="Travel_Rarely",1,0))</f>
        <v>1</v>
      </c>
      <c r="AI1075" s="35" t="str">
        <f>IF(Tabla134[[#This Row],[Monthly Income]]&lt;=10333.3333,"Bajo",IF(Tabla134[[#This Row],[Monthly Income]]&gt;18666.6666,"Alto","Medio"))</f>
        <v>Bajo</v>
      </c>
      <c r="AJ1075" s="35" t="str">
        <f>IF(Tabla134[[#This Row],[Years Since Last Promotion]]&lt;1,"Este año","Más de un año")</f>
        <v>Este año</v>
      </c>
      <c r="AK1075" s="100">
        <f>SUM(Tabla134[[#This Row],[Years At Company]],Tabla134[[#This Row],[Years With Curr Manager]])</f>
        <v>6</v>
      </c>
      <c r="AL1075" s="35"/>
    </row>
    <row r="1076" spans="1:38">
      <c r="A1076" t="s">
        <v>1624</v>
      </c>
      <c r="B1076" t="s">
        <v>46</v>
      </c>
      <c r="C1076" t="s">
        <v>49</v>
      </c>
      <c r="D1076" t="s">
        <v>56</v>
      </c>
      <c r="E1076" t="s">
        <v>62</v>
      </c>
      <c r="F1076" t="s">
        <v>1711</v>
      </c>
      <c r="G1076" t="s">
        <v>1537</v>
      </c>
      <c r="H1076" t="s">
        <v>1546</v>
      </c>
      <c r="I1076" t="s">
        <v>1549</v>
      </c>
      <c r="J1076" s="35">
        <v>2</v>
      </c>
      <c r="K1076" s="35">
        <v>39</v>
      </c>
      <c r="L1076" s="35">
        <v>0</v>
      </c>
      <c r="M1076" s="49">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c r="AH1076" s="35">
        <f>IF(Tabla134[[#This Row],[Business Travel]]="Travel_Frequently",2,IF(Tabla134[[#This Row],[Business Travel]]="Travel_Rarely",1,0))</f>
        <v>1</v>
      </c>
      <c r="AI1076" s="35" t="str">
        <f>IF(Tabla134[[#This Row],[Monthly Income]]&lt;=10333.3333,"Bajo",IF(Tabla134[[#This Row],[Monthly Income]]&gt;18666.6666,"Alto","Medio"))</f>
        <v>Medio</v>
      </c>
      <c r="AJ1076" s="35" t="str">
        <f>IF(Tabla134[[#This Row],[Years Since Last Promotion]]&lt;1,"Este año","Más de un año")</f>
        <v>Más de un año</v>
      </c>
      <c r="AK1076" s="100">
        <f>SUM(Tabla134[[#This Row],[Years At Company]],Tabla134[[#This Row],[Years With Curr Manager]])</f>
        <v>26</v>
      </c>
      <c r="AL1076" s="35"/>
    </row>
    <row r="1077" spans="1:38">
      <c r="A1077" t="s">
        <v>1624</v>
      </c>
      <c r="B1077" t="s">
        <v>46</v>
      </c>
      <c r="C1077" t="s">
        <v>49</v>
      </c>
      <c r="D1077" t="s">
        <v>56</v>
      </c>
      <c r="E1077" t="s">
        <v>62</v>
      </c>
      <c r="F1077" t="s">
        <v>1711</v>
      </c>
      <c r="G1077" t="s">
        <v>1537</v>
      </c>
      <c r="H1077" t="s">
        <v>1546</v>
      </c>
      <c r="I1077" t="s">
        <v>1549</v>
      </c>
      <c r="J1077" s="35">
        <v>4</v>
      </c>
      <c r="K1077" s="35">
        <v>40</v>
      </c>
      <c r="L1077" s="35">
        <v>0</v>
      </c>
      <c r="M1077" s="49">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c r="AH1077" s="35">
        <f>IF(Tabla134[[#This Row],[Business Travel]]="Travel_Frequently",2,IF(Tabla134[[#This Row],[Business Travel]]="Travel_Rarely",1,0))</f>
        <v>1</v>
      </c>
      <c r="AI1077" s="35" t="str">
        <f>IF(Tabla134[[#This Row],[Monthly Income]]&lt;=10333.3333,"Bajo",IF(Tabla134[[#This Row],[Monthly Income]]&gt;18666.6666,"Alto","Medio"))</f>
        <v>Bajo</v>
      </c>
      <c r="AJ1077" s="35" t="str">
        <f>IF(Tabla134[[#This Row],[Years Since Last Promotion]]&lt;1,"Este año","Más de un año")</f>
        <v>Más de un año</v>
      </c>
      <c r="AK1077" s="100">
        <f>SUM(Tabla134[[#This Row],[Years At Company]],Tabla134[[#This Row],[Years With Curr Manager]])</f>
        <v>21</v>
      </c>
      <c r="AL1077" s="35"/>
    </row>
    <row r="1078" spans="1:38">
      <c r="A1078" t="s">
        <v>1624</v>
      </c>
      <c r="B1078" t="s">
        <v>46</v>
      </c>
      <c r="C1078" t="s">
        <v>51</v>
      </c>
      <c r="D1078" t="s">
        <v>56</v>
      </c>
      <c r="E1078" t="s">
        <v>61</v>
      </c>
      <c r="F1078" t="s">
        <v>1711</v>
      </c>
      <c r="G1078" t="s">
        <v>1542</v>
      </c>
      <c r="H1078" t="s">
        <v>1546</v>
      </c>
      <c r="I1078" t="s">
        <v>1549</v>
      </c>
      <c r="J1078" s="35">
        <v>3</v>
      </c>
      <c r="K1078" s="35">
        <v>28</v>
      </c>
      <c r="L1078" s="35">
        <v>0</v>
      </c>
      <c r="M1078" s="49">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c r="AH1078" s="35">
        <f>IF(Tabla134[[#This Row],[Business Travel]]="Travel_Frequently",2,IF(Tabla134[[#This Row],[Business Travel]]="Travel_Rarely",1,0))</f>
        <v>1</v>
      </c>
      <c r="AI1078" s="35" t="str">
        <f>IF(Tabla134[[#This Row],[Monthly Income]]&lt;=10333.3333,"Bajo",IF(Tabla134[[#This Row],[Monthly Income]]&gt;18666.6666,"Alto","Medio"))</f>
        <v>Bajo</v>
      </c>
      <c r="AJ1078" s="35" t="str">
        <f>IF(Tabla134[[#This Row],[Years Since Last Promotion]]&lt;1,"Este año","Más de un año")</f>
        <v>Este año</v>
      </c>
      <c r="AK1078" s="100">
        <f>SUM(Tabla134[[#This Row],[Years At Company]],Tabla134[[#This Row],[Years With Curr Manager]])</f>
        <v>1</v>
      </c>
      <c r="AL1078" s="35"/>
    </row>
    <row r="1079" spans="1:38">
      <c r="A1079" t="s">
        <v>1624</v>
      </c>
      <c r="B1079" t="s">
        <v>46</v>
      </c>
      <c r="C1079" t="s">
        <v>50</v>
      </c>
      <c r="D1079" t="s">
        <v>56</v>
      </c>
      <c r="E1079" t="s">
        <v>59</v>
      </c>
      <c r="F1079" t="s">
        <v>1711</v>
      </c>
      <c r="G1079" t="s">
        <v>1541</v>
      </c>
      <c r="H1079" t="s">
        <v>1546</v>
      </c>
      <c r="I1079" t="s">
        <v>1549</v>
      </c>
      <c r="J1079" s="35">
        <v>2</v>
      </c>
      <c r="K1079" s="35">
        <v>46</v>
      </c>
      <c r="L1079" s="35">
        <v>0</v>
      </c>
      <c r="M1079" s="49">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c r="AH1079" s="35">
        <f>IF(Tabla134[[#This Row],[Business Travel]]="Travel_Frequently",2,IF(Tabla134[[#This Row],[Business Travel]]="Travel_Rarely",1,0))</f>
        <v>1</v>
      </c>
      <c r="AI1079" s="35" t="str">
        <f>IF(Tabla134[[#This Row],[Monthly Income]]&lt;=10333.3333,"Bajo",IF(Tabla134[[#This Row],[Monthly Income]]&gt;18666.6666,"Alto","Medio"))</f>
        <v>Medio</v>
      </c>
      <c r="AJ1079" s="35" t="str">
        <f>IF(Tabla134[[#This Row],[Years Since Last Promotion]]&lt;1,"Este año","Más de un año")</f>
        <v>Más de un año</v>
      </c>
      <c r="AK1079" s="100">
        <f>SUM(Tabla134[[#This Row],[Years At Company]],Tabla134[[#This Row],[Years With Curr Manager]])</f>
        <v>14</v>
      </c>
      <c r="AL1079" s="35"/>
    </row>
    <row r="1080" spans="1:38">
      <c r="A1080" t="s">
        <v>1624</v>
      </c>
      <c r="B1080" t="s">
        <v>46</v>
      </c>
      <c r="C1080" t="s">
        <v>52</v>
      </c>
      <c r="D1080" t="s">
        <v>56</v>
      </c>
      <c r="E1080" t="s">
        <v>62</v>
      </c>
      <c r="F1080" t="s">
        <v>1711</v>
      </c>
      <c r="G1080" t="s">
        <v>1537</v>
      </c>
      <c r="H1080" t="s">
        <v>1546</v>
      </c>
      <c r="I1080" t="s">
        <v>1549</v>
      </c>
      <c r="J1080" s="35">
        <v>3</v>
      </c>
      <c r="K1080" s="35">
        <v>56</v>
      </c>
      <c r="L1080" s="35">
        <v>0</v>
      </c>
      <c r="M1080" s="49">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c r="AH1080" s="35">
        <f>IF(Tabla134[[#This Row],[Business Travel]]="Travel_Frequently",2,IF(Tabla134[[#This Row],[Business Travel]]="Travel_Rarely",1,0))</f>
        <v>1</v>
      </c>
      <c r="AI1080" s="35" t="str">
        <f>IF(Tabla134[[#This Row],[Monthly Income]]&lt;=10333.3333,"Bajo",IF(Tabla134[[#This Row],[Monthly Income]]&gt;18666.6666,"Alto","Medio"))</f>
        <v>Bajo</v>
      </c>
      <c r="AJ1080" s="35" t="str">
        <f>IF(Tabla134[[#This Row],[Years Since Last Promotion]]&lt;1,"Este año","Más de un año")</f>
        <v>Este año</v>
      </c>
      <c r="AK1080" s="100">
        <f>SUM(Tabla134[[#This Row],[Years At Company]],Tabla134[[#This Row],[Years With Curr Manager]])</f>
        <v>0</v>
      </c>
      <c r="AL1080" s="35"/>
    </row>
    <row r="1081" spans="1:38">
      <c r="A1081" t="s">
        <v>1624</v>
      </c>
      <c r="B1081" t="s">
        <v>46</v>
      </c>
      <c r="C1081" t="s">
        <v>49</v>
      </c>
      <c r="D1081" t="s">
        <v>56</v>
      </c>
      <c r="E1081" t="s">
        <v>59</v>
      </c>
      <c r="F1081" t="s">
        <v>1711</v>
      </c>
      <c r="G1081" t="s">
        <v>1537</v>
      </c>
      <c r="H1081" t="s">
        <v>1546</v>
      </c>
      <c r="I1081" t="s">
        <v>1549</v>
      </c>
      <c r="J1081" s="35">
        <v>2</v>
      </c>
      <c r="K1081" s="35">
        <v>40</v>
      </c>
      <c r="L1081" s="35">
        <v>0</v>
      </c>
      <c r="M1081" s="49">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c r="AH1081" s="35">
        <f>IF(Tabla134[[#This Row],[Business Travel]]="Travel_Frequently",2,IF(Tabla134[[#This Row],[Business Travel]]="Travel_Rarely",1,0))</f>
        <v>1</v>
      </c>
      <c r="AI1081" s="35" t="str">
        <f>IF(Tabla134[[#This Row],[Monthly Income]]&lt;=10333.3333,"Bajo",IF(Tabla134[[#This Row],[Monthly Income]]&gt;18666.6666,"Alto","Medio"))</f>
        <v>Bajo</v>
      </c>
      <c r="AJ1081" s="35" t="str">
        <f>IF(Tabla134[[#This Row],[Years Since Last Promotion]]&lt;1,"Este año","Más de un año")</f>
        <v>Más de un año</v>
      </c>
      <c r="AK1081" s="100">
        <f>SUM(Tabla134[[#This Row],[Years At Company]],Tabla134[[#This Row],[Years With Curr Manager]])</f>
        <v>7</v>
      </c>
      <c r="AL1081" s="35"/>
    </row>
    <row r="1082" spans="1:38">
      <c r="A1082" t="s">
        <v>1624</v>
      </c>
      <c r="B1082" t="s">
        <v>46</v>
      </c>
      <c r="C1082" t="s">
        <v>51</v>
      </c>
      <c r="D1082" t="s">
        <v>56</v>
      </c>
      <c r="E1082" t="s">
        <v>62</v>
      </c>
      <c r="F1082" t="s">
        <v>1711</v>
      </c>
      <c r="G1082" t="s">
        <v>1537</v>
      </c>
      <c r="H1082" t="s">
        <v>1546</v>
      </c>
      <c r="I1082" t="s">
        <v>1549</v>
      </c>
      <c r="J1082" s="35">
        <v>3</v>
      </c>
      <c r="K1082" s="35">
        <v>31</v>
      </c>
      <c r="L1082" s="35">
        <v>0</v>
      </c>
      <c r="M1082" s="49">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c r="AH1082" s="35">
        <f>IF(Tabla134[[#This Row],[Business Travel]]="Travel_Frequently",2,IF(Tabla134[[#This Row],[Business Travel]]="Travel_Rarely",1,0))</f>
        <v>1</v>
      </c>
      <c r="AI1082" s="35" t="str">
        <f>IF(Tabla134[[#This Row],[Monthly Income]]&lt;=10333.3333,"Bajo",IF(Tabla134[[#This Row],[Monthly Income]]&gt;18666.6666,"Alto","Medio"))</f>
        <v>Bajo</v>
      </c>
      <c r="AJ1082" s="35" t="str">
        <f>IF(Tabla134[[#This Row],[Years Since Last Promotion]]&lt;1,"Este año","Más de un año")</f>
        <v>Más de un año</v>
      </c>
      <c r="AK1082" s="100">
        <f>SUM(Tabla134[[#This Row],[Years At Company]],Tabla134[[#This Row],[Years With Curr Manager]])</f>
        <v>19</v>
      </c>
      <c r="AL1082" s="35"/>
    </row>
    <row r="1083" spans="1:38">
      <c r="A1083" t="s">
        <v>1624</v>
      </c>
      <c r="B1083" t="s">
        <v>46</v>
      </c>
      <c r="C1083" t="s">
        <v>49</v>
      </c>
      <c r="D1083" t="s">
        <v>56</v>
      </c>
      <c r="E1083" t="s">
        <v>61</v>
      </c>
      <c r="F1083" t="s">
        <v>1711</v>
      </c>
      <c r="G1083" t="s">
        <v>1537</v>
      </c>
      <c r="H1083" t="s">
        <v>1546</v>
      </c>
      <c r="I1083" t="s">
        <v>1549</v>
      </c>
      <c r="J1083" s="35">
        <v>2</v>
      </c>
      <c r="K1083" s="35">
        <v>36</v>
      </c>
      <c r="L1083" s="35">
        <v>0</v>
      </c>
      <c r="M1083" s="49">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c r="AH1083" s="35">
        <f>IF(Tabla134[[#This Row],[Business Travel]]="Travel_Frequently",2,IF(Tabla134[[#This Row],[Business Travel]]="Travel_Rarely",1,0))</f>
        <v>1</v>
      </c>
      <c r="AI1083" s="35" t="str">
        <f>IF(Tabla134[[#This Row],[Monthly Income]]&lt;=10333.3333,"Bajo",IF(Tabla134[[#This Row],[Monthly Income]]&gt;18666.6666,"Alto","Medio"))</f>
        <v>Bajo</v>
      </c>
      <c r="AJ1083" s="35" t="str">
        <f>IF(Tabla134[[#This Row],[Years Since Last Promotion]]&lt;1,"Este año","Más de un año")</f>
        <v>Más de un año</v>
      </c>
      <c r="AK1083" s="100">
        <f>SUM(Tabla134[[#This Row],[Years At Company]],Tabla134[[#This Row],[Years With Curr Manager]])</f>
        <v>13</v>
      </c>
      <c r="AL1083" s="35"/>
    </row>
    <row r="1084" spans="1:38">
      <c r="A1084" t="s">
        <v>1624</v>
      </c>
      <c r="B1084" t="s">
        <v>46</v>
      </c>
      <c r="C1084" t="s">
        <v>51</v>
      </c>
      <c r="D1084" t="s">
        <v>56</v>
      </c>
      <c r="E1084" t="s">
        <v>59</v>
      </c>
      <c r="F1084" t="s">
        <v>1711</v>
      </c>
      <c r="G1084" t="s">
        <v>1537</v>
      </c>
      <c r="H1084" t="s">
        <v>1546</v>
      </c>
      <c r="I1084" t="s">
        <v>1549</v>
      </c>
      <c r="J1084" s="35">
        <v>2</v>
      </c>
      <c r="K1084" s="35">
        <v>31</v>
      </c>
      <c r="L1084" s="35">
        <v>0</v>
      </c>
      <c r="M1084" s="49">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c r="AH1084" s="35">
        <f>IF(Tabla134[[#This Row],[Business Travel]]="Travel_Frequently",2,IF(Tabla134[[#This Row],[Business Travel]]="Travel_Rarely",1,0))</f>
        <v>1</v>
      </c>
      <c r="AI1084" s="35" t="str">
        <f>IF(Tabla134[[#This Row],[Monthly Income]]&lt;=10333.3333,"Bajo",IF(Tabla134[[#This Row],[Monthly Income]]&gt;18666.6666,"Alto","Medio"))</f>
        <v>Bajo</v>
      </c>
      <c r="AJ1084" s="35" t="str">
        <f>IF(Tabla134[[#This Row],[Years Since Last Promotion]]&lt;1,"Este año","Más de un año")</f>
        <v>Este año</v>
      </c>
      <c r="AK1084" s="100">
        <f>SUM(Tabla134[[#This Row],[Years At Company]],Tabla134[[#This Row],[Years With Curr Manager]])</f>
        <v>12</v>
      </c>
      <c r="AL1084" s="35"/>
    </row>
    <row r="1085" spans="1:38">
      <c r="A1085" t="s">
        <v>1624</v>
      </c>
      <c r="B1085" t="s">
        <v>46</v>
      </c>
      <c r="C1085" t="s">
        <v>49</v>
      </c>
      <c r="D1085" t="s">
        <v>56</v>
      </c>
      <c r="E1085" t="s">
        <v>62</v>
      </c>
      <c r="F1085" t="s">
        <v>1711</v>
      </c>
      <c r="G1085" t="s">
        <v>1537</v>
      </c>
      <c r="H1085" t="s">
        <v>1546</v>
      </c>
      <c r="I1085" t="s">
        <v>1549</v>
      </c>
      <c r="J1085" s="35">
        <v>3</v>
      </c>
      <c r="K1085" s="35">
        <v>36</v>
      </c>
      <c r="L1085" s="35">
        <v>0</v>
      </c>
      <c r="M1085" s="49">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c r="AH1085" s="35">
        <f>IF(Tabla134[[#This Row],[Business Travel]]="Travel_Frequently",2,IF(Tabla134[[#This Row],[Business Travel]]="Travel_Rarely",1,0))</f>
        <v>1</v>
      </c>
      <c r="AI1085" s="35" t="str">
        <f>IF(Tabla134[[#This Row],[Monthly Income]]&lt;=10333.3333,"Bajo",IF(Tabla134[[#This Row],[Monthly Income]]&gt;18666.6666,"Alto","Medio"))</f>
        <v>Bajo</v>
      </c>
      <c r="AJ1085" s="35" t="str">
        <f>IF(Tabla134[[#This Row],[Years Since Last Promotion]]&lt;1,"Este año","Más de un año")</f>
        <v>Este año</v>
      </c>
      <c r="AK1085" s="100">
        <f>SUM(Tabla134[[#This Row],[Years At Company]],Tabla134[[#This Row],[Years With Curr Manager]])</f>
        <v>5</v>
      </c>
      <c r="AL1085" s="35"/>
    </row>
    <row r="1086" spans="1:38">
      <c r="A1086" t="s">
        <v>1624</v>
      </c>
      <c r="B1086" t="s">
        <v>46</v>
      </c>
      <c r="C1086" t="s">
        <v>51</v>
      </c>
      <c r="D1086" t="s">
        <v>56</v>
      </c>
      <c r="E1086" t="s">
        <v>62</v>
      </c>
      <c r="F1086" t="s">
        <v>1711</v>
      </c>
      <c r="G1086" t="s">
        <v>1537</v>
      </c>
      <c r="H1086" t="s">
        <v>1546</v>
      </c>
      <c r="I1086" t="s">
        <v>1549</v>
      </c>
      <c r="J1086" s="35">
        <v>3</v>
      </c>
      <c r="K1086" s="35">
        <v>32</v>
      </c>
      <c r="L1086" s="35">
        <v>0</v>
      </c>
      <c r="M1086" s="49">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c r="AH1086" s="35">
        <f>IF(Tabla134[[#This Row],[Business Travel]]="Travel_Frequently",2,IF(Tabla134[[#This Row],[Business Travel]]="Travel_Rarely",1,0))</f>
        <v>1</v>
      </c>
      <c r="AI1086" s="35" t="str">
        <f>IF(Tabla134[[#This Row],[Monthly Income]]&lt;=10333.3333,"Bajo",IF(Tabla134[[#This Row],[Monthly Income]]&gt;18666.6666,"Alto","Medio"))</f>
        <v>Medio</v>
      </c>
      <c r="AJ1086" s="35" t="str">
        <f>IF(Tabla134[[#This Row],[Years Since Last Promotion]]&lt;1,"Este año","Más de un año")</f>
        <v>Más de un año</v>
      </c>
      <c r="AK1086" s="100">
        <f>SUM(Tabla134[[#This Row],[Years At Company]],Tabla134[[#This Row],[Years With Curr Manager]])</f>
        <v>21</v>
      </c>
      <c r="AL1086" s="35"/>
    </row>
    <row r="1087" spans="1:38">
      <c r="A1087" t="s">
        <v>1624</v>
      </c>
      <c r="B1087" t="s">
        <v>46</v>
      </c>
      <c r="C1087" t="s">
        <v>51</v>
      </c>
      <c r="D1087" t="s">
        <v>56</v>
      </c>
      <c r="E1087" t="s">
        <v>61</v>
      </c>
      <c r="F1087" t="s">
        <v>1711</v>
      </c>
      <c r="G1087" t="s">
        <v>1537</v>
      </c>
      <c r="H1087" t="s">
        <v>1545</v>
      </c>
      <c r="I1087" t="s">
        <v>1549</v>
      </c>
      <c r="J1087" s="35">
        <v>5</v>
      </c>
      <c r="K1087" s="35">
        <v>27</v>
      </c>
      <c r="L1087" s="35">
        <v>0</v>
      </c>
      <c r="M1087" s="49">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c r="AH1087" s="35">
        <f>IF(Tabla134[[#This Row],[Business Travel]]="Travel_Frequently",2,IF(Tabla134[[#This Row],[Business Travel]]="Travel_Rarely",1,0))</f>
        <v>1</v>
      </c>
      <c r="AI1087" s="35" t="str">
        <f>IF(Tabla134[[#This Row],[Monthly Income]]&lt;=10333.3333,"Bajo",IF(Tabla134[[#This Row],[Monthly Income]]&gt;18666.6666,"Alto","Medio"))</f>
        <v>Bajo</v>
      </c>
      <c r="AJ1087" s="35" t="str">
        <f>IF(Tabla134[[#This Row],[Years Since Last Promotion]]&lt;1,"Este año","Más de un año")</f>
        <v>Este año</v>
      </c>
      <c r="AK1087" s="100">
        <f>SUM(Tabla134[[#This Row],[Years At Company]],Tabla134[[#This Row],[Years With Curr Manager]])</f>
        <v>15</v>
      </c>
      <c r="AL1087" s="35"/>
    </row>
    <row r="1088" spans="1:38">
      <c r="A1088" t="s">
        <v>1624</v>
      </c>
      <c r="B1088" t="s">
        <v>46</v>
      </c>
      <c r="C1088" t="s">
        <v>49</v>
      </c>
      <c r="D1088" t="s">
        <v>56</v>
      </c>
      <c r="E1088" t="s">
        <v>59</v>
      </c>
      <c r="F1088" t="s">
        <v>1711</v>
      </c>
      <c r="G1088" t="s">
        <v>1537</v>
      </c>
      <c r="H1088" t="s">
        <v>1545</v>
      </c>
      <c r="I1088" t="s">
        <v>1549</v>
      </c>
      <c r="J1088" s="35">
        <v>5</v>
      </c>
      <c r="K1088" s="35">
        <v>38</v>
      </c>
      <c r="L1088" s="35">
        <v>0</v>
      </c>
      <c r="M1088" s="49">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c r="AH1088" s="35">
        <f>IF(Tabla134[[#This Row],[Business Travel]]="Travel_Frequently",2,IF(Tabla134[[#This Row],[Business Travel]]="Travel_Rarely",1,0))</f>
        <v>1</v>
      </c>
      <c r="AI1088" s="35" t="str">
        <f>IF(Tabla134[[#This Row],[Monthly Income]]&lt;=10333.3333,"Bajo",IF(Tabla134[[#This Row],[Monthly Income]]&gt;18666.6666,"Alto","Medio"))</f>
        <v>Bajo</v>
      </c>
      <c r="AJ1088" s="35" t="str">
        <f>IF(Tabla134[[#This Row],[Years Since Last Promotion]]&lt;1,"Este año","Más de un año")</f>
        <v>Más de un año</v>
      </c>
      <c r="AK1088" s="100">
        <f>SUM(Tabla134[[#This Row],[Years At Company]],Tabla134[[#This Row],[Years With Curr Manager]])</f>
        <v>5</v>
      </c>
      <c r="AL1088" s="35"/>
    </row>
    <row r="1089" spans="1:38">
      <c r="A1089" t="s">
        <v>1624</v>
      </c>
      <c r="B1089" t="s">
        <v>46</v>
      </c>
      <c r="C1089" t="s">
        <v>49</v>
      </c>
      <c r="D1089" t="s">
        <v>56</v>
      </c>
      <c r="E1089" t="s">
        <v>59</v>
      </c>
      <c r="F1089" t="s">
        <v>1711</v>
      </c>
      <c r="G1089" t="s">
        <v>1537</v>
      </c>
      <c r="H1089" t="s">
        <v>1545</v>
      </c>
      <c r="I1089" t="s">
        <v>1549</v>
      </c>
      <c r="J1089" s="35">
        <v>5</v>
      </c>
      <c r="K1089" s="35">
        <v>36</v>
      </c>
      <c r="L1089" s="35">
        <v>0</v>
      </c>
      <c r="M1089" s="49">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c r="AH1089" s="35">
        <f>IF(Tabla134[[#This Row],[Business Travel]]="Travel_Frequently",2,IF(Tabla134[[#This Row],[Business Travel]]="Travel_Rarely",1,0))</f>
        <v>1</v>
      </c>
      <c r="AI1089" s="35" t="str">
        <f>IF(Tabla134[[#This Row],[Monthly Income]]&lt;=10333.3333,"Bajo",IF(Tabla134[[#This Row],[Monthly Income]]&gt;18666.6666,"Alto","Medio"))</f>
        <v>Bajo</v>
      </c>
      <c r="AJ1089" s="35" t="str">
        <f>IF(Tabla134[[#This Row],[Years Since Last Promotion]]&lt;1,"Este año","Más de un año")</f>
        <v>Este año</v>
      </c>
      <c r="AK1089" s="100">
        <f>SUM(Tabla134[[#This Row],[Years At Company]],Tabla134[[#This Row],[Years With Curr Manager]])</f>
        <v>1</v>
      </c>
      <c r="AL1089" s="35"/>
    </row>
    <row r="1090" spans="1:38">
      <c r="A1090" t="s">
        <v>1624</v>
      </c>
      <c r="B1090" t="s">
        <v>46</v>
      </c>
      <c r="C1090" t="s">
        <v>53</v>
      </c>
      <c r="D1090" t="s">
        <v>56</v>
      </c>
      <c r="E1090" t="s">
        <v>61</v>
      </c>
      <c r="F1090" t="s">
        <v>1711</v>
      </c>
      <c r="G1090" t="s">
        <v>1542</v>
      </c>
      <c r="H1090" t="s">
        <v>1545</v>
      </c>
      <c r="I1090" t="s">
        <v>1549</v>
      </c>
      <c r="J1090" s="35">
        <v>3</v>
      </c>
      <c r="K1090" s="35">
        <v>20</v>
      </c>
      <c r="L1090" s="35">
        <v>0</v>
      </c>
      <c r="M1090" s="49">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c r="AH1090" s="35">
        <f>IF(Tabla134[[#This Row],[Business Travel]]="Travel_Frequently",2,IF(Tabla134[[#This Row],[Business Travel]]="Travel_Rarely",1,0))</f>
        <v>1</v>
      </c>
      <c r="AI1090" s="35" t="str">
        <f>IF(Tabla134[[#This Row],[Monthly Income]]&lt;=10333.3333,"Bajo",IF(Tabla134[[#This Row],[Monthly Income]]&gt;18666.6666,"Alto","Medio"))</f>
        <v>Bajo</v>
      </c>
      <c r="AJ1090" s="35" t="str">
        <f>IF(Tabla134[[#This Row],[Years Since Last Promotion]]&lt;1,"Este año","Más de un año")</f>
        <v>Más de un año</v>
      </c>
      <c r="AK1090" s="100">
        <f>SUM(Tabla134[[#This Row],[Years At Company]],Tabla134[[#This Row],[Years With Curr Manager]])</f>
        <v>4</v>
      </c>
      <c r="AL1090" s="35"/>
    </row>
    <row r="1091" spans="1:38">
      <c r="A1091" t="s">
        <v>1624</v>
      </c>
      <c r="B1091" t="s">
        <v>46</v>
      </c>
      <c r="C1091" t="s">
        <v>49</v>
      </c>
      <c r="D1091" t="s">
        <v>56</v>
      </c>
      <c r="E1091" t="s">
        <v>59</v>
      </c>
      <c r="F1091" t="s">
        <v>1711</v>
      </c>
      <c r="G1091" t="s">
        <v>1542</v>
      </c>
      <c r="H1091" t="s">
        <v>1545</v>
      </c>
      <c r="I1091" t="s">
        <v>1549</v>
      </c>
      <c r="J1091" s="35">
        <v>2</v>
      </c>
      <c r="K1091" s="35">
        <v>36</v>
      </c>
      <c r="L1091" s="35">
        <v>0</v>
      </c>
      <c r="M1091" s="49">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c r="AH1091" s="35">
        <f>IF(Tabla134[[#This Row],[Business Travel]]="Travel_Frequently",2,IF(Tabla134[[#This Row],[Business Travel]]="Travel_Rarely",1,0))</f>
        <v>1</v>
      </c>
      <c r="AI1091" s="35" t="str">
        <f>IF(Tabla134[[#This Row],[Monthly Income]]&lt;=10333.3333,"Bajo",IF(Tabla134[[#This Row],[Monthly Income]]&gt;18666.6666,"Alto","Medio"))</f>
        <v>Bajo</v>
      </c>
      <c r="AJ1091" s="35" t="str">
        <f>IF(Tabla134[[#This Row],[Years Since Last Promotion]]&lt;1,"Este año","Más de un año")</f>
        <v>Más de un año</v>
      </c>
      <c r="AK1091" s="100">
        <f>SUM(Tabla134[[#This Row],[Years At Company]],Tabla134[[#This Row],[Years With Curr Manager]])</f>
        <v>20</v>
      </c>
      <c r="AL1091" s="35"/>
    </row>
    <row r="1092" spans="1:38">
      <c r="A1092" t="s">
        <v>1624</v>
      </c>
      <c r="B1092" t="s">
        <v>46</v>
      </c>
      <c r="C1092" t="s">
        <v>51</v>
      </c>
      <c r="D1092" t="s">
        <v>56</v>
      </c>
      <c r="E1092" t="s">
        <v>59</v>
      </c>
      <c r="F1092" t="s">
        <v>1711</v>
      </c>
      <c r="G1092" t="s">
        <v>1537</v>
      </c>
      <c r="H1092" t="s">
        <v>1545</v>
      </c>
      <c r="I1092" t="s">
        <v>1549</v>
      </c>
      <c r="J1092" s="35">
        <v>3</v>
      </c>
      <c r="K1092" s="35">
        <v>34</v>
      </c>
      <c r="L1092" s="35">
        <v>0</v>
      </c>
      <c r="M1092" s="49">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c r="AH1092" s="35">
        <f>IF(Tabla134[[#This Row],[Business Travel]]="Travel_Frequently",2,IF(Tabla134[[#This Row],[Business Travel]]="Travel_Rarely",1,0))</f>
        <v>1</v>
      </c>
      <c r="AI1092" s="35" t="str">
        <f>IF(Tabla134[[#This Row],[Monthly Income]]&lt;=10333.3333,"Bajo",IF(Tabla134[[#This Row],[Monthly Income]]&gt;18666.6666,"Alto","Medio"))</f>
        <v>Bajo</v>
      </c>
      <c r="AJ1092" s="35" t="str">
        <f>IF(Tabla134[[#This Row],[Years Since Last Promotion]]&lt;1,"Este año","Más de un año")</f>
        <v>Más de un año</v>
      </c>
      <c r="AK1092" s="100">
        <f>SUM(Tabla134[[#This Row],[Years At Company]],Tabla134[[#This Row],[Years With Curr Manager]])</f>
        <v>4</v>
      </c>
      <c r="AL1092" s="35"/>
    </row>
    <row r="1093" spans="1:38">
      <c r="A1093" t="s">
        <v>1624</v>
      </c>
      <c r="B1093" t="s">
        <v>46</v>
      </c>
      <c r="C1093" t="s">
        <v>51</v>
      </c>
      <c r="D1093" t="s">
        <v>56</v>
      </c>
      <c r="E1093" t="s">
        <v>60</v>
      </c>
      <c r="F1093" t="s">
        <v>1711</v>
      </c>
      <c r="G1093" t="s">
        <v>1542</v>
      </c>
      <c r="H1093" t="s">
        <v>1545</v>
      </c>
      <c r="I1093" t="s">
        <v>1549</v>
      </c>
      <c r="J1093" s="35">
        <v>2</v>
      </c>
      <c r="K1093" s="35">
        <v>26</v>
      </c>
      <c r="L1093" s="35">
        <v>0</v>
      </c>
      <c r="M1093" s="49">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c r="AH1093" s="35">
        <f>IF(Tabla134[[#This Row],[Business Travel]]="Travel_Frequently",2,IF(Tabla134[[#This Row],[Business Travel]]="Travel_Rarely",1,0))</f>
        <v>1</v>
      </c>
      <c r="AI1093" s="35" t="str">
        <f>IF(Tabla134[[#This Row],[Monthly Income]]&lt;=10333.3333,"Bajo",IF(Tabla134[[#This Row],[Monthly Income]]&gt;18666.6666,"Alto","Medio"))</f>
        <v>Bajo</v>
      </c>
      <c r="AJ1093" s="35" t="str">
        <f>IF(Tabla134[[#This Row],[Years Since Last Promotion]]&lt;1,"Este año","Más de un año")</f>
        <v>Este año</v>
      </c>
      <c r="AK1093" s="100">
        <f>SUM(Tabla134[[#This Row],[Years At Company]],Tabla134[[#This Row],[Years With Curr Manager]])</f>
        <v>4</v>
      </c>
      <c r="AL1093" s="35"/>
    </row>
    <row r="1094" spans="1:38">
      <c r="A1094" t="s">
        <v>1624</v>
      </c>
      <c r="B1094" t="s">
        <v>46</v>
      </c>
      <c r="C1094" t="s">
        <v>50</v>
      </c>
      <c r="D1094" t="s">
        <v>56</v>
      </c>
      <c r="E1094" t="s">
        <v>59</v>
      </c>
      <c r="F1094" t="s">
        <v>1711</v>
      </c>
      <c r="G1094" t="s">
        <v>1537</v>
      </c>
      <c r="H1094" t="s">
        <v>1545</v>
      </c>
      <c r="I1094" t="s">
        <v>1549</v>
      </c>
      <c r="J1094" s="35">
        <v>3</v>
      </c>
      <c r="K1094" s="35">
        <v>45</v>
      </c>
      <c r="L1094" s="35">
        <v>0</v>
      </c>
      <c r="M1094" s="49">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c r="AH1094" s="35">
        <f>IF(Tabla134[[#This Row],[Business Travel]]="Travel_Frequently",2,IF(Tabla134[[#This Row],[Business Travel]]="Travel_Rarely",1,0))</f>
        <v>1</v>
      </c>
      <c r="AI1094" s="35" t="str">
        <f>IF(Tabla134[[#This Row],[Monthly Income]]&lt;=10333.3333,"Bajo",IF(Tabla134[[#This Row],[Monthly Income]]&gt;18666.6666,"Alto","Medio"))</f>
        <v>Bajo</v>
      </c>
      <c r="AJ1094" s="35" t="str">
        <f>IF(Tabla134[[#This Row],[Years Since Last Promotion]]&lt;1,"Este año","Más de un año")</f>
        <v>Este año</v>
      </c>
      <c r="AK1094" s="100">
        <f>SUM(Tabla134[[#This Row],[Years At Company]],Tabla134[[#This Row],[Years With Curr Manager]])</f>
        <v>6</v>
      </c>
      <c r="AL1094" s="35"/>
    </row>
    <row r="1095" spans="1:38">
      <c r="A1095" t="s">
        <v>1624</v>
      </c>
      <c r="B1095" t="s">
        <v>46</v>
      </c>
      <c r="C1095" t="s">
        <v>50</v>
      </c>
      <c r="D1095" t="s">
        <v>56</v>
      </c>
      <c r="E1095" t="s">
        <v>62</v>
      </c>
      <c r="F1095" t="s">
        <v>1711</v>
      </c>
      <c r="G1095" t="s">
        <v>1537</v>
      </c>
      <c r="H1095" t="s">
        <v>1545</v>
      </c>
      <c r="I1095" t="s">
        <v>1549</v>
      </c>
      <c r="J1095" s="35">
        <v>1</v>
      </c>
      <c r="K1095" s="35">
        <v>49</v>
      </c>
      <c r="L1095" s="35">
        <v>0</v>
      </c>
      <c r="M1095" s="49">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c r="AH1095" s="35">
        <f>IF(Tabla134[[#This Row],[Business Travel]]="Travel_Frequently",2,IF(Tabla134[[#This Row],[Business Travel]]="Travel_Rarely",1,0))</f>
        <v>1</v>
      </c>
      <c r="AI1095" s="35" t="str">
        <f>IF(Tabla134[[#This Row],[Monthly Income]]&lt;=10333.3333,"Bajo",IF(Tabla134[[#This Row],[Monthly Income]]&gt;18666.6666,"Alto","Medio"))</f>
        <v>Bajo</v>
      </c>
      <c r="AJ1095" s="35" t="str">
        <f>IF(Tabla134[[#This Row],[Years Since Last Promotion]]&lt;1,"Este año","Más de un año")</f>
        <v>Este año</v>
      </c>
      <c r="AK1095" s="100">
        <f>SUM(Tabla134[[#This Row],[Years At Company]],Tabla134[[#This Row],[Years With Curr Manager]])</f>
        <v>9</v>
      </c>
      <c r="AL1095" s="35"/>
    </row>
    <row r="1096" spans="1:38">
      <c r="A1096" t="s">
        <v>1624</v>
      </c>
      <c r="B1096" t="s">
        <v>48</v>
      </c>
      <c r="C1096" t="s">
        <v>51</v>
      </c>
      <c r="D1096" t="s">
        <v>58</v>
      </c>
      <c r="E1096" t="s">
        <v>59</v>
      </c>
      <c r="F1096" t="s">
        <v>1536</v>
      </c>
      <c r="G1096" t="s">
        <v>64</v>
      </c>
      <c r="H1096" t="s">
        <v>1547</v>
      </c>
      <c r="I1096" t="s">
        <v>1549</v>
      </c>
      <c r="J1096" s="35">
        <v>2</v>
      </c>
      <c r="K1096" s="35">
        <v>28</v>
      </c>
      <c r="L1096" s="35">
        <v>0</v>
      </c>
      <c r="M1096" s="49">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c r="AH1096" s="35">
        <f>IF(Tabla134[[#This Row],[Business Travel]]="Travel_Frequently",2,IF(Tabla134[[#This Row],[Business Travel]]="Travel_Rarely",1,0))</f>
        <v>0</v>
      </c>
      <c r="AI1096" s="35" t="str">
        <f>IF(Tabla134[[#This Row],[Monthly Income]]&lt;=10333.3333,"Bajo",IF(Tabla134[[#This Row],[Monthly Income]]&gt;18666.6666,"Alto","Medio"))</f>
        <v>Bajo</v>
      </c>
      <c r="AJ1096" s="35" t="str">
        <f>IF(Tabla134[[#This Row],[Years Since Last Promotion]]&lt;1,"Este año","Más de un año")</f>
        <v>Más de un año</v>
      </c>
      <c r="AK1096" s="100">
        <f>SUM(Tabla134[[#This Row],[Years At Company]],Tabla134[[#This Row],[Years With Curr Manager]])</f>
        <v>5</v>
      </c>
      <c r="AL1096" s="35"/>
    </row>
    <row r="1097" spans="1:38">
      <c r="A1097" t="s">
        <v>1624</v>
      </c>
      <c r="B1097" t="s">
        <v>48</v>
      </c>
      <c r="C1097" t="s">
        <v>49</v>
      </c>
      <c r="D1097" t="s">
        <v>58</v>
      </c>
      <c r="E1097" t="s">
        <v>64</v>
      </c>
      <c r="F1097" t="s">
        <v>1536</v>
      </c>
      <c r="G1097" t="s">
        <v>64</v>
      </c>
      <c r="H1097" t="s">
        <v>1547</v>
      </c>
      <c r="I1097" t="s">
        <v>1549</v>
      </c>
      <c r="J1097" s="35">
        <v>3</v>
      </c>
      <c r="K1097" s="35">
        <v>38</v>
      </c>
      <c r="L1097" s="35">
        <v>0</v>
      </c>
      <c r="M1097" s="49">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c r="AH1097" s="35">
        <f>IF(Tabla134[[#This Row],[Business Travel]]="Travel_Frequently",2,IF(Tabla134[[#This Row],[Business Travel]]="Travel_Rarely",1,0))</f>
        <v>0</v>
      </c>
      <c r="AI1097" s="35" t="str">
        <f>IF(Tabla134[[#This Row],[Monthly Income]]&lt;=10333.3333,"Bajo",IF(Tabla134[[#This Row],[Monthly Income]]&gt;18666.6666,"Alto","Medio"))</f>
        <v>Bajo</v>
      </c>
      <c r="AJ1097" s="35" t="str">
        <f>IF(Tabla134[[#This Row],[Years Since Last Promotion]]&lt;1,"Este año","Más de un año")</f>
        <v>Más de un año</v>
      </c>
      <c r="AK1097" s="100">
        <f>SUM(Tabla134[[#This Row],[Years At Company]],Tabla134[[#This Row],[Years With Curr Manager]])</f>
        <v>19</v>
      </c>
      <c r="AL1097" s="35"/>
    </row>
    <row r="1098" spans="1:38">
      <c r="A1098" t="s">
        <v>1624</v>
      </c>
      <c r="B1098" t="s">
        <v>48</v>
      </c>
      <c r="C1098" t="s">
        <v>49</v>
      </c>
      <c r="D1098" t="s">
        <v>58</v>
      </c>
      <c r="E1098" t="s">
        <v>64</v>
      </c>
      <c r="F1098" t="s">
        <v>1536</v>
      </c>
      <c r="G1098" t="s">
        <v>64</v>
      </c>
      <c r="H1098" t="s">
        <v>1546</v>
      </c>
      <c r="I1098" t="s">
        <v>1549</v>
      </c>
      <c r="J1098" s="35">
        <v>4</v>
      </c>
      <c r="K1098" s="35">
        <v>41</v>
      </c>
      <c r="L1098" s="35">
        <v>0</v>
      </c>
      <c r="M1098" s="49">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c r="AH1098" s="35">
        <f>IF(Tabla134[[#This Row],[Business Travel]]="Travel_Frequently",2,IF(Tabla134[[#This Row],[Business Travel]]="Travel_Rarely",1,0))</f>
        <v>0</v>
      </c>
      <c r="AI1098" s="35" t="str">
        <f>IF(Tabla134[[#This Row],[Monthly Income]]&lt;=10333.3333,"Bajo",IF(Tabla134[[#This Row],[Monthly Income]]&gt;18666.6666,"Alto","Medio"))</f>
        <v>Bajo</v>
      </c>
      <c r="AJ1098" s="35" t="str">
        <f>IF(Tabla134[[#This Row],[Years Since Last Promotion]]&lt;1,"Este año","Más de un año")</f>
        <v>Más de un año</v>
      </c>
      <c r="AK1098" s="100">
        <f>SUM(Tabla134[[#This Row],[Years At Company]],Tabla134[[#This Row],[Years With Curr Manager]])</f>
        <v>5</v>
      </c>
      <c r="AL1098" s="35"/>
    </row>
    <row r="1099" spans="1:38">
      <c r="A1099" t="s">
        <v>1624</v>
      </c>
      <c r="B1099" t="s">
        <v>48</v>
      </c>
      <c r="C1099" t="s">
        <v>49</v>
      </c>
      <c r="D1099" t="s">
        <v>57</v>
      </c>
      <c r="E1099" t="s">
        <v>61</v>
      </c>
      <c r="F1099" t="s">
        <v>1536</v>
      </c>
      <c r="G1099" t="s">
        <v>1540</v>
      </c>
      <c r="H1099" t="s">
        <v>1547</v>
      </c>
      <c r="I1099" t="s">
        <v>1549</v>
      </c>
      <c r="J1099" s="35">
        <v>6</v>
      </c>
      <c r="K1099" s="35">
        <v>35</v>
      </c>
      <c r="L1099" s="35">
        <v>0</v>
      </c>
      <c r="M1099" s="49">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c r="AH1099" s="35">
        <f>IF(Tabla134[[#This Row],[Business Travel]]="Travel_Frequently",2,IF(Tabla134[[#This Row],[Business Travel]]="Travel_Rarely",1,0))</f>
        <v>0</v>
      </c>
      <c r="AI1099" s="35" t="str">
        <f>IF(Tabla134[[#This Row],[Monthly Income]]&lt;=10333.3333,"Bajo",IF(Tabla134[[#This Row],[Monthly Income]]&gt;18666.6666,"Alto","Medio"))</f>
        <v>Bajo</v>
      </c>
      <c r="AJ1099" s="35" t="str">
        <f>IF(Tabla134[[#This Row],[Years Since Last Promotion]]&lt;1,"Este año","Más de un año")</f>
        <v>Más de un año</v>
      </c>
      <c r="AK1099" s="100">
        <f>SUM(Tabla134[[#This Row],[Years At Company]],Tabla134[[#This Row],[Years With Curr Manager]])</f>
        <v>14</v>
      </c>
      <c r="AL1099" s="35"/>
    </row>
    <row r="1100" spans="1:38">
      <c r="A1100" t="s">
        <v>1624</v>
      </c>
      <c r="B1100" t="s">
        <v>48</v>
      </c>
      <c r="C1100" t="s">
        <v>49</v>
      </c>
      <c r="D1100" t="s">
        <v>57</v>
      </c>
      <c r="E1100" t="s">
        <v>61</v>
      </c>
      <c r="F1100" t="s">
        <v>1536</v>
      </c>
      <c r="G1100" t="s">
        <v>1543</v>
      </c>
      <c r="H1100" t="s">
        <v>1547</v>
      </c>
      <c r="I1100" t="s">
        <v>1549</v>
      </c>
      <c r="J1100" s="35">
        <v>5</v>
      </c>
      <c r="K1100" s="35">
        <v>40</v>
      </c>
      <c r="L1100" s="35">
        <v>0</v>
      </c>
      <c r="M1100" s="49">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c r="AH1100" s="35">
        <f>IF(Tabla134[[#This Row],[Business Travel]]="Travel_Frequently",2,IF(Tabla134[[#This Row],[Business Travel]]="Travel_Rarely",1,0))</f>
        <v>0</v>
      </c>
      <c r="AI1100" s="35" t="str">
        <f>IF(Tabla134[[#This Row],[Monthly Income]]&lt;=10333.3333,"Bajo",IF(Tabla134[[#This Row],[Monthly Income]]&gt;18666.6666,"Alto","Medio"))</f>
        <v>Medio</v>
      </c>
      <c r="AJ1100" s="35" t="str">
        <f>IF(Tabla134[[#This Row],[Years Since Last Promotion]]&lt;1,"Este año","Más de un año")</f>
        <v>Más de un año</v>
      </c>
      <c r="AK1100" s="100">
        <f>SUM(Tabla134[[#This Row],[Years At Company]],Tabla134[[#This Row],[Years With Curr Manager]])</f>
        <v>17</v>
      </c>
      <c r="AL1100" s="35"/>
    </row>
    <row r="1101" spans="1:38">
      <c r="A1101" t="s">
        <v>1624</v>
      </c>
      <c r="B1101" t="s">
        <v>48</v>
      </c>
      <c r="C1101" t="s">
        <v>51</v>
      </c>
      <c r="D1101" t="s">
        <v>57</v>
      </c>
      <c r="E1101" t="s">
        <v>63</v>
      </c>
      <c r="F1101" t="s">
        <v>1536</v>
      </c>
      <c r="G1101" t="s">
        <v>1538</v>
      </c>
      <c r="H1101" t="s">
        <v>1547</v>
      </c>
      <c r="I1101" t="s">
        <v>1549</v>
      </c>
      <c r="J1101" s="35">
        <v>2</v>
      </c>
      <c r="K1101" s="35">
        <v>30</v>
      </c>
      <c r="L1101" s="35">
        <v>0</v>
      </c>
      <c r="M1101" s="49">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c r="AH1101" s="35">
        <f>IF(Tabla134[[#This Row],[Business Travel]]="Travel_Frequently",2,IF(Tabla134[[#This Row],[Business Travel]]="Travel_Rarely",1,0))</f>
        <v>0</v>
      </c>
      <c r="AI1101" s="35" t="str">
        <f>IF(Tabla134[[#This Row],[Monthly Income]]&lt;=10333.3333,"Bajo",IF(Tabla134[[#This Row],[Monthly Income]]&gt;18666.6666,"Alto","Medio"))</f>
        <v>Bajo</v>
      </c>
      <c r="AJ1101" s="35" t="str">
        <f>IF(Tabla134[[#This Row],[Years Since Last Promotion]]&lt;1,"Este año","Más de un año")</f>
        <v>Este año</v>
      </c>
      <c r="AK1101" s="100">
        <f>SUM(Tabla134[[#This Row],[Years At Company]],Tabla134[[#This Row],[Years With Curr Manager]])</f>
        <v>1</v>
      </c>
      <c r="AL1101" s="35"/>
    </row>
    <row r="1102" spans="1:38">
      <c r="A1102" t="s">
        <v>1624</v>
      </c>
      <c r="B1102" t="s">
        <v>48</v>
      </c>
      <c r="C1102" t="s">
        <v>49</v>
      </c>
      <c r="D1102" t="s">
        <v>57</v>
      </c>
      <c r="E1102" t="s">
        <v>60</v>
      </c>
      <c r="F1102" t="s">
        <v>1536</v>
      </c>
      <c r="G1102" t="s">
        <v>1539</v>
      </c>
      <c r="H1102" t="s">
        <v>1547</v>
      </c>
      <c r="I1102" t="s">
        <v>1549</v>
      </c>
      <c r="J1102" s="35">
        <v>2</v>
      </c>
      <c r="K1102" s="35">
        <v>40</v>
      </c>
      <c r="L1102" s="35">
        <v>0</v>
      </c>
      <c r="M1102" s="49">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c r="AH1102" s="35">
        <f>IF(Tabla134[[#This Row],[Business Travel]]="Travel_Frequently",2,IF(Tabla134[[#This Row],[Business Travel]]="Travel_Rarely",1,0))</f>
        <v>0</v>
      </c>
      <c r="AI1102" s="35" t="str">
        <f>IF(Tabla134[[#This Row],[Monthly Income]]&lt;=10333.3333,"Bajo",IF(Tabla134[[#This Row],[Monthly Income]]&gt;18666.6666,"Alto","Medio"))</f>
        <v>Bajo</v>
      </c>
      <c r="AJ1102" s="35" t="str">
        <f>IF(Tabla134[[#This Row],[Years Since Last Promotion]]&lt;1,"Este año","Más de un año")</f>
        <v>Este año</v>
      </c>
      <c r="AK1102" s="100">
        <f>SUM(Tabla134[[#This Row],[Years At Company]],Tabla134[[#This Row],[Years With Curr Manager]])</f>
        <v>15</v>
      </c>
      <c r="AL1102" s="35"/>
    </row>
    <row r="1103" spans="1:38">
      <c r="A1103" t="s">
        <v>1624</v>
      </c>
      <c r="B1103" t="s">
        <v>48</v>
      </c>
      <c r="C1103" t="s">
        <v>51</v>
      </c>
      <c r="D1103" t="s">
        <v>57</v>
      </c>
      <c r="E1103" t="s">
        <v>63</v>
      </c>
      <c r="F1103" t="s">
        <v>1536</v>
      </c>
      <c r="G1103" t="s">
        <v>1538</v>
      </c>
      <c r="H1103" t="s">
        <v>1547</v>
      </c>
      <c r="I1103" t="s">
        <v>1549</v>
      </c>
      <c r="J1103" s="35">
        <v>2</v>
      </c>
      <c r="K1103" s="35">
        <v>33</v>
      </c>
      <c r="L1103" s="35">
        <v>0</v>
      </c>
      <c r="M1103" s="49">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c r="AH1103" s="35">
        <f>IF(Tabla134[[#This Row],[Business Travel]]="Travel_Frequently",2,IF(Tabla134[[#This Row],[Business Travel]]="Travel_Rarely",1,0))</f>
        <v>0</v>
      </c>
      <c r="AI1103" s="35" t="str">
        <f>IF(Tabla134[[#This Row],[Monthly Income]]&lt;=10333.3333,"Bajo",IF(Tabla134[[#This Row],[Monthly Income]]&gt;18666.6666,"Alto","Medio"))</f>
        <v>Bajo</v>
      </c>
      <c r="AJ1103" s="35" t="str">
        <f>IF(Tabla134[[#This Row],[Years Since Last Promotion]]&lt;1,"Este año","Más de un año")</f>
        <v>Más de un año</v>
      </c>
      <c r="AK1103" s="100">
        <f>SUM(Tabla134[[#This Row],[Years At Company]],Tabla134[[#This Row],[Years With Curr Manager]])</f>
        <v>16</v>
      </c>
      <c r="AL1103" s="35"/>
    </row>
    <row r="1104" spans="1:38">
      <c r="A1104" t="s">
        <v>1624</v>
      </c>
      <c r="B1104" t="s">
        <v>48</v>
      </c>
      <c r="C1104" t="s">
        <v>51</v>
      </c>
      <c r="D1104" t="s">
        <v>57</v>
      </c>
      <c r="E1104" t="s">
        <v>61</v>
      </c>
      <c r="F1104" t="s">
        <v>1536</v>
      </c>
      <c r="G1104" t="s">
        <v>1539</v>
      </c>
      <c r="H1104" t="s">
        <v>1547</v>
      </c>
      <c r="I1104" t="s">
        <v>1549</v>
      </c>
      <c r="J1104" s="35">
        <v>2</v>
      </c>
      <c r="K1104" s="35">
        <v>33</v>
      </c>
      <c r="L1104" s="35">
        <v>0</v>
      </c>
      <c r="M1104" s="49">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c r="AH1104" s="35">
        <f>IF(Tabla134[[#This Row],[Business Travel]]="Travel_Frequently",2,IF(Tabla134[[#This Row],[Business Travel]]="Travel_Rarely",1,0))</f>
        <v>0</v>
      </c>
      <c r="AI1104" s="35" t="str">
        <f>IF(Tabla134[[#This Row],[Monthly Income]]&lt;=10333.3333,"Bajo",IF(Tabla134[[#This Row],[Monthly Income]]&gt;18666.6666,"Alto","Medio"))</f>
        <v>Bajo</v>
      </c>
      <c r="AJ1104" s="35" t="str">
        <f>IF(Tabla134[[#This Row],[Years Since Last Promotion]]&lt;1,"Este año","Más de un año")</f>
        <v>Este año</v>
      </c>
      <c r="AK1104" s="100">
        <f>SUM(Tabla134[[#This Row],[Years At Company]],Tabla134[[#This Row],[Years With Curr Manager]])</f>
        <v>1</v>
      </c>
      <c r="AL1104" s="35"/>
    </row>
    <row r="1105" spans="1:38">
      <c r="A1105" t="s">
        <v>1624</v>
      </c>
      <c r="B1105" t="s">
        <v>48</v>
      </c>
      <c r="C1105" t="s">
        <v>50</v>
      </c>
      <c r="D1105" t="s">
        <v>57</v>
      </c>
      <c r="E1105" t="s">
        <v>63</v>
      </c>
      <c r="F1105" t="s">
        <v>1536</v>
      </c>
      <c r="G1105" t="s">
        <v>1538</v>
      </c>
      <c r="H1105" t="s">
        <v>1546</v>
      </c>
      <c r="I1105" t="s">
        <v>1549</v>
      </c>
      <c r="J1105" s="35">
        <v>4</v>
      </c>
      <c r="K1105" s="35">
        <v>47</v>
      </c>
      <c r="L1105" s="35">
        <v>0</v>
      </c>
      <c r="M1105" s="49">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c r="AH1105" s="35">
        <f>IF(Tabla134[[#This Row],[Business Travel]]="Travel_Frequently",2,IF(Tabla134[[#This Row],[Business Travel]]="Travel_Rarely",1,0))</f>
        <v>0</v>
      </c>
      <c r="AI1105" s="35" t="str">
        <f>IF(Tabla134[[#This Row],[Monthly Income]]&lt;=10333.3333,"Bajo",IF(Tabla134[[#This Row],[Monthly Income]]&gt;18666.6666,"Alto","Medio"))</f>
        <v>Bajo</v>
      </c>
      <c r="AJ1105" s="35" t="str">
        <f>IF(Tabla134[[#This Row],[Years Since Last Promotion]]&lt;1,"Este año","Más de un año")</f>
        <v>Más de un año</v>
      </c>
      <c r="AK1105" s="100">
        <f>SUM(Tabla134[[#This Row],[Years At Company]],Tabla134[[#This Row],[Years With Curr Manager]])</f>
        <v>15</v>
      </c>
      <c r="AL1105" s="35"/>
    </row>
    <row r="1106" spans="1:38">
      <c r="A1106" t="s">
        <v>1624</v>
      </c>
      <c r="B1106" t="s">
        <v>48</v>
      </c>
      <c r="C1106" t="s">
        <v>51</v>
      </c>
      <c r="D1106" t="s">
        <v>57</v>
      </c>
      <c r="E1106" t="s">
        <v>63</v>
      </c>
      <c r="F1106" t="s">
        <v>1536</v>
      </c>
      <c r="G1106" t="s">
        <v>1538</v>
      </c>
      <c r="H1106" t="s">
        <v>1546</v>
      </c>
      <c r="I1106" t="s">
        <v>1549</v>
      </c>
      <c r="J1106" s="35">
        <v>3</v>
      </c>
      <c r="K1106" s="35">
        <v>32</v>
      </c>
      <c r="L1106" s="35">
        <v>0</v>
      </c>
      <c r="M1106" s="49">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c r="AH1106" s="35">
        <f>IF(Tabla134[[#This Row],[Business Travel]]="Travel_Frequently",2,IF(Tabla134[[#This Row],[Business Travel]]="Travel_Rarely",1,0))</f>
        <v>0</v>
      </c>
      <c r="AI1106" s="35" t="str">
        <f>IF(Tabla134[[#This Row],[Monthly Income]]&lt;=10333.3333,"Bajo",IF(Tabla134[[#This Row],[Monthly Income]]&gt;18666.6666,"Alto","Medio"))</f>
        <v>Bajo</v>
      </c>
      <c r="AJ1106" s="35" t="str">
        <f>IF(Tabla134[[#This Row],[Years Since Last Promotion]]&lt;1,"Este año","Más de un año")</f>
        <v>Más de un año</v>
      </c>
      <c r="AK1106" s="100">
        <f>SUM(Tabla134[[#This Row],[Years At Company]],Tabla134[[#This Row],[Years With Curr Manager]])</f>
        <v>8</v>
      </c>
      <c r="AL1106" s="35"/>
    </row>
    <row r="1107" spans="1:38">
      <c r="A1107" t="s">
        <v>1624</v>
      </c>
      <c r="B1107" t="s">
        <v>48</v>
      </c>
      <c r="C1107" t="s">
        <v>49</v>
      </c>
      <c r="D1107" t="s">
        <v>57</v>
      </c>
      <c r="E1107" t="s">
        <v>59</v>
      </c>
      <c r="F1107" t="s">
        <v>1536</v>
      </c>
      <c r="G1107" t="s">
        <v>1538</v>
      </c>
      <c r="H1107" t="s">
        <v>1545</v>
      </c>
      <c r="I1107" t="s">
        <v>1549</v>
      </c>
      <c r="J1107" s="35">
        <v>2</v>
      </c>
      <c r="K1107" s="35">
        <v>43</v>
      </c>
      <c r="L1107" s="35">
        <v>0</v>
      </c>
      <c r="M1107" s="49">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c r="AH1107" s="35">
        <f>IF(Tabla134[[#This Row],[Business Travel]]="Travel_Frequently",2,IF(Tabla134[[#This Row],[Business Travel]]="Travel_Rarely",1,0))</f>
        <v>0</v>
      </c>
      <c r="AI1107" s="35" t="str">
        <f>IF(Tabla134[[#This Row],[Monthly Income]]&lt;=10333.3333,"Bajo",IF(Tabla134[[#This Row],[Monthly Income]]&gt;18666.6666,"Alto","Medio"))</f>
        <v>Bajo</v>
      </c>
      <c r="AJ1107" s="35" t="str">
        <f>IF(Tabla134[[#This Row],[Years Since Last Promotion]]&lt;1,"Este año","Más de un año")</f>
        <v>Más de un año</v>
      </c>
      <c r="AK1107" s="100">
        <f>SUM(Tabla134[[#This Row],[Years At Company]],Tabla134[[#This Row],[Years With Curr Manager]])</f>
        <v>5</v>
      </c>
      <c r="AL1107" s="35"/>
    </row>
    <row r="1108" spans="1:38">
      <c r="A1108" t="s">
        <v>1624</v>
      </c>
      <c r="B1108" t="s">
        <v>48</v>
      </c>
      <c r="C1108" t="s">
        <v>51</v>
      </c>
      <c r="D1108" t="s">
        <v>57</v>
      </c>
      <c r="E1108" t="s">
        <v>61</v>
      </c>
      <c r="F1108" t="s">
        <v>1536</v>
      </c>
      <c r="G1108" t="s">
        <v>1540</v>
      </c>
      <c r="H1108" t="s">
        <v>1545</v>
      </c>
      <c r="I1108" t="s">
        <v>1549</v>
      </c>
      <c r="J1108" s="35">
        <v>2</v>
      </c>
      <c r="K1108" s="35">
        <v>31</v>
      </c>
      <c r="L1108" s="35">
        <v>0</v>
      </c>
      <c r="M1108" s="49">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c r="AH1108" s="35">
        <f>IF(Tabla134[[#This Row],[Business Travel]]="Travel_Frequently",2,IF(Tabla134[[#This Row],[Business Travel]]="Travel_Rarely",1,0))</f>
        <v>0</v>
      </c>
      <c r="AI1108" s="35" t="str">
        <f>IF(Tabla134[[#This Row],[Monthly Income]]&lt;=10333.3333,"Bajo",IF(Tabla134[[#This Row],[Monthly Income]]&gt;18666.6666,"Alto","Medio"))</f>
        <v>Bajo</v>
      </c>
      <c r="AJ1108" s="35" t="str">
        <f>IF(Tabla134[[#This Row],[Years Since Last Promotion]]&lt;1,"Este año","Más de un año")</f>
        <v>Más de un año</v>
      </c>
      <c r="AK1108" s="100">
        <f>SUM(Tabla134[[#This Row],[Years At Company]],Tabla134[[#This Row],[Years With Curr Manager]])</f>
        <v>16</v>
      </c>
      <c r="AL1108" s="35"/>
    </row>
    <row r="1109" spans="1:38">
      <c r="A1109" t="s">
        <v>1624</v>
      </c>
      <c r="B1109" t="s">
        <v>48</v>
      </c>
      <c r="C1109" t="s">
        <v>51</v>
      </c>
      <c r="D1109" t="s">
        <v>57</v>
      </c>
      <c r="E1109" t="s">
        <v>63</v>
      </c>
      <c r="F1109" t="s">
        <v>1536</v>
      </c>
      <c r="G1109" t="s">
        <v>1538</v>
      </c>
      <c r="H1109" t="s">
        <v>1545</v>
      </c>
      <c r="I1109" t="s">
        <v>1549</v>
      </c>
      <c r="J1109" s="35">
        <v>3</v>
      </c>
      <c r="K1109" s="35">
        <v>32</v>
      </c>
      <c r="L1109" s="35">
        <v>0</v>
      </c>
      <c r="M1109" s="49">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c r="AH1109" s="35">
        <f>IF(Tabla134[[#This Row],[Business Travel]]="Travel_Frequently",2,IF(Tabla134[[#This Row],[Business Travel]]="Travel_Rarely",1,0))</f>
        <v>0</v>
      </c>
      <c r="AI1109" s="35" t="str">
        <f>IF(Tabla134[[#This Row],[Monthly Income]]&lt;=10333.3333,"Bajo",IF(Tabla134[[#This Row],[Monthly Income]]&gt;18666.6666,"Alto","Medio"))</f>
        <v>Bajo</v>
      </c>
      <c r="AJ1109" s="35" t="str">
        <f>IF(Tabla134[[#This Row],[Years Since Last Promotion]]&lt;1,"Este año","Más de un año")</f>
        <v>Este año</v>
      </c>
      <c r="AK1109" s="100">
        <f>SUM(Tabla134[[#This Row],[Years At Company]],Tabla134[[#This Row],[Years With Curr Manager]])</f>
        <v>14</v>
      </c>
      <c r="AL1109" s="35"/>
    </row>
    <row r="1110" spans="1:38">
      <c r="A1110" t="s">
        <v>1624</v>
      </c>
      <c r="B1110" t="s">
        <v>48</v>
      </c>
      <c r="C1110" t="s">
        <v>49</v>
      </c>
      <c r="D1110" t="s">
        <v>57</v>
      </c>
      <c r="E1110" t="s">
        <v>59</v>
      </c>
      <c r="F1110" t="s">
        <v>1536</v>
      </c>
      <c r="G1110" t="s">
        <v>1539</v>
      </c>
      <c r="H1110" t="s">
        <v>1545</v>
      </c>
      <c r="I1110" t="s">
        <v>1549</v>
      </c>
      <c r="J1110" s="35">
        <v>5</v>
      </c>
      <c r="K1110" s="35">
        <v>44</v>
      </c>
      <c r="L1110" s="35">
        <v>0</v>
      </c>
      <c r="M1110" s="49">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c r="AH1110" s="35">
        <f>IF(Tabla134[[#This Row],[Business Travel]]="Travel_Frequently",2,IF(Tabla134[[#This Row],[Business Travel]]="Travel_Rarely",1,0))</f>
        <v>0</v>
      </c>
      <c r="AI1110" s="35" t="str">
        <f>IF(Tabla134[[#This Row],[Monthly Income]]&lt;=10333.3333,"Bajo",IF(Tabla134[[#This Row],[Monthly Income]]&gt;18666.6666,"Alto","Medio"))</f>
        <v>Bajo</v>
      </c>
      <c r="AJ1110" s="35" t="str">
        <f>IF(Tabla134[[#This Row],[Years Since Last Promotion]]&lt;1,"Este año","Más de un año")</f>
        <v>Este año</v>
      </c>
      <c r="AK1110" s="100">
        <f>SUM(Tabla134[[#This Row],[Years At Company]],Tabla134[[#This Row],[Years With Curr Manager]])</f>
        <v>8</v>
      </c>
      <c r="AL1110" s="35"/>
    </row>
    <row r="1111" spans="1:38">
      <c r="A1111" t="s">
        <v>1624</v>
      </c>
      <c r="B1111" t="s">
        <v>48</v>
      </c>
      <c r="C1111" t="s">
        <v>51</v>
      </c>
      <c r="D1111" t="s">
        <v>57</v>
      </c>
      <c r="E1111" t="s">
        <v>61</v>
      </c>
      <c r="F1111" t="s">
        <v>1536</v>
      </c>
      <c r="G1111" t="s">
        <v>1538</v>
      </c>
      <c r="H1111" t="s">
        <v>1545</v>
      </c>
      <c r="I1111" t="s">
        <v>1549</v>
      </c>
      <c r="J1111" s="35">
        <v>3</v>
      </c>
      <c r="K1111" s="35">
        <v>28</v>
      </c>
      <c r="L1111" s="35">
        <v>0</v>
      </c>
      <c r="M1111" s="49">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c r="AH1111" s="35">
        <f>IF(Tabla134[[#This Row],[Business Travel]]="Travel_Frequently",2,IF(Tabla134[[#This Row],[Business Travel]]="Travel_Rarely",1,0))</f>
        <v>0</v>
      </c>
      <c r="AI1111" s="35" t="str">
        <f>IF(Tabla134[[#This Row],[Monthly Income]]&lt;=10333.3333,"Bajo",IF(Tabla134[[#This Row],[Monthly Income]]&gt;18666.6666,"Alto","Medio"))</f>
        <v>Bajo</v>
      </c>
      <c r="AJ1111" s="35" t="str">
        <f>IF(Tabla134[[#This Row],[Years Since Last Promotion]]&lt;1,"Este año","Más de un año")</f>
        <v>Más de un año</v>
      </c>
      <c r="AK1111" s="100">
        <f>SUM(Tabla134[[#This Row],[Years At Company]],Tabla134[[#This Row],[Years With Curr Manager]])</f>
        <v>9</v>
      </c>
      <c r="AL1111" s="35"/>
    </row>
    <row r="1112" spans="1:38">
      <c r="A1112" t="s">
        <v>1624</v>
      </c>
      <c r="B1112" t="s">
        <v>48</v>
      </c>
      <c r="C1112" t="s">
        <v>49</v>
      </c>
      <c r="D1112" t="s">
        <v>57</v>
      </c>
      <c r="E1112" t="s">
        <v>63</v>
      </c>
      <c r="F1112" t="s">
        <v>1536</v>
      </c>
      <c r="G1112" t="s">
        <v>1539</v>
      </c>
      <c r="H1112" t="s">
        <v>1545</v>
      </c>
      <c r="I1112" t="s">
        <v>1549</v>
      </c>
      <c r="J1112" s="35">
        <v>2</v>
      </c>
      <c r="K1112" s="35">
        <v>37</v>
      </c>
      <c r="L1112" s="35">
        <v>0</v>
      </c>
      <c r="M1112" s="49">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c r="AH1112" s="35">
        <f>IF(Tabla134[[#This Row],[Business Travel]]="Travel_Frequently",2,IF(Tabla134[[#This Row],[Business Travel]]="Travel_Rarely",1,0))</f>
        <v>0</v>
      </c>
      <c r="AI1112" s="35" t="str">
        <f>IF(Tabla134[[#This Row],[Monthly Income]]&lt;=10333.3333,"Bajo",IF(Tabla134[[#This Row],[Monthly Income]]&gt;18666.6666,"Alto","Medio"))</f>
        <v>Bajo</v>
      </c>
      <c r="AJ1112" s="35" t="str">
        <f>IF(Tabla134[[#This Row],[Years Since Last Promotion]]&lt;1,"Este año","Más de un año")</f>
        <v>Más de un año</v>
      </c>
      <c r="AK1112" s="100">
        <f>SUM(Tabla134[[#This Row],[Years At Company]],Tabla134[[#This Row],[Years With Curr Manager]])</f>
        <v>9</v>
      </c>
      <c r="AL1112" s="35"/>
    </row>
    <row r="1113" spans="1:38">
      <c r="A1113" t="s">
        <v>1624</v>
      </c>
      <c r="B1113" t="s">
        <v>48</v>
      </c>
      <c r="C1113" t="s">
        <v>49</v>
      </c>
      <c r="D1113" t="s">
        <v>57</v>
      </c>
      <c r="E1113" t="s">
        <v>59</v>
      </c>
      <c r="F1113" t="s">
        <v>1536</v>
      </c>
      <c r="G1113" t="s">
        <v>1538</v>
      </c>
      <c r="H1113" t="s">
        <v>1545</v>
      </c>
      <c r="I1113" t="s">
        <v>1549</v>
      </c>
      <c r="J1113" s="35">
        <v>2</v>
      </c>
      <c r="K1113" s="35">
        <v>42</v>
      </c>
      <c r="L1113" s="35">
        <v>0</v>
      </c>
      <c r="M1113" s="49">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c r="AH1113" s="35">
        <f>IF(Tabla134[[#This Row],[Business Travel]]="Travel_Frequently",2,IF(Tabla134[[#This Row],[Business Travel]]="Travel_Rarely",1,0))</f>
        <v>0</v>
      </c>
      <c r="AI1113" s="35" t="str">
        <f>IF(Tabla134[[#This Row],[Monthly Income]]&lt;=10333.3333,"Bajo",IF(Tabla134[[#This Row],[Monthly Income]]&gt;18666.6666,"Alto","Medio"))</f>
        <v>Bajo</v>
      </c>
      <c r="AJ1113" s="35" t="str">
        <f>IF(Tabla134[[#This Row],[Years Since Last Promotion]]&lt;1,"Este año","Más de un año")</f>
        <v>Más de un año</v>
      </c>
      <c r="AK1113" s="100">
        <f>SUM(Tabla134[[#This Row],[Years At Company]],Tabla134[[#This Row],[Years With Curr Manager]])</f>
        <v>27</v>
      </c>
      <c r="AL1113" s="35"/>
    </row>
    <row r="1114" spans="1:38">
      <c r="A1114" t="s">
        <v>1624</v>
      </c>
      <c r="B1114" t="s">
        <v>48</v>
      </c>
      <c r="C1114" t="s">
        <v>49</v>
      </c>
      <c r="D1114" t="s">
        <v>57</v>
      </c>
      <c r="E1114" t="s">
        <v>59</v>
      </c>
      <c r="F1114" t="s">
        <v>1536</v>
      </c>
      <c r="G1114" t="s">
        <v>1541</v>
      </c>
      <c r="H1114" t="s">
        <v>1545</v>
      </c>
      <c r="I1114" t="s">
        <v>1549</v>
      </c>
      <c r="J1114" s="35">
        <v>3</v>
      </c>
      <c r="K1114" s="35">
        <v>39</v>
      </c>
      <c r="L1114" s="35">
        <v>0</v>
      </c>
      <c r="M1114" s="49">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c r="AH1114" s="35">
        <f>IF(Tabla134[[#This Row],[Business Travel]]="Travel_Frequently",2,IF(Tabla134[[#This Row],[Business Travel]]="Travel_Rarely",1,0))</f>
        <v>0</v>
      </c>
      <c r="AI1114" s="35" t="str">
        <f>IF(Tabla134[[#This Row],[Monthly Income]]&lt;=10333.3333,"Bajo",IF(Tabla134[[#This Row],[Monthly Income]]&gt;18666.6666,"Alto","Medio"))</f>
        <v>Alto</v>
      </c>
      <c r="AJ1114" s="35" t="str">
        <f>IF(Tabla134[[#This Row],[Years Since Last Promotion]]&lt;1,"Este año","Más de un año")</f>
        <v>Más de un año</v>
      </c>
      <c r="AK1114" s="100">
        <f>SUM(Tabla134[[#This Row],[Years At Company]],Tabla134[[#This Row],[Years With Curr Manager]])</f>
        <v>9</v>
      </c>
      <c r="AL1114" s="35"/>
    </row>
    <row r="1115" spans="1:38">
      <c r="A1115" t="s">
        <v>1624</v>
      </c>
      <c r="B1115" t="s">
        <v>48</v>
      </c>
      <c r="C1115" t="s">
        <v>50</v>
      </c>
      <c r="D1115" t="s">
        <v>56</v>
      </c>
      <c r="E1115" t="s">
        <v>59</v>
      </c>
      <c r="F1115" t="s">
        <v>1536</v>
      </c>
      <c r="G1115" t="s">
        <v>1542</v>
      </c>
      <c r="H1115" t="s">
        <v>1547</v>
      </c>
      <c r="I1115" t="s">
        <v>1549</v>
      </c>
      <c r="J1115" s="35">
        <v>3</v>
      </c>
      <c r="K1115" s="35">
        <v>52</v>
      </c>
      <c r="L1115" s="35">
        <v>0</v>
      </c>
      <c r="M1115" s="49">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c r="AH1115" s="35">
        <f>IF(Tabla134[[#This Row],[Business Travel]]="Travel_Frequently",2,IF(Tabla134[[#This Row],[Business Travel]]="Travel_Rarely",1,0))</f>
        <v>0</v>
      </c>
      <c r="AI1115" s="35" t="str">
        <f>IF(Tabla134[[#This Row],[Monthly Income]]&lt;=10333.3333,"Bajo",IF(Tabla134[[#This Row],[Monthly Income]]&gt;18666.6666,"Alto","Medio"))</f>
        <v>Bajo</v>
      </c>
      <c r="AJ1115" s="35" t="str">
        <f>IF(Tabla134[[#This Row],[Years Since Last Promotion]]&lt;1,"Este año","Más de un año")</f>
        <v>Este año</v>
      </c>
      <c r="AK1115" s="100">
        <f>SUM(Tabla134[[#This Row],[Years At Company]],Tabla134[[#This Row],[Years With Curr Manager]])</f>
        <v>9</v>
      </c>
      <c r="AL1115" s="35"/>
    </row>
    <row r="1116" spans="1:38">
      <c r="A1116" t="s">
        <v>1624</v>
      </c>
      <c r="B1116" t="s">
        <v>48</v>
      </c>
      <c r="C1116" t="s">
        <v>50</v>
      </c>
      <c r="D1116" t="s">
        <v>56</v>
      </c>
      <c r="E1116" t="s">
        <v>62</v>
      </c>
      <c r="F1116" t="s">
        <v>1536</v>
      </c>
      <c r="G1116" t="s">
        <v>1537</v>
      </c>
      <c r="H1116" t="s">
        <v>1546</v>
      </c>
      <c r="I1116" t="s">
        <v>1549</v>
      </c>
      <c r="J1116" s="35">
        <v>2</v>
      </c>
      <c r="K1116" s="35">
        <v>45</v>
      </c>
      <c r="L1116" s="35">
        <v>0</v>
      </c>
      <c r="M1116" s="49">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c r="AH1116" s="35">
        <f>IF(Tabla134[[#This Row],[Business Travel]]="Travel_Frequently",2,IF(Tabla134[[#This Row],[Business Travel]]="Travel_Rarely",1,0))</f>
        <v>0</v>
      </c>
      <c r="AI1116" s="35" t="str">
        <f>IF(Tabla134[[#This Row],[Monthly Income]]&lt;=10333.3333,"Bajo",IF(Tabla134[[#This Row],[Monthly Income]]&gt;18666.6666,"Alto","Medio"))</f>
        <v>Bajo</v>
      </c>
      <c r="AJ1116" s="35" t="str">
        <f>IF(Tabla134[[#This Row],[Years Since Last Promotion]]&lt;1,"Este año","Más de un año")</f>
        <v>Más de un año</v>
      </c>
      <c r="AK1116" s="100">
        <f>SUM(Tabla134[[#This Row],[Years At Company]],Tabla134[[#This Row],[Years With Curr Manager]])</f>
        <v>15</v>
      </c>
      <c r="AL1116" s="35"/>
    </row>
    <row r="1117" spans="1:38">
      <c r="A1117" t="s">
        <v>1624</v>
      </c>
      <c r="B1117" t="s">
        <v>48</v>
      </c>
      <c r="C1117" t="s">
        <v>50</v>
      </c>
      <c r="D1117" t="s">
        <v>56</v>
      </c>
      <c r="E1117" t="s">
        <v>62</v>
      </c>
      <c r="F1117" t="s">
        <v>1536</v>
      </c>
      <c r="G1117" t="s">
        <v>1537</v>
      </c>
      <c r="H1117" t="s">
        <v>1546</v>
      </c>
      <c r="I1117" t="s">
        <v>1549</v>
      </c>
      <c r="J1117" s="35">
        <v>3</v>
      </c>
      <c r="K1117" s="35">
        <v>47</v>
      </c>
      <c r="L1117" s="35">
        <v>0</v>
      </c>
      <c r="M1117" s="49">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c r="AH1117" s="35">
        <f>IF(Tabla134[[#This Row],[Business Travel]]="Travel_Frequently",2,IF(Tabla134[[#This Row],[Business Travel]]="Travel_Rarely",1,0))</f>
        <v>0</v>
      </c>
      <c r="AI1117" s="35" t="str">
        <f>IF(Tabla134[[#This Row],[Monthly Income]]&lt;=10333.3333,"Bajo",IF(Tabla134[[#This Row],[Monthly Income]]&gt;18666.6666,"Alto","Medio"))</f>
        <v>Bajo</v>
      </c>
      <c r="AJ1117" s="35" t="str">
        <f>IF(Tabla134[[#This Row],[Years Since Last Promotion]]&lt;1,"Este año","Más de un año")</f>
        <v>Este año</v>
      </c>
      <c r="AK1117" s="100">
        <f>SUM(Tabla134[[#This Row],[Years At Company]],Tabla134[[#This Row],[Years With Curr Manager]])</f>
        <v>1</v>
      </c>
      <c r="AL1117" s="35"/>
    </row>
    <row r="1118" spans="1:38">
      <c r="A1118" t="s">
        <v>1624</v>
      </c>
      <c r="B1118" t="s">
        <v>48</v>
      </c>
      <c r="C1118" t="s">
        <v>50</v>
      </c>
      <c r="D1118" t="s">
        <v>56</v>
      </c>
      <c r="E1118" t="s">
        <v>59</v>
      </c>
      <c r="F1118" t="s">
        <v>1536</v>
      </c>
      <c r="G1118" t="s">
        <v>1537</v>
      </c>
      <c r="H1118" t="s">
        <v>1545</v>
      </c>
      <c r="I1118" t="s">
        <v>1549</v>
      </c>
      <c r="J1118" s="35">
        <v>3</v>
      </c>
      <c r="K1118" s="35">
        <v>46</v>
      </c>
      <c r="L1118" s="35">
        <v>0</v>
      </c>
      <c r="M1118" s="49">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c r="AH1118" s="35">
        <f>IF(Tabla134[[#This Row],[Business Travel]]="Travel_Frequently",2,IF(Tabla134[[#This Row],[Business Travel]]="Travel_Rarely",1,0))</f>
        <v>0</v>
      </c>
      <c r="AI1118" s="35" t="str">
        <f>IF(Tabla134[[#This Row],[Monthly Income]]&lt;=10333.3333,"Bajo",IF(Tabla134[[#This Row],[Monthly Income]]&gt;18666.6666,"Alto","Medio"))</f>
        <v>Bajo</v>
      </c>
      <c r="AJ1118" s="35" t="str">
        <f>IF(Tabla134[[#This Row],[Years Since Last Promotion]]&lt;1,"Este año","Más de un año")</f>
        <v>Más de un año</v>
      </c>
      <c r="AK1118" s="100">
        <f>SUM(Tabla134[[#This Row],[Years At Company]],Tabla134[[#This Row],[Years With Curr Manager]])</f>
        <v>4</v>
      </c>
      <c r="AL1118" s="35"/>
    </row>
    <row r="1119" spans="1:38">
      <c r="A1119" t="s">
        <v>1624</v>
      </c>
      <c r="B1119" t="s">
        <v>47</v>
      </c>
      <c r="C1119" t="s">
        <v>49</v>
      </c>
      <c r="D1119" t="s">
        <v>58</v>
      </c>
      <c r="E1119" t="s">
        <v>64</v>
      </c>
      <c r="F1119" t="s">
        <v>1536</v>
      </c>
      <c r="G1119" t="s">
        <v>64</v>
      </c>
      <c r="H1119" t="s">
        <v>1546</v>
      </c>
      <c r="I1119" t="s">
        <v>1549</v>
      </c>
      <c r="J1119" s="35">
        <v>2</v>
      </c>
      <c r="K1119" s="35">
        <v>38</v>
      </c>
      <c r="L1119" s="35">
        <v>0</v>
      </c>
      <c r="M1119" s="49">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c r="AH1119" s="35">
        <f>IF(Tabla134[[#This Row],[Business Travel]]="Travel_Frequently",2,IF(Tabla134[[#This Row],[Business Travel]]="Travel_Rarely",1,0))</f>
        <v>2</v>
      </c>
      <c r="AI1119" s="35" t="str">
        <f>IF(Tabla134[[#This Row],[Monthly Income]]&lt;=10333.3333,"Bajo",IF(Tabla134[[#This Row],[Monthly Income]]&gt;18666.6666,"Alto","Medio"))</f>
        <v>Bajo</v>
      </c>
      <c r="AJ1119" s="35" t="str">
        <f>IF(Tabla134[[#This Row],[Years Since Last Promotion]]&lt;1,"Este año","Más de un año")</f>
        <v>Más de un año</v>
      </c>
      <c r="AK1119" s="100">
        <f>SUM(Tabla134[[#This Row],[Years At Company]],Tabla134[[#This Row],[Years With Curr Manager]])</f>
        <v>8</v>
      </c>
      <c r="AL1119" s="35"/>
    </row>
    <row r="1120" spans="1:38">
      <c r="A1120" t="s">
        <v>1624</v>
      </c>
      <c r="B1120" t="s">
        <v>47</v>
      </c>
      <c r="C1120" t="s">
        <v>53</v>
      </c>
      <c r="D1120" t="s">
        <v>58</v>
      </c>
      <c r="E1120" t="s">
        <v>61</v>
      </c>
      <c r="F1120" t="s">
        <v>1536</v>
      </c>
      <c r="G1120" t="s">
        <v>64</v>
      </c>
      <c r="H1120" t="s">
        <v>1546</v>
      </c>
      <c r="I1120" t="s">
        <v>1549</v>
      </c>
      <c r="J1120" s="35">
        <v>2</v>
      </c>
      <c r="K1120" s="35">
        <v>24</v>
      </c>
      <c r="L1120" s="35">
        <v>0</v>
      </c>
      <c r="M1120" s="49">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c r="AH1120" s="35">
        <f>IF(Tabla134[[#This Row],[Business Travel]]="Travel_Frequently",2,IF(Tabla134[[#This Row],[Business Travel]]="Travel_Rarely",1,0))</f>
        <v>2</v>
      </c>
      <c r="AI1120" s="35" t="str">
        <f>IF(Tabla134[[#This Row],[Monthly Income]]&lt;=10333.3333,"Bajo",IF(Tabla134[[#This Row],[Monthly Income]]&gt;18666.6666,"Alto","Medio"))</f>
        <v>Bajo</v>
      </c>
      <c r="AJ1120" s="35" t="str">
        <f>IF(Tabla134[[#This Row],[Years Since Last Promotion]]&lt;1,"Este año","Más de un año")</f>
        <v>Más de un año</v>
      </c>
      <c r="AK1120" s="100">
        <f>SUM(Tabla134[[#This Row],[Years At Company]],Tabla134[[#This Row],[Years With Curr Manager]])</f>
        <v>3</v>
      </c>
      <c r="AL1120" s="35"/>
    </row>
    <row r="1121" spans="1:38">
      <c r="A1121" t="s">
        <v>1624</v>
      </c>
      <c r="B1121" t="s">
        <v>47</v>
      </c>
      <c r="C1121" t="s">
        <v>51</v>
      </c>
      <c r="D1121" t="s">
        <v>57</v>
      </c>
      <c r="E1121" t="s">
        <v>59</v>
      </c>
      <c r="F1121" t="s">
        <v>1536</v>
      </c>
      <c r="G1121" t="s">
        <v>1544</v>
      </c>
      <c r="H1121" t="s">
        <v>1547</v>
      </c>
      <c r="I1121" t="s">
        <v>1549</v>
      </c>
      <c r="J1121" s="35">
        <v>0</v>
      </c>
      <c r="K1121" s="35">
        <v>29</v>
      </c>
      <c r="L1121" s="35">
        <v>0</v>
      </c>
      <c r="M1121" s="49">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c r="AH1121" s="35">
        <f>IF(Tabla134[[#This Row],[Business Travel]]="Travel_Frequently",2,IF(Tabla134[[#This Row],[Business Travel]]="Travel_Rarely",1,0))</f>
        <v>2</v>
      </c>
      <c r="AI1121" s="35" t="str">
        <f>IF(Tabla134[[#This Row],[Monthly Income]]&lt;=10333.3333,"Bajo",IF(Tabla134[[#This Row],[Monthly Income]]&gt;18666.6666,"Alto","Medio"))</f>
        <v>Bajo</v>
      </c>
      <c r="AJ1121" s="35" t="str">
        <f>IF(Tabla134[[#This Row],[Years Since Last Promotion]]&lt;1,"Este año","Más de un año")</f>
        <v>Más de un año</v>
      </c>
      <c r="AK1121" s="100">
        <f>SUM(Tabla134[[#This Row],[Years At Company]],Tabla134[[#This Row],[Years With Curr Manager]])</f>
        <v>9</v>
      </c>
      <c r="AL1121" s="35"/>
    </row>
    <row r="1122" spans="1:38">
      <c r="A1122" t="s">
        <v>1624</v>
      </c>
      <c r="B1122" t="s">
        <v>47</v>
      </c>
      <c r="C1122" t="s">
        <v>51</v>
      </c>
      <c r="D1122" t="s">
        <v>57</v>
      </c>
      <c r="E1122" t="s">
        <v>59</v>
      </c>
      <c r="F1122" t="s">
        <v>1536</v>
      </c>
      <c r="G1122" t="s">
        <v>1540</v>
      </c>
      <c r="H1122" t="s">
        <v>1547</v>
      </c>
      <c r="I1122" t="s">
        <v>1549</v>
      </c>
      <c r="J1122" s="35">
        <v>3</v>
      </c>
      <c r="K1122" s="35">
        <v>34</v>
      </c>
      <c r="L1122" s="35">
        <v>0</v>
      </c>
      <c r="M1122" s="49">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c r="AH1122" s="35">
        <f>IF(Tabla134[[#This Row],[Business Travel]]="Travel_Frequently",2,IF(Tabla134[[#This Row],[Business Travel]]="Travel_Rarely",1,0))</f>
        <v>2</v>
      </c>
      <c r="AI1122" s="35" t="str">
        <f>IF(Tabla134[[#This Row],[Monthly Income]]&lt;=10333.3333,"Bajo",IF(Tabla134[[#This Row],[Monthly Income]]&gt;18666.6666,"Alto","Medio"))</f>
        <v>Bajo</v>
      </c>
      <c r="AJ1122" s="35" t="str">
        <f>IF(Tabla134[[#This Row],[Years Since Last Promotion]]&lt;1,"Este año","Más de un año")</f>
        <v>Más de un año</v>
      </c>
      <c r="AK1122" s="100">
        <f>SUM(Tabla134[[#This Row],[Years At Company]],Tabla134[[#This Row],[Years With Curr Manager]])</f>
        <v>11</v>
      </c>
      <c r="AL1122" s="35"/>
    </row>
    <row r="1123" spans="1:38">
      <c r="A1123" t="s">
        <v>1624</v>
      </c>
      <c r="B1123" t="s">
        <v>47</v>
      </c>
      <c r="C1123" t="s">
        <v>51</v>
      </c>
      <c r="D1123" t="s">
        <v>57</v>
      </c>
      <c r="E1123" t="s">
        <v>61</v>
      </c>
      <c r="F1123" t="s">
        <v>1536</v>
      </c>
      <c r="G1123" t="s">
        <v>1543</v>
      </c>
      <c r="H1123" t="s">
        <v>1547</v>
      </c>
      <c r="I1123" t="s">
        <v>1549</v>
      </c>
      <c r="J1123" s="35">
        <v>3</v>
      </c>
      <c r="K1123" s="35">
        <v>34</v>
      </c>
      <c r="L1123" s="35">
        <v>0</v>
      </c>
      <c r="M1123" s="49">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c r="AH1123" s="35">
        <f>IF(Tabla134[[#This Row],[Business Travel]]="Travel_Frequently",2,IF(Tabla134[[#This Row],[Business Travel]]="Travel_Rarely",1,0))</f>
        <v>2</v>
      </c>
      <c r="AI1123" s="35" t="str">
        <f>IF(Tabla134[[#This Row],[Monthly Income]]&lt;=10333.3333,"Bajo",IF(Tabla134[[#This Row],[Monthly Income]]&gt;18666.6666,"Alto","Medio"))</f>
        <v>Medio</v>
      </c>
      <c r="AJ1123" s="35" t="str">
        <f>IF(Tabla134[[#This Row],[Years Since Last Promotion]]&lt;1,"Este año","Más de un año")</f>
        <v>Más de un año</v>
      </c>
      <c r="AK1123" s="100">
        <f>SUM(Tabla134[[#This Row],[Years At Company]],Tabla134[[#This Row],[Years With Curr Manager]])</f>
        <v>23</v>
      </c>
      <c r="AL1123" s="35"/>
    </row>
    <row r="1124" spans="1:38">
      <c r="A1124" t="s">
        <v>1624</v>
      </c>
      <c r="B1124" t="s">
        <v>47</v>
      </c>
      <c r="C1124" t="s">
        <v>51</v>
      </c>
      <c r="D1124" t="s">
        <v>57</v>
      </c>
      <c r="E1124" t="s">
        <v>60</v>
      </c>
      <c r="F1124" t="s">
        <v>1536</v>
      </c>
      <c r="G1124" t="s">
        <v>1538</v>
      </c>
      <c r="H1124" t="s">
        <v>1547</v>
      </c>
      <c r="I1124" t="s">
        <v>1549</v>
      </c>
      <c r="J1124" s="35">
        <v>2</v>
      </c>
      <c r="K1124" s="35">
        <v>34</v>
      </c>
      <c r="L1124" s="35">
        <v>0</v>
      </c>
      <c r="M1124" s="49">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c r="AH1124" s="35">
        <f>IF(Tabla134[[#This Row],[Business Travel]]="Travel_Frequently",2,IF(Tabla134[[#This Row],[Business Travel]]="Travel_Rarely",1,0))</f>
        <v>2</v>
      </c>
      <c r="AI1124" s="35" t="str">
        <f>IF(Tabla134[[#This Row],[Monthly Income]]&lt;=10333.3333,"Bajo",IF(Tabla134[[#This Row],[Monthly Income]]&gt;18666.6666,"Alto","Medio"))</f>
        <v>Bajo</v>
      </c>
      <c r="AJ1124" s="35" t="str">
        <f>IF(Tabla134[[#This Row],[Years Since Last Promotion]]&lt;1,"Este año","Más de un año")</f>
        <v>Más de un año</v>
      </c>
      <c r="AK1124" s="100">
        <f>SUM(Tabla134[[#This Row],[Years At Company]],Tabla134[[#This Row],[Years With Curr Manager]])</f>
        <v>7</v>
      </c>
      <c r="AL1124" s="35"/>
    </row>
    <row r="1125" spans="1:38">
      <c r="A1125" t="s">
        <v>1624</v>
      </c>
      <c r="B1125" t="s">
        <v>47</v>
      </c>
      <c r="C1125" t="s">
        <v>51</v>
      </c>
      <c r="D1125" t="s">
        <v>57</v>
      </c>
      <c r="E1125" t="s">
        <v>59</v>
      </c>
      <c r="F1125" t="s">
        <v>1536</v>
      </c>
      <c r="G1125" t="s">
        <v>1540</v>
      </c>
      <c r="H1125" t="s">
        <v>1547</v>
      </c>
      <c r="I1125" t="s">
        <v>1549</v>
      </c>
      <c r="J1125" s="35">
        <v>6</v>
      </c>
      <c r="K1125" s="35">
        <v>25</v>
      </c>
      <c r="L1125" s="35">
        <v>0</v>
      </c>
      <c r="M1125" s="49">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c r="AH1125" s="35">
        <f>IF(Tabla134[[#This Row],[Business Travel]]="Travel_Frequently",2,IF(Tabla134[[#This Row],[Business Travel]]="Travel_Rarely",1,0))</f>
        <v>2</v>
      </c>
      <c r="AI1125" s="35" t="str">
        <f>IF(Tabla134[[#This Row],[Monthly Income]]&lt;=10333.3333,"Bajo",IF(Tabla134[[#This Row],[Monthly Income]]&gt;18666.6666,"Alto","Medio"))</f>
        <v>Bajo</v>
      </c>
      <c r="AJ1125" s="35" t="str">
        <f>IF(Tabla134[[#This Row],[Years Since Last Promotion]]&lt;1,"Este año","Más de un año")</f>
        <v>Este año</v>
      </c>
      <c r="AK1125" s="100">
        <f>SUM(Tabla134[[#This Row],[Years At Company]],Tabla134[[#This Row],[Years With Curr Manager]])</f>
        <v>14</v>
      </c>
      <c r="AL1125" s="35"/>
    </row>
    <row r="1126" spans="1:38">
      <c r="A1126" t="s">
        <v>1624</v>
      </c>
      <c r="B1126" t="s">
        <v>47</v>
      </c>
      <c r="C1126" t="s">
        <v>50</v>
      </c>
      <c r="D1126" t="s">
        <v>57</v>
      </c>
      <c r="E1126" t="s">
        <v>59</v>
      </c>
      <c r="F1126" t="s">
        <v>1536</v>
      </c>
      <c r="G1126" t="s">
        <v>1543</v>
      </c>
      <c r="H1126" t="s">
        <v>1546</v>
      </c>
      <c r="I1126" t="s">
        <v>1549</v>
      </c>
      <c r="J1126" s="35">
        <v>3</v>
      </c>
      <c r="K1126" s="35">
        <v>49</v>
      </c>
      <c r="L1126" s="35">
        <v>0</v>
      </c>
      <c r="M1126" s="49">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c r="AH1126" s="35">
        <f>IF(Tabla134[[#This Row],[Business Travel]]="Travel_Frequently",2,IF(Tabla134[[#This Row],[Business Travel]]="Travel_Rarely",1,0))</f>
        <v>2</v>
      </c>
      <c r="AI1126" s="35" t="str">
        <f>IF(Tabla134[[#This Row],[Monthly Income]]&lt;=10333.3333,"Bajo",IF(Tabla134[[#This Row],[Monthly Income]]&gt;18666.6666,"Alto","Medio"))</f>
        <v>Alto</v>
      </c>
      <c r="AJ1126" s="35" t="str">
        <f>IF(Tabla134[[#This Row],[Years Since Last Promotion]]&lt;1,"Este año","Más de un año")</f>
        <v>Más de un año</v>
      </c>
      <c r="AK1126" s="100">
        <f>SUM(Tabla134[[#This Row],[Years At Company]],Tabla134[[#This Row],[Years With Curr Manager]])</f>
        <v>8</v>
      </c>
      <c r="AL1126" s="35"/>
    </row>
    <row r="1127" spans="1:38">
      <c r="A1127" t="s">
        <v>1624</v>
      </c>
      <c r="B1127" t="s">
        <v>47</v>
      </c>
      <c r="C1127" t="s">
        <v>51</v>
      </c>
      <c r="D1127" t="s">
        <v>57</v>
      </c>
      <c r="E1127" t="s">
        <v>61</v>
      </c>
      <c r="F1127" t="s">
        <v>1536</v>
      </c>
      <c r="G1127" t="s">
        <v>1539</v>
      </c>
      <c r="H1127" t="s">
        <v>1546</v>
      </c>
      <c r="I1127" t="s">
        <v>1549</v>
      </c>
      <c r="J1127" s="35">
        <v>3</v>
      </c>
      <c r="K1127" s="35">
        <v>29</v>
      </c>
      <c r="L1127" s="35">
        <v>0</v>
      </c>
      <c r="M1127" s="49">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c r="AH1127" s="35">
        <f>IF(Tabla134[[#This Row],[Business Travel]]="Travel_Frequently",2,IF(Tabla134[[#This Row],[Business Travel]]="Travel_Rarely",1,0))</f>
        <v>2</v>
      </c>
      <c r="AI1127" s="35" t="str">
        <f>IF(Tabla134[[#This Row],[Monthly Income]]&lt;=10333.3333,"Bajo",IF(Tabla134[[#This Row],[Monthly Income]]&gt;18666.6666,"Alto","Medio"))</f>
        <v>Bajo</v>
      </c>
      <c r="AJ1127" s="35" t="str">
        <f>IF(Tabla134[[#This Row],[Years Since Last Promotion]]&lt;1,"Este año","Más de un año")</f>
        <v>Más de un año</v>
      </c>
      <c r="AK1127" s="100">
        <f>SUM(Tabla134[[#This Row],[Years At Company]],Tabla134[[#This Row],[Years With Curr Manager]])</f>
        <v>21</v>
      </c>
      <c r="AL1127" s="35"/>
    </row>
    <row r="1128" spans="1:38">
      <c r="A1128" t="s">
        <v>1624</v>
      </c>
      <c r="B1128" t="s">
        <v>47</v>
      </c>
      <c r="C1128" t="s">
        <v>49</v>
      </c>
      <c r="D1128" t="s">
        <v>57</v>
      </c>
      <c r="E1128" t="s">
        <v>59</v>
      </c>
      <c r="F1128" t="s">
        <v>1536</v>
      </c>
      <c r="G1128" t="s">
        <v>1540</v>
      </c>
      <c r="H1128" t="s">
        <v>1546</v>
      </c>
      <c r="I1128" t="s">
        <v>1549</v>
      </c>
      <c r="J1128" s="35">
        <v>1</v>
      </c>
      <c r="K1128" s="35">
        <v>38</v>
      </c>
      <c r="L1128" s="35">
        <v>0</v>
      </c>
      <c r="M1128" s="49">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c r="AH1128" s="35">
        <f>IF(Tabla134[[#This Row],[Business Travel]]="Travel_Frequently",2,IF(Tabla134[[#This Row],[Business Travel]]="Travel_Rarely",1,0))</f>
        <v>2</v>
      </c>
      <c r="AI1128" s="35" t="str">
        <f>IF(Tabla134[[#This Row],[Monthly Income]]&lt;=10333.3333,"Bajo",IF(Tabla134[[#This Row],[Monthly Income]]&gt;18666.6666,"Alto","Medio"))</f>
        <v>Bajo</v>
      </c>
      <c r="AJ1128" s="35" t="str">
        <f>IF(Tabla134[[#This Row],[Years Since Last Promotion]]&lt;1,"Este año","Más de un año")</f>
        <v>Más de un año</v>
      </c>
      <c r="AK1128" s="100">
        <f>SUM(Tabla134[[#This Row],[Years At Company]],Tabla134[[#This Row],[Years With Curr Manager]])</f>
        <v>15</v>
      </c>
      <c r="AL1128" s="35"/>
    </row>
    <row r="1129" spans="1:38">
      <c r="A1129" t="s">
        <v>1624</v>
      </c>
      <c r="B1129" t="s">
        <v>47</v>
      </c>
      <c r="C1129" t="s">
        <v>51</v>
      </c>
      <c r="D1129" t="s">
        <v>57</v>
      </c>
      <c r="E1129" t="s">
        <v>59</v>
      </c>
      <c r="F1129" t="s">
        <v>1536</v>
      </c>
      <c r="G1129" t="s">
        <v>1538</v>
      </c>
      <c r="H1129" t="s">
        <v>1546</v>
      </c>
      <c r="I1129" t="s">
        <v>1549</v>
      </c>
      <c r="J1129" s="35">
        <v>3</v>
      </c>
      <c r="K1129" s="35">
        <v>32</v>
      </c>
      <c r="L1129" s="35">
        <v>0</v>
      </c>
      <c r="M1129" s="49">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c r="AH1129" s="35">
        <f>IF(Tabla134[[#This Row],[Business Travel]]="Travel_Frequently",2,IF(Tabla134[[#This Row],[Business Travel]]="Travel_Rarely",1,0))</f>
        <v>2</v>
      </c>
      <c r="AI1129" s="35" t="str">
        <f>IF(Tabla134[[#This Row],[Monthly Income]]&lt;=10333.3333,"Bajo",IF(Tabla134[[#This Row],[Monthly Income]]&gt;18666.6666,"Alto","Medio"))</f>
        <v>Bajo</v>
      </c>
      <c r="AJ1129" s="35" t="str">
        <f>IF(Tabla134[[#This Row],[Years Since Last Promotion]]&lt;1,"Este año","Más de un año")</f>
        <v>Más de un año</v>
      </c>
      <c r="AK1129" s="100">
        <f>SUM(Tabla134[[#This Row],[Years At Company]],Tabla134[[#This Row],[Years With Curr Manager]])</f>
        <v>8</v>
      </c>
      <c r="AL1129" s="35"/>
    </row>
    <row r="1130" spans="1:38">
      <c r="A1130" t="s">
        <v>1624</v>
      </c>
      <c r="B1130" t="s">
        <v>47</v>
      </c>
      <c r="C1130" t="s">
        <v>51</v>
      </c>
      <c r="D1130" t="s">
        <v>57</v>
      </c>
      <c r="E1130" t="s">
        <v>60</v>
      </c>
      <c r="F1130" t="s">
        <v>1536</v>
      </c>
      <c r="G1130" t="s">
        <v>1539</v>
      </c>
      <c r="H1130" t="s">
        <v>1546</v>
      </c>
      <c r="I1130" t="s">
        <v>1549</v>
      </c>
      <c r="J1130" s="35">
        <v>3</v>
      </c>
      <c r="K1130" s="35">
        <v>26</v>
      </c>
      <c r="L1130" s="35">
        <v>0</v>
      </c>
      <c r="M1130" s="49">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c r="AH1130" s="35">
        <f>IF(Tabla134[[#This Row],[Business Travel]]="Travel_Frequently",2,IF(Tabla134[[#This Row],[Business Travel]]="Travel_Rarely",1,0))</f>
        <v>2</v>
      </c>
      <c r="AI1130" s="35" t="str">
        <f>IF(Tabla134[[#This Row],[Monthly Income]]&lt;=10333.3333,"Bajo",IF(Tabla134[[#This Row],[Monthly Income]]&gt;18666.6666,"Alto","Medio"))</f>
        <v>Bajo</v>
      </c>
      <c r="AJ1130" s="35" t="str">
        <f>IF(Tabla134[[#This Row],[Years Since Last Promotion]]&lt;1,"Este año","Más de un año")</f>
        <v>Más de un año</v>
      </c>
      <c r="AK1130" s="100">
        <f>SUM(Tabla134[[#This Row],[Years At Company]],Tabla134[[#This Row],[Years With Curr Manager]])</f>
        <v>14</v>
      </c>
      <c r="AL1130" s="35"/>
    </row>
    <row r="1131" spans="1:38">
      <c r="A1131" t="s">
        <v>1624</v>
      </c>
      <c r="B1131" t="s">
        <v>47</v>
      </c>
      <c r="C1131" t="s">
        <v>49</v>
      </c>
      <c r="D1131" t="s">
        <v>57</v>
      </c>
      <c r="E1131" t="s">
        <v>61</v>
      </c>
      <c r="F1131" t="s">
        <v>1536</v>
      </c>
      <c r="G1131" t="s">
        <v>1539</v>
      </c>
      <c r="H1131" t="s">
        <v>1546</v>
      </c>
      <c r="I1131" t="s">
        <v>1549</v>
      </c>
      <c r="J1131" s="35">
        <v>3</v>
      </c>
      <c r="K1131" s="35">
        <v>36</v>
      </c>
      <c r="L1131" s="35">
        <v>0</v>
      </c>
      <c r="M1131" s="49">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c r="AH1131" s="35">
        <f>IF(Tabla134[[#This Row],[Business Travel]]="Travel_Frequently",2,IF(Tabla134[[#This Row],[Business Travel]]="Travel_Rarely",1,0))</f>
        <v>2</v>
      </c>
      <c r="AI1131" s="35" t="str">
        <f>IF(Tabla134[[#This Row],[Monthly Income]]&lt;=10333.3333,"Bajo",IF(Tabla134[[#This Row],[Monthly Income]]&gt;18666.6666,"Alto","Medio"))</f>
        <v>Bajo</v>
      </c>
      <c r="AJ1131" s="35" t="str">
        <f>IF(Tabla134[[#This Row],[Years Since Last Promotion]]&lt;1,"Este año","Más de un año")</f>
        <v>Este año</v>
      </c>
      <c r="AK1131" s="100">
        <f>SUM(Tabla134[[#This Row],[Years At Company]],Tabla134[[#This Row],[Years With Curr Manager]])</f>
        <v>8</v>
      </c>
      <c r="AL1131" s="35"/>
    </row>
    <row r="1132" spans="1:38">
      <c r="A1132" t="s">
        <v>1624</v>
      </c>
      <c r="B1132" t="s">
        <v>47</v>
      </c>
      <c r="C1132" t="s">
        <v>51</v>
      </c>
      <c r="D1132" t="s">
        <v>57</v>
      </c>
      <c r="E1132" t="s">
        <v>63</v>
      </c>
      <c r="F1132" t="s">
        <v>1536</v>
      </c>
      <c r="G1132" t="s">
        <v>1544</v>
      </c>
      <c r="H1132" t="s">
        <v>1546</v>
      </c>
      <c r="I1132" t="s">
        <v>1549</v>
      </c>
      <c r="J1132" s="35">
        <v>3</v>
      </c>
      <c r="K1132" s="35">
        <v>34</v>
      </c>
      <c r="L1132" s="35">
        <v>0</v>
      </c>
      <c r="M1132" s="49">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c r="AH1132" s="35">
        <f>IF(Tabla134[[#This Row],[Business Travel]]="Travel_Frequently",2,IF(Tabla134[[#This Row],[Business Travel]]="Travel_Rarely",1,0))</f>
        <v>2</v>
      </c>
      <c r="AI1132" s="35" t="str">
        <f>IF(Tabla134[[#This Row],[Monthly Income]]&lt;=10333.3333,"Bajo",IF(Tabla134[[#This Row],[Monthly Income]]&gt;18666.6666,"Alto","Medio"))</f>
        <v>Bajo</v>
      </c>
      <c r="AJ1132" s="35" t="str">
        <f>IF(Tabla134[[#This Row],[Years Since Last Promotion]]&lt;1,"Este año","Más de un año")</f>
        <v>Más de un año</v>
      </c>
      <c r="AK1132" s="100">
        <f>SUM(Tabla134[[#This Row],[Years At Company]],Tabla134[[#This Row],[Years With Curr Manager]])</f>
        <v>15</v>
      </c>
      <c r="AL1132" s="35"/>
    </row>
    <row r="1133" spans="1:38">
      <c r="A1133" t="s">
        <v>1624</v>
      </c>
      <c r="B1133" t="s">
        <v>47</v>
      </c>
      <c r="C1133" t="s">
        <v>49</v>
      </c>
      <c r="D1133" t="s">
        <v>57</v>
      </c>
      <c r="E1133" t="s">
        <v>59</v>
      </c>
      <c r="F1133" t="s">
        <v>1536</v>
      </c>
      <c r="G1133" t="s">
        <v>1538</v>
      </c>
      <c r="H1133" t="s">
        <v>1546</v>
      </c>
      <c r="I1133" t="s">
        <v>1549</v>
      </c>
      <c r="J1133" s="35">
        <v>4</v>
      </c>
      <c r="K1133" s="35">
        <v>38</v>
      </c>
      <c r="L1133" s="35">
        <v>0</v>
      </c>
      <c r="M1133" s="49">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c r="AH1133" s="35">
        <f>IF(Tabla134[[#This Row],[Business Travel]]="Travel_Frequently",2,IF(Tabla134[[#This Row],[Business Travel]]="Travel_Rarely",1,0))</f>
        <v>2</v>
      </c>
      <c r="AI1133" s="35" t="str">
        <f>IF(Tabla134[[#This Row],[Monthly Income]]&lt;=10333.3333,"Bajo",IF(Tabla134[[#This Row],[Monthly Income]]&gt;18666.6666,"Alto","Medio"))</f>
        <v>Bajo</v>
      </c>
      <c r="AJ1133" s="35" t="str">
        <f>IF(Tabla134[[#This Row],[Years Since Last Promotion]]&lt;1,"Este año","Más de un año")</f>
        <v>Más de un año</v>
      </c>
      <c r="AK1133" s="100">
        <f>SUM(Tabla134[[#This Row],[Years At Company]],Tabla134[[#This Row],[Years With Curr Manager]])</f>
        <v>22</v>
      </c>
      <c r="AL1133" s="35"/>
    </row>
    <row r="1134" spans="1:38">
      <c r="A1134" t="s">
        <v>1624</v>
      </c>
      <c r="B1134" t="s">
        <v>47</v>
      </c>
      <c r="C1134" t="s">
        <v>50</v>
      </c>
      <c r="D1134" t="s">
        <v>57</v>
      </c>
      <c r="E1134" t="s">
        <v>61</v>
      </c>
      <c r="F1134" t="s">
        <v>1536</v>
      </c>
      <c r="G1134" t="s">
        <v>1544</v>
      </c>
      <c r="H1134" t="s">
        <v>1545</v>
      </c>
      <c r="I1134" t="s">
        <v>1549</v>
      </c>
      <c r="J1134" s="35">
        <v>3</v>
      </c>
      <c r="K1134" s="35">
        <v>45</v>
      </c>
      <c r="L1134" s="35">
        <v>0</v>
      </c>
      <c r="M1134" s="49">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c r="AH1134" s="35">
        <f>IF(Tabla134[[#This Row],[Business Travel]]="Travel_Frequently",2,IF(Tabla134[[#This Row],[Business Travel]]="Travel_Rarely",1,0))</f>
        <v>2</v>
      </c>
      <c r="AI1134" s="35" t="str">
        <f>IF(Tabla134[[#This Row],[Monthly Income]]&lt;=10333.3333,"Bajo",IF(Tabla134[[#This Row],[Monthly Income]]&gt;18666.6666,"Alto","Medio"))</f>
        <v>Bajo</v>
      </c>
      <c r="AJ1134" s="35" t="str">
        <f>IF(Tabla134[[#This Row],[Years Since Last Promotion]]&lt;1,"Este año","Más de un año")</f>
        <v>Este año</v>
      </c>
      <c r="AK1134" s="100">
        <f>SUM(Tabla134[[#This Row],[Years At Company]],Tabla134[[#This Row],[Years With Curr Manager]])</f>
        <v>7</v>
      </c>
      <c r="AL1134" s="35"/>
    </row>
    <row r="1135" spans="1:38">
      <c r="A1135" t="s">
        <v>1624</v>
      </c>
      <c r="B1135" t="s">
        <v>47</v>
      </c>
      <c r="C1135" t="s">
        <v>49</v>
      </c>
      <c r="D1135" t="s">
        <v>57</v>
      </c>
      <c r="E1135" t="s">
        <v>59</v>
      </c>
      <c r="F1135" t="s">
        <v>1536</v>
      </c>
      <c r="G1135" t="s">
        <v>1540</v>
      </c>
      <c r="H1135" t="s">
        <v>1545</v>
      </c>
      <c r="I1135" t="s">
        <v>1549</v>
      </c>
      <c r="J1135" s="35">
        <v>2</v>
      </c>
      <c r="K1135" s="35">
        <v>35</v>
      </c>
      <c r="L1135" s="35">
        <v>0</v>
      </c>
      <c r="M1135" s="49">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c r="AH1135" s="35">
        <f>IF(Tabla134[[#This Row],[Business Travel]]="Travel_Frequently",2,IF(Tabla134[[#This Row],[Business Travel]]="Travel_Rarely",1,0))</f>
        <v>2</v>
      </c>
      <c r="AI1135" s="35" t="str">
        <f>IF(Tabla134[[#This Row],[Monthly Income]]&lt;=10333.3333,"Bajo",IF(Tabla134[[#This Row],[Monthly Income]]&gt;18666.6666,"Alto","Medio"))</f>
        <v>Bajo</v>
      </c>
      <c r="AJ1135" s="35" t="str">
        <f>IF(Tabla134[[#This Row],[Years Since Last Promotion]]&lt;1,"Este año","Más de un año")</f>
        <v>Más de un año</v>
      </c>
      <c r="AK1135" s="100">
        <f>SUM(Tabla134[[#This Row],[Years At Company]],Tabla134[[#This Row],[Years With Curr Manager]])</f>
        <v>4</v>
      </c>
      <c r="AL1135" s="35"/>
    </row>
    <row r="1136" spans="1:38">
      <c r="A1136" t="s">
        <v>1624</v>
      </c>
      <c r="B1136" t="s">
        <v>47</v>
      </c>
      <c r="C1136" t="s">
        <v>51</v>
      </c>
      <c r="D1136" t="s">
        <v>57</v>
      </c>
      <c r="E1136" t="s">
        <v>61</v>
      </c>
      <c r="F1136" t="s">
        <v>1536</v>
      </c>
      <c r="G1136" t="s">
        <v>1538</v>
      </c>
      <c r="H1136" t="s">
        <v>1545</v>
      </c>
      <c r="I1136" t="s">
        <v>1549</v>
      </c>
      <c r="J1136" s="35">
        <v>0</v>
      </c>
      <c r="K1136" s="35">
        <v>27</v>
      </c>
      <c r="L1136" s="35">
        <v>0</v>
      </c>
      <c r="M1136" s="49">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c r="AH1136" s="35">
        <f>IF(Tabla134[[#This Row],[Business Travel]]="Travel_Frequently",2,IF(Tabla134[[#This Row],[Business Travel]]="Travel_Rarely",1,0))</f>
        <v>2</v>
      </c>
      <c r="AI1136" s="35" t="str">
        <f>IF(Tabla134[[#This Row],[Monthly Income]]&lt;=10333.3333,"Bajo",IF(Tabla134[[#This Row],[Monthly Income]]&gt;18666.6666,"Alto","Medio"))</f>
        <v>Bajo</v>
      </c>
      <c r="AJ1136" s="35" t="str">
        <f>IF(Tabla134[[#This Row],[Years Since Last Promotion]]&lt;1,"Este año","Más de un año")</f>
        <v>Más de un año</v>
      </c>
      <c r="AK1136" s="100">
        <f>SUM(Tabla134[[#This Row],[Years At Company]],Tabla134[[#This Row],[Years With Curr Manager]])</f>
        <v>6</v>
      </c>
      <c r="AL1136" s="35"/>
    </row>
    <row r="1137" spans="1:38">
      <c r="A1137" t="s">
        <v>1624</v>
      </c>
      <c r="B1137" t="s">
        <v>47</v>
      </c>
      <c r="C1137" t="s">
        <v>49</v>
      </c>
      <c r="D1137" t="s">
        <v>56</v>
      </c>
      <c r="E1137" t="s">
        <v>59</v>
      </c>
      <c r="F1137" t="s">
        <v>1536</v>
      </c>
      <c r="G1137" t="s">
        <v>1537</v>
      </c>
      <c r="H1137" t="s">
        <v>1547</v>
      </c>
      <c r="I1137" t="s">
        <v>1549</v>
      </c>
      <c r="J1137" s="35">
        <v>6</v>
      </c>
      <c r="K1137" s="35">
        <v>39</v>
      </c>
      <c r="L1137" s="35">
        <v>0</v>
      </c>
      <c r="M1137" s="49">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c r="AH1137" s="35">
        <f>IF(Tabla134[[#This Row],[Business Travel]]="Travel_Frequently",2,IF(Tabla134[[#This Row],[Business Travel]]="Travel_Rarely",1,0))</f>
        <v>2</v>
      </c>
      <c r="AI1137" s="35" t="str">
        <f>IF(Tabla134[[#This Row],[Monthly Income]]&lt;=10333.3333,"Bajo",IF(Tabla134[[#This Row],[Monthly Income]]&gt;18666.6666,"Alto","Medio"))</f>
        <v>Bajo</v>
      </c>
      <c r="AJ1137" s="35" t="str">
        <f>IF(Tabla134[[#This Row],[Years Since Last Promotion]]&lt;1,"Este año","Más de un año")</f>
        <v>Más de un año</v>
      </c>
      <c r="AK1137" s="100">
        <f>SUM(Tabla134[[#This Row],[Years At Company]],Tabla134[[#This Row],[Years With Curr Manager]])</f>
        <v>4</v>
      </c>
      <c r="AL1137" s="35"/>
    </row>
    <row r="1138" spans="1:38">
      <c r="A1138" t="s">
        <v>1624</v>
      </c>
      <c r="B1138" t="s">
        <v>47</v>
      </c>
      <c r="C1138" t="s">
        <v>49</v>
      </c>
      <c r="D1138" t="s">
        <v>56</v>
      </c>
      <c r="E1138" t="s">
        <v>61</v>
      </c>
      <c r="F1138" t="s">
        <v>1536</v>
      </c>
      <c r="G1138" t="s">
        <v>1537</v>
      </c>
      <c r="H1138" t="s">
        <v>1547</v>
      </c>
      <c r="I1138" t="s">
        <v>1549</v>
      </c>
      <c r="J1138" s="35">
        <v>2</v>
      </c>
      <c r="K1138" s="35">
        <v>37</v>
      </c>
      <c r="L1138" s="35">
        <v>0</v>
      </c>
      <c r="M1138" s="49">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c r="AH1138" s="35">
        <f>IF(Tabla134[[#This Row],[Business Travel]]="Travel_Frequently",2,IF(Tabla134[[#This Row],[Business Travel]]="Travel_Rarely",1,0))</f>
        <v>2</v>
      </c>
      <c r="AI1138" s="35" t="str">
        <f>IF(Tabla134[[#This Row],[Monthly Income]]&lt;=10333.3333,"Bajo",IF(Tabla134[[#This Row],[Monthly Income]]&gt;18666.6666,"Alto","Medio"))</f>
        <v>Bajo</v>
      </c>
      <c r="AJ1138" s="35" t="str">
        <f>IF(Tabla134[[#This Row],[Years Since Last Promotion]]&lt;1,"Este año","Más de un año")</f>
        <v>Más de un año</v>
      </c>
      <c r="AK1138" s="100">
        <f>SUM(Tabla134[[#This Row],[Years At Company]],Tabla134[[#This Row],[Years With Curr Manager]])</f>
        <v>9</v>
      </c>
      <c r="AL1138" s="35"/>
    </row>
    <row r="1139" spans="1:38">
      <c r="A1139" t="s">
        <v>1624</v>
      </c>
      <c r="B1139" t="s">
        <v>47</v>
      </c>
      <c r="C1139" t="s">
        <v>50</v>
      </c>
      <c r="D1139" t="s">
        <v>56</v>
      </c>
      <c r="E1139" t="s">
        <v>61</v>
      </c>
      <c r="F1139" t="s">
        <v>1536</v>
      </c>
      <c r="G1139" t="s">
        <v>1537</v>
      </c>
      <c r="H1139" t="s">
        <v>1546</v>
      </c>
      <c r="I1139" t="s">
        <v>1549</v>
      </c>
      <c r="J1139" s="35">
        <v>3</v>
      </c>
      <c r="K1139" s="35">
        <v>49</v>
      </c>
      <c r="L1139" s="35">
        <v>0</v>
      </c>
      <c r="M1139" s="49">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c r="AH1139" s="35">
        <f>IF(Tabla134[[#This Row],[Business Travel]]="Travel_Frequently",2,IF(Tabla134[[#This Row],[Business Travel]]="Travel_Rarely",1,0))</f>
        <v>2</v>
      </c>
      <c r="AI1139" s="35" t="str">
        <f>IF(Tabla134[[#This Row],[Monthly Income]]&lt;=10333.3333,"Bajo",IF(Tabla134[[#This Row],[Monthly Income]]&gt;18666.6666,"Alto","Medio"))</f>
        <v>Bajo</v>
      </c>
      <c r="AJ1139" s="35" t="str">
        <f>IF(Tabla134[[#This Row],[Years Since Last Promotion]]&lt;1,"Este año","Más de un año")</f>
        <v>Este año</v>
      </c>
      <c r="AK1139" s="100">
        <f>SUM(Tabla134[[#This Row],[Years At Company]],Tabla134[[#This Row],[Years With Curr Manager]])</f>
        <v>17</v>
      </c>
      <c r="AL1139" s="35"/>
    </row>
    <row r="1140" spans="1:38">
      <c r="A1140" t="s">
        <v>1624</v>
      </c>
      <c r="B1140" t="s">
        <v>47</v>
      </c>
      <c r="C1140" t="s">
        <v>51</v>
      </c>
      <c r="D1140" t="s">
        <v>56</v>
      </c>
      <c r="E1140" t="s">
        <v>61</v>
      </c>
      <c r="F1140" t="s">
        <v>1536</v>
      </c>
      <c r="G1140" t="s">
        <v>1537</v>
      </c>
      <c r="H1140" t="s">
        <v>1546</v>
      </c>
      <c r="I1140" t="s">
        <v>1549</v>
      </c>
      <c r="J1140" s="35">
        <v>2</v>
      </c>
      <c r="K1140" s="35">
        <v>33</v>
      </c>
      <c r="L1140" s="35">
        <v>0</v>
      </c>
      <c r="M1140" s="49">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c r="AH1140" s="35">
        <f>IF(Tabla134[[#This Row],[Business Travel]]="Travel_Frequently",2,IF(Tabla134[[#This Row],[Business Travel]]="Travel_Rarely",1,0))</f>
        <v>2</v>
      </c>
      <c r="AI1140" s="35" t="str">
        <f>IF(Tabla134[[#This Row],[Monthly Income]]&lt;=10333.3333,"Bajo",IF(Tabla134[[#This Row],[Monthly Income]]&gt;18666.6666,"Alto","Medio"))</f>
        <v>Bajo</v>
      </c>
      <c r="AJ1140" s="35" t="str">
        <f>IF(Tabla134[[#This Row],[Years Since Last Promotion]]&lt;1,"Este año","Más de un año")</f>
        <v>Este año</v>
      </c>
      <c r="AK1140" s="100">
        <f>SUM(Tabla134[[#This Row],[Years At Company]],Tabla134[[#This Row],[Years With Curr Manager]])</f>
        <v>7</v>
      </c>
      <c r="AL1140" s="35"/>
    </row>
    <row r="1141" spans="1:38">
      <c r="A1141" t="s">
        <v>1624</v>
      </c>
      <c r="B1141" t="s">
        <v>47</v>
      </c>
      <c r="C1141" t="s">
        <v>51</v>
      </c>
      <c r="D1141" t="s">
        <v>56</v>
      </c>
      <c r="E1141" t="s">
        <v>59</v>
      </c>
      <c r="F1141" t="s">
        <v>1536</v>
      </c>
      <c r="G1141" t="s">
        <v>1537</v>
      </c>
      <c r="H1141" t="s">
        <v>1545</v>
      </c>
      <c r="I1141" t="s">
        <v>1549</v>
      </c>
      <c r="J1141" s="35">
        <v>5</v>
      </c>
      <c r="K1141" s="35">
        <v>28</v>
      </c>
      <c r="L1141" s="35">
        <v>0</v>
      </c>
      <c r="M1141" s="49">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c r="AH1141" s="35">
        <f>IF(Tabla134[[#This Row],[Business Travel]]="Travel_Frequently",2,IF(Tabla134[[#This Row],[Business Travel]]="Travel_Rarely",1,0))</f>
        <v>2</v>
      </c>
      <c r="AI1141" s="35" t="str">
        <f>IF(Tabla134[[#This Row],[Monthly Income]]&lt;=10333.3333,"Bajo",IF(Tabla134[[#This Row],[Monthly Income]]&gt;18666.6666,"Alto","Medio"))</f>
        <v>Bajo</v>
      </c>
      <c r="AJ1141" s="35" t="str">
        <f>IF(Tabla134[[#This Row],[Years Since Last Promotion]]&lt;1,"Este año","Más de un año")</f>
        <v>Más de un año</v>
      </c>
      <c r="AK1141" s="100">
        <f>SUM(Tabla134[[#This Row],[Years At Company]],Tabla134[[#This Row],[Years With Curr Manager]])</f>
        <v>7</v>
      </c>
      <c r="AL1141" s="35"/>
    </row>
    <row r="1142" spans="1:38">
      <c r="A1142" t="s">
        <v>1624</v>
      </c>
      <c r="B1142" t="s">
        <v>47</v>
      </c>
      <c r="C1142" t="s">
        <v>51</v>
      </c>
      <c r="D1142" t="s">
        <v>56</v>
      </c>
      <c r="E1142" t="s">
        <v>60</v>
      </c>
      <c r="F1142" t="s">
        <v>1536</v>
      </c>
      <c r="G1142" t="s">
        <v>1537</v>
      </c>
      <c r="H1142" t="s">
        <v>1545</v>
      </c>
      <c r="I1142" t="s">
        <v>1549</v>
      </c>
      <c r="J1142" s="35">
        <v>3</v>
      </c>
      <c r="K1142" s="35">
        <v>31</v>
      </c>
      <c r="L1142" s="35">
        <v>0</v>
      </c>
      <c r="M1142" s="49">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c r="AH1142" s="35">
        <f>IF(Tabla134[[#This Row],[Business Travel]]="Travel_Frequently",2,IF(Tabla134[[#This Row],[Business Travel]]="Travel_Rarely",1,0))</f>
        <v>2</v>
      </c>
      <c r="AI1142" s="35" t="str">
        <f>IF(Tabla134[[#This Row],[Monthly Income]]&lt;=10333.3333,"Bajo",IF(Tabla134[[#This Row],[Monthly Income]]&gt;18666.6666,"Alto","Medio"))</f>
        <v>Bajo</v>
      </c>
      <c r="AJ1142" s="35" t="str">
        <f>IF(Tabla134[[#This Row],[Years Since Last Promotion]]&lt;1,"Este año","Más de un año")</f>
        <v>Este año</v>
      </c>
      <c r="AK1142" s="100">
        <f>SUM(Tabla134[[#This Row],[Years At Company]],Tabla134[[#This Row],[Years With Curr Manager]])</f>
        <v>8</v>
      </c>
      <c r="AL1142" s="35"/>
    </row>
    <row r="1143" spans="1:38">
      <c r="A1143" t="s">
        <v>1624</v>
      </c>
      <c r="B1143" t="s">
        <v>47</v>
      </c>
      <c r="C1143" t="s">
        <v>51</v>
      </c>
      <c r="D1143" t="s">
        <v>56</v>
      </c>
      <c r="E1143" t="s">
        <v>62</v>
      </c>
      <c r="F1143" t="s">
        <v>1536</v>
      </c>
      <c r="G1143" t="s">
        <v>1537</v>
      </c>
      <c r="H1143" t="s">
        <v>1545</v>
      </c>
      <c r="I1143" t="s">
        <v>1549</v>
      </c>
      <c r="J1143" s="35">
        <v>2</v>
      </c>
      <c r="K1143" s="35">
        <v>32</v>
      </c>
      <c r="L1143" s="35">
        <v>0</v>
      </c>
      <c r="M1143" s="49">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c r="AH1143" s="35">
        <f>IF(Tabla134[[#This Row],[Business Travel]]="Travel_Frequently",2,IF(Tabla134[[#This Row],[Business Travel]]="Travel_Rarely",1,0))</f>
        <v>2</v>
      </c>
      <c r="AI1143" s="35" t="str">
        <f>IF(Tabla134[[#This Row],[Monthly Income]]&lt;=10333.3333,"Bajo",IF(Tabla134[[#This Row],[Monthly Income]]&gt;18666.6666,"Alto","Medio"))</f>
        <v>Bajo</v>
      </c>
      <c r="AJ1143" s="35" t="str">
        <f>IF(Tabla134[[#This Row],[Years Since Last Promotion]]&lt;1,"Este año","Más de un año")</f>
        <v>Este año</v>
      </c>
      <c r="AK1143" s="100">
        <f>SUM(Tabla134[[#This Row],[Years At Company]],Tabla134[[#This Row],[Years With Curr Manager]])</f>
        <v>0</v>
      </c>
      <c r="AL1143" s="35"/>
    </row>
    <row r="1144" spans="1:38">
      <c r="A1144" t="s">
        <v>1624</v>
      </c>
      <c r="B1144" t="s">
        <v>46</v>
      </c>
      <c r="C1144" t="s">
        <v>49</v>
      </c>
      <c r="D1144" t="s">
        <v>58</v>
      </c>
      <c r="E1144" t="s">
        <v>60</v>
      </c>
      <c r="F1144" t="s">
        <v>1536</v>
      </c>
      <c r="G1144" t="s">
        <v>64</v>
      </c>
      <c r="H1144" t="s">
        <v>1547</v>
      </c>
      <c r="I1144" t="s">
        <v>1549</v>
      </c>
      <c r="J1144" s="35">
        <v>4</v>
      </c>
      <c r="K1144" s="35">
        <v>37</v>
      </c>
      <c r="L1144" s="35">
        <v>0</v>
      </c>
      <c r="M1144" s="49">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c r="AH1144" s="35">
        <f>IF(Tabla134[[#This Row],[Business Travel]]="Travel_Frequently",2,IF(Tabla134[[#This Row],[Business Travel]]="Travel_Rarely",1,0))</f>
        <v>1</v>
      </c>
      <c r="AI1144" s="35" t="str">
        <f>IF(Tabla134[[#This Row],[Monthly Income]]&lt;=10333.3333,"Bajo",IF(Tabla134[[#This Row],[Monthly Income]]&gt;18666.6666,"Alto","Medio"))</f>
        <v>Bajo</v>
      </c>
      <c r="AJ1144" s="35" t="str">
        <f>IF(Tabla134[[#This Row],[Years Since Last Promotion]]&lt;1,"Este año","Más de un año")</f>
        <v>Más de un año</v>
      </c>
      <c r="AK1144" s="100">
        <f>SUM(Tabla134[[#This Row],[Years At Company]],Tabla134[[#This Row],[Years With Curr Manager]])</f>
        <v>17</v>
      </c>
      <c r="AL1144" s="35"/>
    </row>
    <row r="1145" spans="1:38">
      <c r="A1145" t="s">
        <v>1624</v>
      </c>
      <c r="B1145" t="s">
        <v>46</v>
      </c>
      <c r="C1145" t="s">
        <v>51</v>
      </c>
      <c r="D1145" t="s">
        <v>58</v>
      </c>
      <c r="E1145" t="s">
        <v>61</v>
      </c>
      <c r="F1145" t="s">
        <v>1536</v>
      </c>
      <c r="G1145" t="s">
        <v>64</v>
      </c>
      <c r="H1145" t="s">
        <v>1546</v>
      </c>
      <c r="I1145" t="s">
        <v>1549</v>
      </c>
      <c r="J1145" s="35">
        <v>3</v>
      </c>
      <c r="K1145" s="35">
        <v>29</v>
      </c>
      <c r="L1145" s="35">
        <v>0</v>
      </c>
      <c r="M1145" s="49">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c r="AH1145" s="35">
        <f>IF(Tabla134[[#This Row],[Business Travel]]="Travel_Frequently",2,IF(Tabla134[[#This Row],[Business Travel]]="Travel_Rarely",1,0))</f>
        <v>1</v>
      </c>
      <c r="AI1145" s="35" t="str">
        <f>IF(Tabla134[[#This Row],[Monthly Income]]&lt;=10333.3333,"Bajo",IF(Tabla134[[#This Row],[Monthly Income]]&gt;18666.6666,"Alto","Medio"))</f>
        <v>Bajo</v>
      </c>
      <c r="AJ1145" s="35" t="str">
        <f>IF(Tabla134[[#This Row],[Years Since Last Promotion]]&lt;1,"Este año","Más de un año")</f>
        <v>Este año</v>
      </c>
      <c r="AK1145" s="100">
        <f>SUM(Tabla134[[#This Row],[Years At Company]],Tabla134[[#This Row],[Years With Curr Manager]])</f>
        <v>1</v>
      </c>
      <c r="AL1145" s="35"/>
    </row>
    <row r="1146" spans="1:38">
      <c r="A1146" t="s">
        <v>1624</v>
      </c>
      <c r="B1146" t="s">
        <v>46</v>
      </c>
      <c r="C1146" t="s">
        <v>51</v>
      </c>
      <c r="D1146" t="s">
        <v>58</v>
      </c>
      <c r="E1146" t="s">
        <v>60</v>
      </c>
      <c r="F1146" t="s">
        <v>1536</v>
      </c>
      <c r="G1146" t="s">
        <v>64</v>
      </c>
      <c r="H1146" t="s">
        <v>1545</v>
      </c>
      <c r="I1146" t="s">
        <v>1549</v>
      </c>
      <c r="J1146" s="35">
        <v>3</v>
      </c>
      <c r="K1146" s="35">
        <v>29</v>
      </c>
      <c r="L1146" s="35">
        <v>0</v>
      </c>
      <c r="M1146" s="49">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c r="AH1146" s="35">
        <f>IF(Tabla134[[#This Row],[Business Travel]]="Travel_Frequently",2,IF(Tabla134[[#This Row],[Business Travel]]="Travel_Rarely",1,0))</f>
        <v>1</v>
      </c>
      <c r="AI1146" s="35" t="str">
        <f>IF(Tabla134[[#This Row],[Monthly Income]]&lt;=10333.3333,"Bajo",IF(Tabla134[[#This Row],[Monthly Income]]&gt;18666.6666,"Alto","Medio"))</f>
        <v>Bajo</v>
      </c>
      <c r="AJ1146" s="35" t="str">
        <f>IF(Tabla134[[#This Row],[Years Since Last Promotion]]&lt;1,"Este año","Más de un año")</f>
        <v>Este año</v>
      </c>
      <c r="AK1146" s="100">
        <f>SUM(Tabla134[[#This Row],[Years At Company]],Tabla134[[#This Row],[Years With Curr Manager]])</f>
        <v>19</v>
      </c>
      <c r="AL1146" s="35"/>
    </row>
    <row r="1147" spans="1:38">
      <c r="A1147" t="s">
        <v>1624</v>
      </c>
      <c r="B1147" t="s">
        <v>46</v>
      </c>
      <c r="C1147" t="s">
        <v>49</v>
      </c>
      <c r="D1147" t="s">
        <v>58</v>
      </c>
      <c r="E1147" t="s">
        <v>59</v>
      </c>
      <c r="F1147" t="s">
        <v>1536</v>
      </c>
      <c r="G1147" t="s">
        <v>64</v>
      </c>
      <c r="H1147" t="s">
        <v>1545</v>
      </c>
      <c r="I1147" t="s">
        <v>1549</v>
      </c>
      <c r="J1147" s="35">
        <v>5</v>
      </c>
      <c r="K1147" s="35">
        <v>43</v>
      </c>
      <c r="L1147" s="35">
        <v>0</v>
      </c>
      <c r="M1147" s="49">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c r="AH1147" s="35">
        <f>IF(Tabla134[[#This Row],[Business Travel]]="Travel_Frequently",2,IF(Tabla134[[#This Row],[Business Travel]]="Travel_Rarely",1,0))</f>
        <v>1</v>
      </c>
      <c r="AI1147" s="35" t="str">
        <f>IF(Tabla134[[#This Row],[Monthly Income]]&lt;=10333.3333,"Bajo",IF(Tabla134[[#This Row],[Monthly Income]]&gt;18666.6666,"Alto","Medio"))</f>
        <v>Bajo</v>
      </c>
      <c r="AJ1147" s="35" t="str">
        <f>IF(Tabla134[[#This Row],[Years Since Last Promotion]]&lt;1,"Este año","Más de un año")</f>
        <v>Más de un año</v>
      </c>
      <c r="AK1147" s="100">
        <f>SUM(Tabla134[[#This Row],[Years At Company]],Tabla134[[#This Row],[Years With Curr Manager]])</f>
        <v>17</v>
      </c>
      <c r="AL1147" s="35"/>
    </row>
    <row r="1148" spans="1:38">
      <c r="A1148" t="s">
        <v>1624</v>
      </c>
      <c r="B1148" t="s">
        <v>46</v>
      </c>
      <c r="C1148" t="s">
        <v>52</v>
      </c>
      <c r="D1148" t="s">
        <v>57</v>
      </c>
      <c r="E1148" t="s">
        <v>63</v>
      </c>
      <c r="F1148" t="s">
        <v>1536</v>
      </c>
      <c r="G1148" t="s">
        <v>1538</v>
      </c>
      <c r="H1148" t="s">
        <v>1547</v>
      </c>
      <c r="I1148" t="s">
        <v>1549</v>
      </c>
      <c r="J1148" s="35">
        <v>1</v>
      </c>
      <c r="K1148" s="35">
        <v>55</v>
      </c>
      <c r="L1148" s="35">
        <v>0</v>
      </c>
      <c r="M1148" s="49">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c r="AH1148" s="35">
        <f>IF(Tabla134[[#This Row],[Business Travel]]="Travel_Frequently",2,IF(Tabla134[[#This Row],[Business Travel]]="Travel_Rarely",1,0))</f>
        <v>1</v>
      </c>
      <c r="AI1148" s="35" t="str">
        <f>IF(Tabla134[[#This Row],[Monthly Income]]&lt;=10333.3333,"Bajo",IF(Tabla134[[#This Row],[Monthly Income]]&gt;18666.6666,"Alto","Medio"))</f>
        <v>Bajo</v>
      </c>
      <c r="AJ1148" s="35" t="str">
        <f>IF(Tabla134[[#This Row],[Years Since Last Promotion]]&lt;1,"Este año","Más de un año")</f>
        <v>Más de un año</v>
      </c>
      <c r="AK1148" s="100">
        <f>SUM(Tabla134[[#This Row],[Years At Company]],Tabla134[[#This Row],[Years With Curr Manager]])</f>
        <v>6</v>
      </c>
      <c r="AL1148" s="35"/>
    </row>
    <row r="1149" spans="1:38">
      <c r="A1149" t="s">
        <v>1624</v>
      </c>
      <c r="B1149" t="s">
        <v>46</v>
      </c>
      <c r="C1149" t="s">
        <v>51</v>
      </c>
      <c r="D1149" t="s">
        <v>57</v>
      </c>
      <c r="E1149" t="s">
        <v>59</v>
      </c>
      <c r="F1149" t="s">
        <v>1536</v>
      </c>
      <c r="G1149" t="s">
        <v>1538</v>
      </c>
      <c r="H1149" t="s">
        <v>1547</v>
      </c>
      <c r="I1149" t="s">
        <v>1549</v>
      </c>
      <c r="J1149" s="35">
        <v>2</v>
      </c>
      <c r="K1149" s="35">
        <v>28</v>
      </c>
      <c r="L1149" s="35">
        <v>0</v>
      </c>
      <c r="M1149" s="49">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c r="AH1149" s="35">
        <f>IF(Tabla134[[#This Row],[Business Travel]]="Travel_Frequently",2,IF(Tabla134[[#This Row],[Business Travel]]="Travel_Rarely",1,0))</f>
        <v>1</v>
      </c>
      <c r="AI1149" s="35" t="str">
        <f>IF(Tabla134[[#This Row],[Monthly Income]]&lt;=10333.3333,"Bajo",IF(Tabla134[[#This Row],[Monthly Income]]&gt;18666.6666,"Alto","Medio"))</f>
        <v>Bajo</v>
      </c>
      <c r="AJ1149" s="35" t="str">
        <f>IF(Tabla134[[#This Row],[Years Since Last Promotion]]&lt;1,"Este año","Más de un año")</f>
        <v>Este año</v>
      </c>
      <c r="AK1149" s="100">
        <f>SUM(Tabla134[[#This Row],[Years At Company]],Tabla134[[#This Row],[Years With Curr Manager]])</f>
        <v>1</v>
      </c>
      <c r="AL1149" s="35"/>
    </row>
    <row r="1150" spans="1:38">
      <c r="A1150" t="s">
        <v>1624</v>
      </c>
      <c r="B1150" t="s">
        <v>46</v>
      </c>
      <c r="C1150" t="s">
        <v>49</v>
      </c>
      <c r="D1150" t="s">
        <v>57</v>
      </c>
      <c r="E1150" t="s">
        <v>59</v>
      </c>
      <c r="F1150" t="s">
        <v>1536</v>
      </c>
      <c r="G1150" t="s">
        <v>1541</v>
      </c>
      <c r="H1150" t="s">
        <v>1547</v>
      </c>
      <c r="I1150" t="s">
        <v>1549</v>
      </c>
      <c r="J1150" s="35">
        <v>3</v>
      </c>
      <c r="K1150" s="35">
        <v>40</v>
      </c>
      <c r="L1150" s="35">
        <v>0</v>
      </c>
      <c r="M1150" s="49">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c r="AH1150" s="35">
        <f>IF(Tabla134[[#This Row],[Business Travel]]="Travel_Frequently",2,IF(Tabla134[[#This Row],[Business Travel]]="Travel_Rarely",1,0))</f>
        <v>1</v>
      </c>
      <c r="AI1150" s="35" t="str">
        <f>IF(Tabla134[[#This Row],[Monthly Income]]&lt;=10333.3333,"Bajo",IF(Tabla134[[#This Row],[Monthly Income]]&gt;18666.6666,"Alto","Medio"))</f>
        <v>Medio</v>
      </c>
      <c r="AJ1150" s="35" t="str">
        <f>IF(Tabla134[[#This Row],[Years Since Last Promotion]]&lt;1,"Este año","Más de un año")</f>
        <v>Más de un año</v>
      </c>
      <c r="AK1150" s="100">
        <f>SUM(Tabla134[[#This Row],[Years At Company]],Tabla134[[#This Row],[Years With Curr Manager]])</f>
        <v>35</v>
      </c>
      <c r="AL1150" s="35"/>
    </row>
    <row r="1151" spans="1:38">
      <c r="A1151" t="s">
        <v>1624</v>
      </c>
      <c r="B1151" t="s">
        <v>46</v>
      </c>
      <c r="C1151" t="s">
        <v>51</v>
      </c>
      <c r="D1151" t="s">
        <v>57</v>
      </c>
      <c r="E1151" t="s">
        <v>59</v>
      </c>
      <c r="F1151" t="s">
        <v>1536</v>
      </c>
      <c r="G1151" t="s">
        <v>1539</v>
      </c>
      <c r="H1151" t="s">
        <v>1547</v>
      </c>
      <c r="I1151" t="s">
        <v>1549</v>
      </c>
      <c r="J1151" s="35">
        <v>2</v>
      </c>
      <c r="K1151" s="35">
        <v>31</v>
      </c>
      <c r="L1151" s="35">
        <v>0</v>
      </c>
      <c r="M1151" s="49">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c r="AH1151" s="35">
        <f>IF(Tabla134[[#This Row],[Business Travel]]="Travel_Frequently",2,IF(Tabla134[[#This Row],[Business Travel]]="Travel_Rarely",1,0))</f>
        <v>1</v>
      </c>
      <c r="AI1151" s="35" t="str">
        <f>IF(Tabla134[[#This Row],[Monthly Income]]&lt;=10333.3333,"Bajo",IF(Tabla134[[#This Row],[Monthly Income]]&gt;18666.6666,"Alto","Medio"))</f>
        <v>Bajo</v>
      </c>
      <c r="AJ1151" s="35" t="str">
        <f>IF(Tabla134[[#This Row],[Years Since Last Promotion]]&lt;1,"Este año","Más de un año")</f>
        <v>Este año</v>
      </c>
      <c r="AK1151" s="100">
        <f>SUM(Tabla134[[#This Row],[Years At Company]],Tabla134[[#This Row],[Years With Curr Manager]])</f>
        <v>12</v>
      </c>
      <c r="AL1151" s="35"/>
    </row>
    <row r="1152" spans="1:38">
      <c r="A1152" t="s">
        <v>1624</v>
      </c>
      <c r="B1152" t="s">
        <v>46</v>
      </c>
      <c r="C1152" t="s">
        <v>49</v>
      </c>
      <c r="D1152" t="s">
        <v>57</v>
      </c>
      <c r="E1152" t="s">
        <v>61</v>
      </c>
      <c r="F1152" t="s">
        <v>1536</v>
      </c>
      <c r="G1152" t="s">
        <v>1539</v>
      </c>
      <c r="H1152" t="s">
        <v>1547</v>
      </c>
      <c r="I1152" t="s">
        <v>1549</v>
      </c>
      <c r="J1152" s="35">
        <v>3</v>
      </c>
      <c r="K1152" s="35">
        <v>39</v>
      </c>
      <c r="L1152" s="35">
        <v>0</v>
      </c>
      <c r="M1152" s="49">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c r="AH1152" s="35">
        <f>IF(Tabla134[[#This Row],[Business Travel]]="Travel_Frequently",2,IF(Tabla134[[#This Row],[Business Travel]]="Travel_Rarely",1,0))</f>
        <v>1</v>
      </c>
      <c r="AI1152" s="35" t="str">
        <f>IF(Tabla134[[#This Row],[Monthly Income]]&lt;=10333.3333,"Bajo",IF(Tabla134[[#This Row],[Monthly Income]]&gt;18666.6666,"Alto","Medio"))</f>
        <v>Bajo</v>
      </c>
      <c r="AJ1152" s="35" t="str">
        <f>IF(Tabla134[[#This Row],[Years Since Last Promotion]]&lt;1,"Este año","Más de un año")</f>
        <v>Este año</v>
      </c>
      <c r="AK1152" s="100">
        <f>SUM(Tabla134[[#This Row],[Years At Company]],Tabla134[[#This Row],[Years With Curr Manager]])</f>
        <v>17</v>
      </c>
      <c r="AL1152" s="35"/>
    </row>
    <row r="1153" spans="1:38">
      <c r="A1153" t="s">
        <v>1624</v>
      </c>
      <c r="B1153" t="s">
        <v>46</v>
      </c>
      <c r="C1153" t="s">
        <v>49</v>
      </c>
      <c r="D1153" t="s">
        <v>57</v>
      </c>
      <c r="E1153" t="s">
        <v>61</v>
      </c>
      <c r="F1153" t="s">
        <v>1536</v>
      </c>
      <c r="G1153" t="s">
        <v>1538</v>
      </c>
      <c r="H1153" t="s">
        <v>1547</v>
      </c>
      <c r="I1153" t="s">
        <v>1549</v>
      </c>
      <c r="J1153" s="35">
        <v>3</v>
      </c>
      <c r="K1153" s="35">
        <v>40</v>
      </c>
      <c r="L1153" s="35">
        <v>0</v>
      </c>
      <c r="M1153" s="49">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c r="AH1153" s="35">
        <f>IF(Tabla134[[#This Row],[Business Travel]]="Travel_Frequently",2,IF(Tabla134[[#This Row],[Business Travel]]="Travel_Rarely",1,0))</f>
        <v>1</v>
      </c>
      <c r="AI1153" s="35" t="str">
        <f>IF(Tabla134[[#This Row],[Monthly Income]]&lt;=10333.3333,"Bajo",IF(Tabla134[[#This Row],[Monthly Income]]&gt;18666.6666,"Alto","Medio"))</f>
        <v>Bajo</v>
      </c>
      <c r="AJ1153" s="35" t="str">
        <f>IF(Tabla134[[#This Row],[Years Since Last Promotion]]&lt;1,"Este año","Más de un año")</f>
        <v>Más de un año</v>
      </c>
      <c r="AK1153" s="100">
        <f>SUM(Tabla134[[#This Row],[Years At Company]],Tabla134[[#This Row],[Years With Curr Manager]])</f>
        <v>5</v>
      </c>
      <c r="AL1153" s="35"/>
    </row>
    <row r="1154" spans="1:38">
      <c r="A1154" t="s">
        <v>1624</v>
      </c>
      <c r="B1154" t="s">
        <v>46</v>
      </c>
      <c r="C1154" t="s">
        <v>50</v>
      </c>
      <c r="D1154" t="s">
        <v>57</v>
      </c>
      <c r="E1154" t="s">
        <v>59</v>
      </c>
      <c r="F1154" t="s">
        <v>1536</v>
      </c>
      <c r="G1154" t="s">
        <v>1540</v>
      </c>
      <c r="H1154" t="s">
        <v>1547</v>
      </c>
      <c r="I1154" t="s">
        <v>1549</v>
      </c>
      <c r="J1154" s="35">
        <v>4</v>
      </c>
      <c r="K1154" s="35">
        <v>46</v>
      </c>
      <c r="L1154" s="35">
        <v>0</v>
      </c>
      <c r="M1154" s="49">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c r="AH1154" s="35">
        <f>IF(Tabla134[[#This Row],[Business Travel]]="Travel_Frequently",2,IF(Tabla134[[#This Row],[Business Travel]]="Travel_Rarely",1,0))</f>
        <v>1</v>
      </c>
      <c r="AI1154" s="35" t="str">
        <f>IF(Tabla134[[#This Row],[Monthly Income]]&lt;=10333.3333,"Bajo",IF(Tabla134[[#This Row],[Monthly Income]]&gt;18666.6666,"Alto","Medio"))</f>
        <v>Bajo</v>
      </c>
      <c r="AJ1154" s="35" t="str">
        <f>IF(Tabla134[[#This Row],[Years Since Last Promotion]]&lt;1,"Este año","Más de un año")</f>
        <v>Más de un año</v>
      </c>
      <c r="AK1154" s="100">
        <f>SUM(Tabla134[[#This Row],[Years At Company]],Tabla134[[#This Row],[Years With Curr Manager]])</f>
        <v>16</v>
      </c>
      <c r="AL1154" s="35"/>
    </row>
    <row r="1155" spans="1:38">
      <c r="A1155" t="s">
        <v>1624</v>
      </c>
      <c r="B1155" t="s">
        <v>46</v>
      </c>
      <c r="C1155" t="s">
        <v>49</v>
      </c>
      <c r="D1155" t="s">
        <v>57</v>
      </c>
      <c r="E1155" t="s">
        <v>63</v>
      </c>
      <c r="F1155" t="s">
        <v>1536</v>
      </c>
      <c r="G1155" t="s">
        <v>1539</v>
      </c>
      <c r="H1155" t="s">
        <v>1547</v>
      </c>
      <c r="I1155" t="s">
        <v>1549</v>
      </c>
      <c r="J1155" s="35">
        <v>0</v>
      </c>
      <c r="K1155" s="35">
        <v>43</v>
      </c>
      <c r="L1155" s="35">
        <v>0</v>
      </c>
      <c r="M1155" s="49">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c r="AH1155" s="35">
        <f>IF(Tabla134[[#This Row],[Business Travel]]="Travel_Frequently",2,IF(Tabla134[[#This Row],[Business Travel]]="Travel_Rarely",1,0))</f>
        <v>1</v>
      </c>
      <c r="AI1155" s="35" t="str">
        <f>IF(Tabla134[[#This Row],[Monthly Income]]&lt;=10333.3333,"Bajo",IF(Tabla134[[#This Row],[Monthly Income]]&gt;18666.6666,"Alto","Medio"))</f>
        <v>Bajo</v>
      </c>
      <c r="AJ1155" s="35" t="str">
        <f>IF(Tabla134[[#This Row],[Years Since Last Promotion]]&lt;1,"Este año","Más de un año")</f>
        <v>Este año</v>
      </c>
      <c r="AK1155" s="100">
        <f>SUM(Tabla134[[#This Row],[Years At Company]],Tabla134[[#This Row],[Years With Curr Manager]])</f>
        <v>8</v>
      </c>
      <c r="AL1155" s="35"/>
    </row>
    <row r="1156" spans="1:38">
      <c r="A1156" t="s">
        <v>1624</v>
      </c>
      <c r="B1156" t="s">
        <v>46</v>
      </c>
      <c r="C1156" t="s">
        <v>49</v>
      </c>
      <c r="D1156" t="s">
        <v>57</v>
      </c>
      <c r="E1156" t="s">
        <v>59</v>
      </c>
      <c r="F1156" t="s">
        <v>1536</v>
      </c>
      <c r="G1156" t="s">
        <v>1538</v>
      </c>
      <c r="H1156" t="s">
        <v>1547</v>
      </c>
      <c r="I1156" t="s">
        <v>1549</v>
      </c>
      <c r="J1156" s="35">
        <v>0</v>
      </c>
      <c r="K1156" s="35">
        <v>38</v>
      </c>
      <c r="L1156" s="35">
        <v>0</v>
      </c>
      <c r="M1156" s="49">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c r="AH1156" s="35">
        <f>IF(Tabla134[[#This Row],[Business Travel]]="Travel_Frequently",2,IF(Tabla134[[#This Row],[Business Travel]]="Travel_Rarely",1,0))</f>
        <v>1</v>
      </c>
      <c r="AI1156" s="35" t="str">
        <f>IF(Tabla134[[#This Row],[Monthly Income]]&lt;=10333.3333,"Bajo",IF(Tabla134[[#This Row],[Monthly Income]]&gt;18666.6666,"Alto","Medio"))</f>
        <v>Bajo</v>
      </c>
      <c r="AJ1156" s="35" t="str">
        <f>IF(Tabla134[[#This Row],[Years Since Last Promotion]]&lt;1,"Este año","Más de un año")</f>
        <v>Este año</v>
      </c>
      <c r="AK1156" s="100">
        <f>SUM(Tabla134[[#This Row],[Years At Company]],Tabla134[[#This Row],[Years With Curr Manager]])</f>
        <v>8</v>
      </c>
      <c r="AL1156" s="35"/>
    </row>
    <row r="1157" spans="1:38">
      <c r="A1157" t="s">
        <v>1624</v>
      </c>
      <c r="B1157" t="s">
        <v>46</v>
      </c>
      <c r="C1157" t="s">
        <v>52</v>
      </c>
      <c r="D1157" t="s">
        <v>57</v>
      </c>
      <c r="E1157" t="s">
        <v>61</v>
      </c>
      <c r="F1157" t="s">
        <v>1536</v>
      </c>
      <c r="G1157" t="s">
        <v>1543</v>
      </c>
      <c r="H1157" t="s">
        <v>1547</v>
      </c>
      <c r="I1157" t="s">
        <v>1549</v>
      </c>
      <c r="J1157" s="35">
        <v>4</v>
      </c>
      <c r="K1157" s="35">
        <v>55</v>
      </c>
      <c r="L1157" s="35">
        <v>0</v>
      </c>
      <c r="M1157" s="49">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c r="AH1157" s="35">
        <f>IF(Tabla134[[#This Row],[Business Travel]]="Travel_Frequently",2,IF(Tabla134[[#This Row],[Business Travel]]="Travel_Rarely",1,0))</f>
        <v>1</v>
      </c>
      <c r="AI1157" s="35" t="str">
        <f>IF(Tabla134[[#This Row],[Monthly Income]]&lt;=10333.3333,"Bajo",IF(Tabla134[[#This Row],[Monthly Income]]&gt;18666.6666,"Alto","Medio"))</f>
        <v>Medio</v>
      </c>
      <c r="AJ1157" s="35" t="str">
        <f>IF(Tabla134[[#This Row],[Years Since Last Promotion]]&lt;1,"Este año","Más de un año")</f>
        <v>Este año</v>
      </c>
      <c r="AK1157" s="100">
        <f>SUM(Tabla134[[#This Row],[Years At Company]],Tabla134[[#This Row],[Years With Curr Manager]])</f>
        <v>7</v>
      </c>
      <c r="AL1157" s="35"/>
    </row>
    <row r="1158" spans="1:38">
      <c r="A1158" t="s">
        <v>1624</v>
      </c>
      <c r="B1158" t="s">
        <v>46</v>
      </c>
      <c r="C1158" t="s">
        <v>50</v>
      </c>
      <c r="D1158" t="s">
        <v>57</v>
      </c>
      <c r="E1158" t="s">
        <v>59</v>
      </c>
      <c r="F1158" t="s">
        <v>1536</v>
      </c>
      <c r="G1158" t="s">
        <v>1544</v>
      </c>
      <c r="H1158" t="s">
        <v>1547</v>
      </c>
      <c r="I1158" t="s">
        <v>1549</v>
      </c>
      <c r="J1158" s="35">
        <v>3</v>
      </c>
      <c r="K1158" s="35">
        <v>49</v>
      </c>
      <c r="L1158" s="35">
        <v>0</v>
      </c>
      <c r="M1158" s="49">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c r="AH1158" s="35">
        <f>IF(Tabla134[[#This Row],[Business Travel]]="Travel_Frequently",2,IF(Tabla134[[#This Row],[Business Travel]]="Travel_Rarely",1,0))</f>
        <v>1</v>
      </c>
      <c r="AI1158" s="35" t="str">
        <f>IF(Tabla134[[#This Row],[Monthly Income]]&lt;=10333.3333,"Bajo",IF(Tabla134[[#This Row],[Monthly Income]]&gt;18666.6666,"Alto","Medio"))</f>
        <v>Medio</v>
      </c>
      <c r="AJ1158" s="35" t="str">
        <f>IF(Tabla134[[#This Row],[Years Since Last Promotion]]&lt;1,"Este año","Más de un año")</f>
        <v>Este año</v>
      </c>
      <c r="AK1158" s="100">
        <f>SUM(Tabla134[[#This Row],[Years At Company]],Tabla134[[#This Row],[Years With Curr Manager]])</f>
        <v>15</v>
      </c>
      <c r="AL1158" s="35"/>
    </row>
    <row r="1159" spans="1:38">
      <c r="A1159" t="s">
        <v>1624</v>
      </c>
      <c r="B1159" t="s">
        <v>46</v>
      </c>
      <c r="C1159" t="s">
        <v>51</v>
      </c>
      <c r="D1159" t="s">
        <v>57</v>
      </c>
      <c r="E1159" t="s">
        <v>59</v>
      </c>
      <c r="F1159" t="s">
        <v>1536</v>
      </c>
      <c r="G1159" t="s">
        <v>1544</v>
      </c>
      <c r="H1159" t="s">
        <v>1547</v>
      </c>
      <c r="I1159" t="s">
        <v>1549</v>
      </c>
      <c r="J1159" s="35">
        <v>3</v>
      </c>
      <c r="K1159" s="35">
        <v>29</v>
      </c>
      <c r="L1159" s="35">
        <v>0</v>
      </c>
      <c r="M1159" s="49">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c r="AH1159" s="35">
        <f>IF(Tabla134[[#This Row],[Business Travel]]="Travel_Frequently",2,IF(Tabla134[[#This Row],[Business Travel]]="Travel_Rarely",1,0))</f>
        <v>1</v>
      </c>
      <c r="AI1159" s="35" t="str">
        <f>IF(Tabla134[[#This Row],[Monthly Income]]&lt;=10333.3333,"Bajo",IF(Tabla134[[#This Row],[Monthly Income]]&gt;18666.6666,"Alto","Medio"))</f>
        <v>Bajo</v>
      </c>
      <c r="AJ1159" s="35" t="str">
        <f>IF(Tabla134[[#This Row],[Years Since Last Promotion]]&lt;1,"Este año","Más de un año")</f>
        <v>Más de un año</v>
      </c>
      <c r="AK1159" s="100">
        <f>SUM(Tabla134[[#This Row],[Years At Company]],Tabla134[[#This Row],[Years With Curr Manager]])</f>
        <v>13</v>
      </c>
      <c r="AL1159" s="35"/>
    </row>
    <row r="1160" spans="1:38">
      <c r="A1160" t="s">
        <v>1624</v>
      </c>
      <c r="B1160" t="s">
        <v>46</v>
      </c>
      <c r="C1160" t="s">
        <v>51</v>
      </c>
      <c r="D1160" t="s">
        <v>57</v>
      </c>
      <c r="E1160" t="s">
        <v>60</v>
      </c>
      <c r="F1160" t="s">
        <v>1536</v>
      </c>
      <c r="G1160" t="s">
        <v>1539</v>
      </c>
      <c r="H1160" t="s">
        <v>1547</v>
      </c>
      <c r="I1160" t="s">
        <v>1549</v>
      </c>
      <c r="J1160" s="35">
        <v>3</v>
      </c>
      <c r="K1160" s="35">
        <v>27</v>
      </c>
      <c r="L1160" s="35">
        <v>0</v>
      </c>
      <c r="M1160" s="49">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c r="AH1160" s="35">
        <f>IF(Tabla134[[#This Row],[Business Travel]]="Travel_Frequently",2,IF(Tabla134[[#This Row],[Business Travel]]="Travel_Rarely",1,0))</f>
        <v>1</v>
      </c>
      <c r="AI1160" s="35" t="str">
        <f>IF(Tabla134[[#This Row],[Monthly Income]]&lt;=10333.3333,"Bajo",IF(Tabla134[[#This Row],[Monthly Income]]&gt;18666.6666,"Alto","Medio"))</f>
        <v>Bajo</v>
      </c>
      <c r="AJ1160" s="35" t="str">
        <f>IF(Tabla134[[#This Row],[Years Since Last Promotion]]&lt;1,"Este año","Más de un año")</f>
        <v>Este año</v>
      </c>
      <c r="AK1160" s="100">
        <f>SUM(Tabla134[[#This Row],[Years At Company]],Tabla134[[#This Row],[Years With Curr Manager]])</f>
        <v>14</v>
      </c>
      <c r="AL1160" s="35"/>
    </row>
    <row r="1161" spans="1:38">
      <c r="A1161" t="s">
        <v>1624</v>
      </c>
      <c r="B1161" t="s">
        <v>46</v>
      </c>
      <c r="C1161" t="s">
        <v>51</v>
      </c>
      <c r="D1161" t="s">
        <v>57</v>
      </c>
      <c r="E1161" t="s">
        <v>61</v>
      </c>
      <c r="F1161" t="s">
        <v>1536</v>
      </c>
      <c r="G1161" t="s">
        <v>1538</v>
      </c>
      <c r="H1161" t="s">
        <v>1547</v>
      </c>
      <c r="I1161" t="s">
        <v>1549</v>
      </c>
      <c r="J1161" s="35">
        <v>4</v>
      </c>
      <c r="K1161" s="35">
        <v>32</v>
      </c>
      <c r="L1161" s="35">
        <v>0</v>
      </c>
      <c r="M1161" s="49">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c r="AH1161" s="35">
        <f>IF(Tabla134[[#This Row],[Business Travel]]="Travel_Frequently",2,IF(Tabla134[[#This Row],[Business Travel]]="Travel_Rarely",1,0))</f>
        <v>1</v>
      </c>
      <c r="AI1161" s="35" t="str">
        <f>IF(Tabla134[[#This Row],[Monthly Income]]&lt;=10333.3333,"Bajo",IF(Tabla134[[#This Row],[Monthly Income]]&gt;18666.6666,"Alto","Medio"))</f>
        <v>Bajo</v>
      </c>
      <c r="AJ1161" s="35" t="str">
        <f>IF(Tabla134[[#This Row],[Years Since Last Promotion]]&lt;1,"Este año","Más de un año")</f>
        <v>Más de un año</v>
      </c>
      <c r="AK1161" s="100">
        <f>SUM(Tabla134[[#This Row],[Years At Company]],Tabla134[[#This Row],[Years With Curr Manager]])</f>
        <v>15</v>
      </c>
      <c r="AL1161" s="35"/>
    </row>
    <row r="1162" spans="1:38">
      <c r="A1162" t="s">
        <v>1624</v>
      </c>
      <c r="B1162" t="s">
        <v>46</v>
      </c>
      <c r="C1162" t="s">
        <v>50</v>
      </c>
      <c r="D1162" t="s">
        <v>57</v>
      </c>
      <c r="E1162" t="s">
        <v>63</v>
      </c>
      <c r="F1162" t="s">
        <v>1536</v>
      </c>
      <c r="G1162" t="s">
        <v>1544</v>
      </c>
      <c r="H1162" t="s">
        <v>1547</v>
      </c>
      <c r="I1162" t="s">
        <v>1549</v>
      </c>
      <c r="J1162" s="35">
        <v>4</v>
      </c>
      <c r="K1162" s="35">
        <v>45</v>
      </c>
      <c r="L1162" s="35">
        <v>0</v>
      </c>
      <c r="M1162" s="49">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c r="AH1162" s="35">
        <f>IF(Tabla134[[#This Row],[Business Travel]]="Travel_Frequently",2,IF(Tabla134[[#This Row],[Business Travel]]="Travel_Rarely",1,0))</f>
        <v>1</v>
      </c>
      <c r="AI1162" s="35" t="str">
        <f>IF(Tabla134[[#This Row],[Monthly Income]]&lt;=10333.3333,"Bajo",IF(Tabla134[[#This Row],[Monthly Income]]&gt;18666.6666,"Alto","Medio"))</f>
        <v>Bajo</v>
      </c>
      <c r="AJ1162" s="35" t="str">
        <f>IF(Tabla134[[#This Row],[Years Since Last Promotion]]&lt;1,"Este año","Más de un año")</f>
        <v>Más de un año</v>
      </c>
      <c r="AK1162" s="100">
        <f>SUM(Tabla134[[#This Row],[Years At Company]],Tabla134[[#This Row],[Years With Curr Manager]])</f>
        <v>17</v>
      </c>
      <c r="AL1162" s="35"/>
    </row>
    <row r="1163" spans="1:38">
      <c r="A1163" t="s">
        <v>1624</v>
      </c>
      <c r="B1163" t="s">
        <v>46</v>
      </c>
      <c r="C1163" t="s">
        <v>53</v>
      </c>
      <c r="D1163" t="s">
        <v>57</v>
      </c>
      <c r="E1163" t="s">
        <v>61</v>
      </c>
      <c r="F1163" t="s">
        <v>1536</v>
      </c>
      <c r="G1163" t="s">
        <v>1539</v>
      </c>
      <c r="H1163" t="s">
        <v>1547</v>
      </c>
      <c r="I1163" t="s">
        <v>1549</v>
      </c>
      <c r="J1163" s="35">
        <v>2</v>
      </c>
      <c r="K1163" s="35">
        <v>24</v>
      </c>
      <c r="L1163" s="35">
        <v>0</v>
      </c>
      <c r="M1163" s="49">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c r="AH1163" s="35">
        <f>IF(Tabla134[[#This Row],[Business Travel]]="Travel_Frequently",2,IF(Tabla134[[#This Row],[Business Travel]]="Travel_Rarely",1,0))</f>
        <v>1</v>
      </c>
      <c r="AI1163" s="35" t="str">
        <f>IF(Tabla134[[#This Row],[Monthly Income]]&lt;=10333.3333,"Bajo",IF(Tabla134[[#This Row],[Monthly Income]]&gt;18666.6666,"Alto","Medio"))</f>
        <v>Bajo</v>
      </c>
      <c r="AJ1163" s="35" t="str">
        <f>IF(Tabla134[[#This Row],[Years Since Last Promotion]]&lt;1,"Este año","Más de un año")</f>
        <v>Más de un año</v>
      </c>
      <c r="AK1163" s="100">
        <f>SUM(Tabla134[[#This Row],[Years At Company]],Tabla134[[#This Row],[Years With Curr Manager]])</f>
        <v>8</v>
      </c>
      <c r="AL1163" s="35"/>
    </row>
    <row r="1164" spans="1:38">
      <c r="A1164" t="s">
        <v>1624</v>
      </c>
      <c r="B1164" t="s">
        <v>46</v>
      </c>
      <c r="C1164" t="s">
        <v>53</v>
      </c>
      <c r="D1164" t="s">
        <v>57</v>
      </c>
      <c r="E1164" t="s">
        <v>63</v>
      </c>
      <c r="F1164" t="s">
        <v>1536</v>
      </c>
      <c r="G1164" t="s">
        <v>1539</v>
      </c>
      <c r="H1164" t="s">
        <v>1547</v>
      </c>
      <c r="I1164" t="s">
        <v>1549</v>
      </c>
      <c r="J1164" s="35">
        <v>3</v>
      </c>
      <c r="K1164" s="35">
        <v>24</v>
      </c>
      <c r="L1164" s="35">
        <v>0</v>
      </c>
      <c r="M1164" s="49">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c r="AH1164" s="35">
        <f>IF(Tabla134[[#This Row],[Business Travel]]="Travel_Frequently",2,IF(Tabla134[[#This Row],[Business Travel]]="Travel_Rarely",1,0))</f>
        <v>1</v>
      </c>
      <c r="AI1164" s="35" t="str">
        <f>IF(Tabla134[[#This Row],[Monthly Income]]&lt;=10333.3333,"Bajo",IF(Tabla134[[#This Row],[Monthly Income]]&gt;18666.6666,"Alto","Medio"))</f>
        <v>Bajo</v>
      </c>
      <c r="AJ1164" s="35" t="str">
        <f>IF(Tabla134[[#This Row],[Years Since Last Promotion]]&lt;1,"Este año","Más de un año")</f>
        <v>Este año</v>
      </c>
      <c r="AK1164" s="100">
        <f>SUM(Tabla134[[#This Row],[Years At Company]],Tabla134[[#This Row],[Years With Curr Manager]])</f>
        <v>1</v>
      </c>
      <c r="AL1164" s="35"/>
    </row>
    <row r="1165" spans="1:38">
      <c r="A1165" t="s">
        <v>1624</v>
      </c>
      <c r="B1165" t="s">
        <v>46</v>
      </c>
      <c r="C1165" t="s">
        <v>49</v>
      </c>
      <c r="D1165" t="s">
        <v>57</v>
      </c>
      <c r="E1165" t="s">
        <v>60</v>
      </c>
      <c r="F1165" t="s">
        <v>1536</v>
      </c>
      <c r="G1165" t="s">
        <v>1538</v>
      </c>
      <c r="H1165" t="s">
        <v>1547</v>
      </c>
      <c r="I1165" t="s">
        <v>1549</v>
      </c>
      <c r="J1165" s="35">
        <v>2</v>
      </c>
      <c r="K1165" s="35">
        <v>39</v>
      </c>
      <c r="L1165" s="35">
        <v>0</v>
      </c>
      <c r="M1165" s="49">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c r="AH1165" s="35">
        <f>IF(Tabla134[[#This Row],[Business Travel]]="Travel_Frequently",2,IF(Tabla134[[#This Row],[Business Travel]]="Travel_Rarely",1,0))</f>
        <v>1</v>
      </c>
      <c r="AI1165" s="35" t="str">
        <f>IF(Tabla134[[#This Row],[Monthly Income]]&lt;=10333.3333,"Bajo",IF(Tabla134[[#This Row],[Monthly Income]]&gt;18666.6666,"Alto","Medio"))</f>
        <v>Bajo</v>
      </c>
      <c r="AJ1165" s="35" t="str">
        <f>IF(Tabla134[[#This Row],[Years Since Last Promotion]]&lt;1,"Este año","Más de un año")</f>
        <v>Más de un año</v>
      </c>
      <c r="AK1165" s="100">
        <f>SUM(Tabla134[[#This Row],[Years At Company]],Tabla134[[#This Row],[Years With Curr Manager]])</f>
        <v>4</v>
      </c>
      <c r="AL1165" s="35"/>
    </row>
    <row r="1166" spans="1:38">
      <c r="A1166" t="s">
        <v>1624</v>
      </c>
      <c r="B1166" t="s">
        <v>46</v>
      </c>
      <c r="C1166" t="s">
        <v>49</v>
      </c>
      <c r="D1166" t="s">
        <v>57</v>
      </c>
      <c r="E1166" t="s">
        <v>59</v>
      </c>
      <c r="F1166" t="s">
        <v>1536</v>
      </c>
      <c r="G1166" t="s">
        <v>1541</v>
      </c>
      <c r="H1166" t="s">
        <v>1546</v>
      </c>
      <c r="I1166" t="s">
        <v>1549</v>
      </c>
      <c r="J1166" s="35">
        <v>2</v>
      </c>
      <c r="K1166" s="35">
        <v>42</v>
      </c>
      <c r="L1166" s="35">
        <v>0</v>
      </c>
      <c r="M1166" s="49">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c r="AH1166" s="35">
        <f>IF(Tabla134[[#This Row],[Business Travel]]="Travel_Frequently",2,IF(Tabla134[[#This Row],[Business Travel]]="Travel_Rarely",1,0))</f>
        <v>1</v>
      </c>
      <c r="AI1166" s="35" t="str">
        <f>IF(Tabla134[[#This Row],[Monthly Income]]&lt;=10333.3333,"Bajo",IF(Tabla134[[#This Row],[Monthly Income]]&gt;18666.6666,"Alto","Medio"))</f>
        <v>Alto</v>
      </c>
      <c r="AJ1166" s="35" t="str">
        <f>IF(Tabla134[[#This Row],[Years Since Last Promotion]]&lt;1,"Este año","Más de un año")</f>
        <v>Más de un año</v>
      </c>
      <c r="AK1166" s="100">
        <f>SUM(Tabla134[[#This Row],[Years At Company]],Tabla134[[#This Row],[Years With Curr Manager]])</f>
        <v>36</v>
      </c>
      <c r="AL1166" s="35"/>
    </row>
    <row r="1167" spans="1:38">
      <c r="A1167" t="s">
        <v>1624</v>
      </c>
      <c r="B1167" t="s">
        <v>46</v>
      </c>
      <c r="C1167" t="s">
        <v>49</v>
      </c>
      <c r="D1167" t="s">
        <v>57</v>
      </c>
      <c r="E1167" t="s">
        <v>61</v>
      </c>
      <c r="F1167" t="s">
        <v>1536</v>
      </c>
      <c r="G1167" t="s">
        <v>1538</v>
      </c>
      <c r="H1167" t="s">
        <v>1546</v>
      </c>
      <c r="I1167" t="s">
        <v>1549</v>
      </c>
      <c r="J1167" s="35">
        <v>2</v>
      </c>
      <c r="K1167" s="35">
        <v>37</v>
      </c>
      <c r="L1167" s="35">
        <v>0</v>
      </c>
      <c r="M1167" s="49">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c r="AH1167" s="35">
        <f>IF(Tabla134[[#This Row],[Business Travel]]="Travel_Frequently",2,IF(Tabla134[[#This Row],[Business Travel]]="Travel_Rarely",1,0))</f>
        <v>1</v>
      </c>
      <c r="AI1167" s="35" t="str">
        <f>IF(Tabla134[[#This Row],[Monthly Income]]&lt;=10333.3333,"Bajo",IF(Tabla134[[#This Row],[Monthly Income]]&gt;18666.6666,"Alto","Medio"))</f>
        <v>Bajo</v>
      </c>
      <c r="AJ1167" s="35" t="str">
        <f>IF(Tabla134[[#This Row],[Years Since Last Promotion]]&lt;1,"Este año","Más de un año")</f>
        <v>Más de un año</v>
      </c>
      <c r="AK1167" s="100">
        <f>SUM(Tabla134[[#This Row],[Years At Company]],Tabla134[[#This Row],[Years With Curr Manager]])</f>
        <v>17</v>
      </c>
      <c r="AL1167" s="35"/>
    </row>
    <row r="1168" spans="1:38">
      <c r="A1168" t="s">
        <v>1624</v>
      </c>
      <c r="B1168" t="s">
        <v>46</v>
      </c>
      <c r="C1168" t="s">
        <v>51</v>
      </c>
      <c r="D1168" t="s">
        <v>57</v>
      </c>
      <c r="E1168" t="s">
        <v>59</v>
      </c>
      <c r="F1168" t="s">
        <v>1536</v>
      </c>
      <c r="G1168" t="s">
        <v>1539</v>
      </c>
      <c r="H1168" t="s">
        <v>1546</v>
      </c>
      <c r="I1168" t="s">
        <v>1549</v>
      </c>
      <c r="J1168" s="35">
        <v>3</v>
      </c>
      <c r="K1168" s="35">
        <v>27</v>
      </c>
      <c r="L1168" s="35">
        <v>0</v>
      </c>
      <c r="M1168" s="49">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c r="AH1168" s="35">
        <f>IF(Tabla134[[#This Row],[Business Travel]]="Travel_Frequently",2,IF(Tabla134[[#This Row],[Business Travel]]="Travel_Rarely",1,0))</f>
        <v>1</v>
      </c>
      <c r="AI1168" s="35" t="str">
        <f>IF(Tabla134[[#This Row],[Monthly Income]]&lt;=10333.3333,"Bajo",IF(Tabla134[[#This Row],[Monthly Income]]&gt;18666.6666,"Alto","Medio"))</f>
        <v>Bajo</v>
      </c>
      <c r="AJ1168" s="35" t="str">
        <f>IF(Tabla134[[#This Row],[Years Since Last Promotion]]&lt;1,"Este año","Más de un año")</f>
        <v>Más de un año</v>
      </c>
      <c r="AK1168" s="100">
        <f>SUM(Tabla134[[#This Row],[Years At Company]],Tabla134[[#This Row],[Years With Curr Manager]])</f>
        <v>9</v>
      </c>
      <c r="AL1168" s="35"/>
    </row>
    <row r="1169" spans="1:38">
      <c r="A1169" t="s">
        <v>1624</v>
      </c>
      <c r="B1169" t="s">
        <v>46</v>
      </c>
      <c r="C1169" t="s">
        <v>49</v>
      </c>
      <c r="D1169" t="s">
        <v>57</v>
      </c>
      <c r="E1169" t="s">
        <v>59</v>
      </c>
      <c r="F1169" t="s">
        <v>1536</v>
      </c>
      <c r="G1169" t="s">
        <v>1538</v>
      </c>
      <c r="H1169" t="s">
        <v>1546</v>
      </c>
      <c r="I1169" t="s">
        <v>1549</v>
      </c>
      <c r="J1169" s="35">
        <v>2</v>
      </c>
      <c r="K1169" s="35">
        <v>35</v>
      </c>
      <c r="L1169" s="35">
        <v>0</v>
      </c>
      <c r="M1169" s="49">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c r="AH1169" s="35">
        <f>IF(Tabla134[[#This Row],[Business Travel]]="Travel_Frequently",2,IF(Tabla134[[#This Row],[Business Travel]]="Travel_Rarely",1,0))</f>
        <v>1</v>
      </c>
      <c r="AI1169" s="35" t="str">
        <f>IF(Tabla134[[#This Row],[Monthly Income]]&lt;=10333.3333,"Bajo",IF(Tabla134[[#This Row],[Monthly Income]]&gt;18666.6666,"Alto","Medio"))</f>
        <v>Bajo</v>
      </c>
      <c r="AJ1169" s="35" t="str">
        <f>IF(Tabla134[[#This Row],[Years Since Last Promotion]]&lt;1,"Este año","Más de un año")</f>
        <v>Más de un año</v>
      </c>
      <c r="AK1169" s="100">
        <f>SUM(Tabla134[[#This Row],[Years At Company]],Tabla134[[#This Row],[Years With Curr Manager]])</f>
        <v>26</v>
      </c>
      <c r="AL1169" s="35"/>
    </row>
    <row r="1170" spans="1:38">
      <c r="A1170" t="s">
        <v>1624</v>
      </c>
      <c r="B1170" t="s">
        <v>46</v>
      </c>
      <c r="C1170" t="s">
        <v>51</v>
      </c>
      <c r="D1170" t="s">
        <v>57</v>
      </c>
      <c r="E1170" t="s">
        <v>61</v>
      </c>
      <c r="F1170" t="s">
        <v>1536</v>
      </c>
      <c r="G1170" t="s">
        <v>1539</v>
      </c>
      <c r="H1170" t="s">
        <v>1546</v>
      </c>
      <c r="I1170" t="s">
        <v>1549</v>
      </c>
      <c r="J1170" s="35">
        <v>3</v>
      </c>
      <c r="K1170" s="35">
        <v>34</v>
      </c>
      <c r="L1170" s="35">
        <v>0</v>
      </c>
      <c r="M1170" s="49">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c r="AH1170" s="35">
        <f>IF(Tabla134[[#This Row],[Business Travel]]="Travel_Frequently",2,IF(Tabla134[[#This Row],[Business Travel]]="Travel_Rarely",1,0))</f>
        <v>1</v>
      </c>
      <c r="AI1170" s="35" t="str">
        <f>IF(Tabla134[[#This Row],[Monthly Income]]&lt;=10333.3333,"Bajo",IF(Tabla134[[#This Row],[Monthly Income]]&gt;18666.6666,"Alto","Medio"))</f>
        <v>Bajo</v>
      </c>
      <c r="AJ1170" s="35" t="str">
        <f>IF(Tabla134[[#This Row],[Years Since Last Promotion]]&lt;1,"Este año","Más de un año")</f>
        <v>Más de un año</v>
      </c>
      <c r="AK1170" s="100">
        <f>SUM(Tabla134[[#This Row],[Years At Company]],Tabla134[[#This Row],[Years With Curr Manager]])</f>
        <v>6</v>
      </c>
      <c r="AL1170" s="35"/>
    </row>
    <row r="1171" spans="1:38">
      <c r="A1171" t="s">
        <v>1624</v>
      </c>
      <c r="B1171" t="s">
        <v>46</v>
      </c>
      <c r="C1171" t="s">
        <v>50</v>
      </c>
      <c r="D1171" t="s">
        <v>57</v>
      </c>
      <c r="E1171" t="s">
        <v>61</v>
      </c>
      <c r="F1171" t="s">
        <v>1536</v>
      </c>
      <c r="G1171" t="s">
        <v>1544</v>
      </c>
      <c r="H1171" t="s">
        <v>1546</v>
      </c>
      <c r="I1171" t="s">
        <v>1549</v>
      </c>
      <c r="J1171" s="35">
        <v>2</v>
      </c>
      <c r="K1171" s="35">
        <v>53</v>
      </c>
      <c r="L1171" s="35">
        <v>0</v>
      </c>
      <c r="M1171" s="49">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c r="AH1171" s="35">
        <f>IF(Tabla134[[#This Row],[Business Travel]]="Travel_Frequently",2,IF(Tabla134[[#This Row],[Business Travel]]="Travel_Rarely",1,0))</f>
        <v>1</v>
      </c>
      <c r="AI1171" s="35" t="str">
        <f>IF(Tabla134[[#This Row],[Monthly Income]]&lt;=10333.3333,"Bajo",IF(Tabla134[[#This Row],[Monthly Income]]&gt;18666.6666,"Alto","Medio"))</f>
        <v>Bajo</v>
      </c>
      <c r="AJ1171" s="35" t="str">
        <f>IF(Tabla134[[#This Row],[Years Since Last Promotion]]&lt;1,"Este año","Más de un año")</f>
        <v>Más de un año</v>
      </c>
      <c r="AK1171" s="100">
        <f>SUM(Tabla134[[#This Row],[Years At Company]],Tabla134[[#This Row],[Years With Curr Manager]])</f>
        <v>6</v>
      </c>
      <c r="AL1171" s="35"/>
    </row>
    <row r="1172" spans="1:38">
      <c r="A1172" t="s">
        <v>1624</v>
      </c>
      <c r="B1172" t="s">
        <v>46</v>
      </c>
      <c r="C1172" t="s">
        <v>50</v>
      </c>
      <c r="D1172" t="s">
        <v>57</v>
      </c>
      <c r="E1172" t="s">
        <v>59</v>
      </c>
      <c r="F1172" t="s">
        <v>1536</v>
      </c>
      <c r="G1172" t="s">
        <v>1543</v>
      </c>
      <c r="H1172" t="s">
        <v>1546</v>
      </c>
      <c r="I1172" t="s">
        <v>1549</v>
      </c>
      <c r="J1172" s="35">
        <v>3</v>
      </c>
      <c r="K1172" s="35">
        <v>48</v>
      </c>
      <c r="L1172" s="35">
        <v>0</v>
      </c>
      <c r="M1172" s="49">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c r="AH1172" s="35">
        <f>IF(Tabla134[[#This Row],[Business Travel]]="Travel_Frequently",2,IF(Tabla134[[#This Row],[Business Travel]]="Travel_Rarely",1,0))</f>
        <v>1</v>
      </c>
      <c r="AI1172" s="35" t="str">
        <f>IF(Tabla134[[#This Row],[Monthly Income]]&lt;=10333.3333,"Bajo",IF(Tabla134[[#This Row],[Monthly Income]]&gt;18666.6666,"Alto","Medio"))</f>
        <v>Alto</v>
      </c>
      <c r="AJ1172" s="35" t="str">
        <f>IF(Tabla134[[#This Row],[Years Since Last Promotion]]&lt;1,"Este año","Más de un año")</f>
        <v>Más de un año</v>
      </c>
      <c r="AK1172" s="100">
        <f>SUM(Tabla134[[#This Row],[Years At Company]],Tabla134[[#This Row],[Years With Curr Manager]])</f>
        <v>31</v>
      </c>
      <c r="AL1172" s="35"/>
    </row>
    <row r="1173" spans="1:38">
      <c r="A1173" t="s">
        <v>1624</v>
      </c>
      <c r="B1173" t="s">
        <v>46</v>
      </c>
      <c r="C1173" t="s">
        <v>51</v>
      </c>
      <c r="D1173" t="s">
        <v>57</v>
      </c>
      <c r="E1173" t="s">
        <v>61</v>
      </c>
      <c r="F1173" t="s">
        <v>1536</v>
      </c>
      <c r="G1173" t="s">
        <v>1539</v>
      </c>
      <c r="H1173" t="s">
        <v>1546</v>
      </c>
      <c r="I1173" t="s">
        <v>1549</v>
      </c>
      <c r="J1173" s="35">
        <v>6</v>
      </c>
      <c r="K1173" s="35">
        <v>30</v>
      </c>
      <c r="L1173" s="35">
        <v>0</v>
      </c>
      <c r="M1173" s="49">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c r="AH1173" s="35">
        <f>IF(Tabla134[[#This Row],[Business Travel]]="Travel_Frequently",2,IF(Tabla134[[#This Row],[Business Travel]]="Travel_Rarely",1,0))</f>
        <v>1</v>
      </c>
      <c r="AI1173" s="35" t="str">
        <f>IF(Tabla134[[#This Row],[Monthly Income]]&lt;=10333.3333,"Bajo",IF(Tabla134[[#This Row],[Monthly Income]]&gt;18666.6666,"Alto","Medio"))</f>
        <v>Bajo</v>
      </c>
      <c r="AJ1173" s="35" t="str">
        <f>IF(Tabla134[[#This Row],[Years Since Last Promotion]]&lt;1,"Este año","Más de un año")</f>
        <v>Más de un año</v>
      </c>
      <c r="AK1173" s="100">
        <f>SUM(Tabla134[[#This Row],[Years At Company]],Tabla134[[#This Row],[Years With Curr Manager]])</f>
        <v>19</v>
      </c>
      <c r="AL1173" s="35"/>
    </row>
    <row r="1174" spans="1:38">
      <c r="A1174" t="s">
        <v>1624</v>
      </c>
      <c r="B1174" t="s">
        <v>46</v>
      </c>
      <c r="C1174" t="s">
        <v>51</v>
      </c>
      <c r="D1174" t="s">
        <v>57</v>
      </c>
      <c r="E1174" t="s">
        <v>59</v>
      </c>
      <c r="F1174" t="s">
        <v>1536</v>
      </c>
      <c r="G1174" t="s">
        <v>1544</v>
      </c>
      <c r="H1174" t="s">
        <v>1546</v>
      </c>
      <c r="I1174" t="s">
        <v>1549</v>
      </c>
      <c r="J1174" s="35">
        <v>5</v>
      </c>
      <c r="K1174" s="35">
        <v>29</v>
      </c>
      <c r="L1174" s="35">
        <v>0</v>
      </c>
      <c r="M1174" s="49">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c r="AH1174" s="35">
        <f>IF(Tabla134[[#This Row],[Business Travel]]="Travel_Frequently",2,IF(Tabla134[[#This Row],[Business Travel]]="Travel_Rarely",1,0))</f>
        <v>1</v>
      </c>
      <c r="AI1174" s="35" t="str">
        <f>IF(Tabla134[[#This Row],[Monthly Income]]&lt;=10333.3333,"Bajo",IF(Tabla134[[#This Row],[Monthly Income]]&gt;18666.6666,"Alto","Medio"))</f>
        <v>Bajo</v>
      </c>
      <c r="AJ1174" s="35" t="str">
        <f>IF(Tabla134[[#This Row],[Years Since Last Promotion]]&lt;1,"Este año","Más de un año")</f>
        <v>Este año</v>
      </c>
      <c r="AK1174" s="100">
        <f>SUM(Tabla134[[#This Row],[Years At Company]],Tabla134[[#This Row],[Years With Curr Manager]])</f>
        <v>7</v>
      </c>
      <c r="AL1174" s="35"/>
    </row>
    <row r="1175" spans="1:38">
      <c r="A1175" t="s">
        <v>1624</v>
      </c>
      <c r="B1175" t="s">
        <v>46</v>
      </c>
      <c r="C1175" t="s">
        <v>50</v>
      </c>
      <c r="D1175" t="s">
        <v>57</v>
      </c>
      <c r="E1175" t="s">
        <v>63</v>
      </c>
      <c r="F1175" t="s">
        <v>1536</v>
      </c>
      <c r="G1175" t="s">
        <v>1544</v>
      </c>
      <c r="H1175" t="s">
        <v>1546</v>
      </c>
      <c r="I1175" t="s">
        <v>1549</v>
      </c>
      <c r="J1175" s="35">
        <v>0</v>
      </c>
      <c r="K1175" s="35">
        <v>49</v>
      </c>
      <c r="L1175" s="35">
        <v>0</v>
      </c>
      <c r="M1175" s="49">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c r="AH1175" s="35">
        <f>IF(Tabla134[[#This Row],[Business Travel]]="Travel_Frequently",2,IF(Tabla134[[#This Row],[Business Travel]]="Travel_Rarely",1,0))</f>
        <v>1</v>
      </c>
      <c r="AI1175" s="35" t="str">
        <f>IF(Tabla134[[#This Row],[Monthly Income]]&lt;=10333.3333,"Bajo",IF(Tabla134[[#This Row],[Monthly Income]]&gt;18666.6666,"Alto","Medio"))</f>
        <v>Bajo</v>
      </c>
      <c r="AJ1175" s="35" t="str">
        <f>IF(Tabla134[[#This Row],[Years Since Last Promotion]]&lt;1,"Este año","Más de un año")</f>
        <v>Más de un año</v>
      </c>
      <c r="AK1175" s="100">
        <f>SUM(Tabla134[[#This Row],[Years At Company]],Tabla134[[#This Row],[Years With Curr Manager]])</f>
        <v>5</v>
      </c>
      <c r="AL1175" s="35"/>
    </row>
    <row r="1176" spans="1:38">
      <c r="A1176" t="s">
        <v>1624</v>
      </c>
      <c r="B1176" t="s">
        <v>46</v>
      </c>
      <c r="C1176" t="s">
        <v>49</v>
      </c>
      <c r="D1176" t="s">
        <v>57</v>
      </c>
      <c r="E1176" t="s">
        <v>59</v>
      </c>
      <c r="F1176" t="s">
        <v>1536</v>
      </c>
      <c r="G1176" t="s">
        <v>1544</v>
      </c>
      <c r="H1176" t="s">
        <v>1546</v>
      </c>
      <c r="I1176" t="s">
        <v>1549</v>
      </c>
      <c r="J1176" s="35">
        <v>1</v>
      </c>
      <c r="K1176" s="35">
        <v>43</v>
      </c>
      <c r="L1176" s="35">
        <v>0</v>
      </c>
      <c r="M1176" s="49">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c r="AH1176" s="35">
        <f>IF(Tabla134[[#This Row],[Business Travel]]="Travel_Frequently",2,IF(Tabla134[[#This Row],[Business Travel]]="Travel_Rarely",1,0))</f>
        <v>1</v>
      </c>
      <c r="AI1176" s="35" t="str">
        <f>IF(Tabla134[[#This Row],[Monthly Income]]&lt;=10333.3333,"Bajo",IF(Tabla134[[#This Row],[Monthly Income]]&gt;18666.6666,"Alto","Medio"))</f>
        <v>Bajo</v>
      </c>
      <c r="AJ1176" s="35" t="str">
        <f>IF(Tabla134[[#This Row],[Years Since Last Promotion]]&lt;1,"Este año","Más de un año")</f>
        <v>Este año</v>
      </c>
      <c r="AK1176" s="100">
        <f>SUM(Tabla134[[#This Row],[Years At Company]],Tabla134[[#This Row],[Years With Curr Manager]])</f>
        <v>19</v>
      </c>
      <c r="AL1176" s="35"/>
    </row>
    <row r="1177" spans="1:38">
      <c r="A1177" t="s">
        <v>1624</v>
      </c>
      <c r="B1177" t="s">
        <v>46</v>
      </c>
      <c r="C1177" t="s">
        <v>51</v>
      </c>
      <c r="D1177" t="s">
        <v>57</v>
      </c>
      <c r="E1177" t="s">
        <v>63</v>
      </c>
      <c r="F1177" t="s">
        <v>1536</v>
      </c>
      <c r="G1177" t="s">
        <v>1539</v>
      </c>
      <c r="H1177" t="s">
        <v>1546</v>
      </c>
      <c r="I1177" t="s">
        <v>1549</v>
      </c>
      <c r="J1177" s="35">
        <v>2</v>
      </c>
      <c r="K1177" s="35">
        <v>25</v>
      </c>
      <c r="L1177" s="35">
        <v>0</v>
      </c>
      <c r="M1177" s="49">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c r="AH1177" s="35">
        <f>IF(Tabla134[[#This Row],[Business Travel]]="Travel_Frequently",2,IF(Tabla134[[#This Row],[Business Travel]]="Travel_Rarely",1,0))</f>
        <v>1</v>
      </c>
      <c r="AI1177" s="35" t="str">
        <f>IF(Tabla134[[#This Row],[Monthly Income]]&lt;=10333.3333,"Bajo",IF(Tabla134[[#This Row],[Monthly Income]]&gt;18666.6666,"Alto","Medio"))</f>
        <v>Bajo</v>
      </c>
      <c r="AJ1177" s="35" t="str">
        <f>IF(Tabla134[[#This Row],[Years Since Last Promotion]]&lt;1,"Este año","Más de un año")</f>
        <v>Este año</v>
      </c>
      <c r="AK1177" s="100">
        <f>SUM(Tabla134[[#This Row],[Years At Company]],Tabla134[[#This Row],[Years With Curr Manager]])</f>
        <v>5</v>
      </c>
      <c r="AL1177" s="35"/>
    </row>
    <row r="1178" spans="1:38">
      <c r="A1178" t="s">
        <v>1624</v>
      </c>
      <c r="B1178" t="s">
        <v>46</v>
      </c>
      <c r="C1178" t="s">
        <v>50</v>
      </c>
      <c r="D1178" t="s">
        <v>57</v>
      </c>
      <c r="E1178" t="s">
        <v>63</v>
      </c>
      <c r="F1178" t="s">
        <v>1536</v>
      </c>
      <c r="G1178" t="s">
        <v>1538</v>
      </c>
      <c r="H1178" t="s">
        <v>1546</v>
      </c>
      <c r="I1178" t="s">
        <v>1549</v>
      </c>
      <c r="J1178" s="35">
        <v>2</v>
      </c>
      <c r="K1178" s="35">
        <v>47</v>
      </c>
      <c r="L1178" s="35">
        <v>0</v>
      </c>
      <c r="M1178" s="49">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c r="AH1178" s="35">
        <f>IF(Tabla134[[#This Row],[Business Travel]]="Travel_Frequently",2,IF(Tabla134[[#This Row],[Business Travel]]="Travel_Rarely",1,0))</f>
        <v>1</v>
      </c>
      <c r="AI1178" s="35" t="str">
        <f>IF(Tabla134[[#This Row],[Monthly Income]]&lt;=10333.3333,"Bajo",IF(Tabla134[[#This Row],[Monthly Income]]&gt;18666.6666,"Alto","Medio"))</f>
        <v>Bajo</v>
      </c>
      <c r="AJ1178" s="35" t="str">
        <f>IF(Tabla134[[#This Row],[Years Since Last Promotion]]&lt;1,"Este año","Más de un año")</f>
        <v>Más de un año</v>
      </c>
      <c r="AK1178" s="100">
        <f>SUM(Tabla134[[#This Row],[Years At Company]],Tabla134[[#This Row],[Years With Curr Manager]])</f>
        <v>8</v>
      </c>
      <c r="AL1178" s="35"/>
    </row>
    <row r="1179" spans="1:38">
      <c r="A1179" t="s">
        <v>1624</v>
      </c>
      <c r="B1179" t="s">
        <v>46</v>
      </c>
      <c r="C1179" t="s">
        <v>49</v>
      </c>
      <c r="D1179" t="s">
        <v>57</v>
      </c>
      <c r="E1179" t="s">
        <v>61</v>
      </c>
      <c r="F1179" t="s">
        <v>1536</v>
      </c>
      <c r="G1179" t="s">
        <v>1539</v>
      </c>
      <c r="H1179" t="s">
        <v>1546</v>
      </c>
      <c r="I1179" t="s">
        <v>1549</v>
      </c>
      <c r="J1179" s="35">
        <v>2</v>
      </c>
      <c r="K1179" s="35">
        <v>35</v>
      </c>
      <c r="L1179" s="35">
        <v>0</v>
      </c>
      <c r="M1179" s="49">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c r="AH1179" s="35">
        <f>IF(Tabla134[[#This Row],[Business Travel]]="Travel_Frequently",2,IF(Tabla134[[#This Row],[Business Travel]]="Travel_Rarely",1,0))</f>
        <v>1</v>
      </c>
      <c r="AI1179" s="35" t="str">
        <f>IF(Tabla134[[#This Row],[Monthly Income]]&lt;=10333.3333,"Bajo",IF(Tabla134[[#This Row],[Monthly Income]]&gt;18666.6666,"Alto","Medio"))</f>
        <v>Bajo</v>
      </c>
      <c r="AJ1179" s="35" t="str">
        <f>IF(Tabla134[[#This Row],[Years Since Last Promotion]]&lt;1,"Este año","Más de un año")</f>
        <v>Este año</v>
      </c>
      <c r="AK1179" s="100">
        <f>SUM(Tabla134[[#This Row],[Years At Company]],Tabla134[[#This Row],[Years With Curr Manager]])</f>
        <v>8</v>
      </c>
      <c r="AL1179" s="35"/>
    </row>
    <row r="1180" spans="1:38">
      <c r="A1180" t="s">
        <v>1624</v>
      </c>
      <c r="B1180" t="s">
        <v>46</v>
      </c>
      <c r="C1180" t="s">
        <v>51</v>
      </c>
      <c r="D1180" t="s">
        <v>57</v>
      </c>
      <c r="E1180" t="s">
        <v>61</v>
      </c>
      <c r="F1180" t="s">
        <v>1536</v>
      </c>
      <c r="G1180" t="s">
        <v>1538</v>
      </c>
      <c r="H1180" t="s">
        <v>1546</v>
      </c>
      <c r="I1180" t="s">
        <v>1549</v>
      </c>
      <c r="J1180" s="35">
        <v>3</v>
      </c>
      <c r="K1180" s="35">
        <v>30</v>
      </c>
      <c r="L1180" s="35">
        <v>0</v>
      </c>
      <c r="M1180" s="49">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c r="AH1180" s="35">
        <f>IF(Tabla134[[#This Row],[Business Travel]]="Travel_Frequently",2,IF(Tabla134[[#This Row],[Business Travel]]="Travel_Rarely",1,0))</f>
        <v>1</v>
      </c>
      <c r="AI1180" s="35" t="str">
        <f>IF(Tabla134[[#This Row],[Monthly Income]]&lt;=10333.3333,"Bajo",IF(Tabla134[[#This Row],[Monthly Income]]&gt;18666.6666,"Alto","Medio"))</f>
        <v>Bajo</v>
      </c>
      <c r="AJ1180" s="35" t="str">
        <f>IF(Tabla134[[#This Row],[Years Since Last Promotion]]&lt;1,"Este año","Más de un año")</f>
        <v>Más de un año</v>
      </c>
      <c r="AK1180" s="100">
        <f>SUM(Tabla134[[#This Row],[Years At Company]],Tabla134[[#This Row],[Years With Curr Manager]])</f>
        <v>7</v>
      </c>
      <c r="AL1180" s="35"/>
    </row>
    <row r="1181" spans="1:38">
      <c r="A1181" t="s">
        <v>1624</v>
      </c>
      <c r="B1181" t="s">
        <v>46</v>
      </c>
      <c r="C1181" t="s">
        <v>51</v>
      </c>
      <c r="D1181" t="s">
        <v>57</v>
      </c>
      <c r="E1181" t="s">
        <v>61</v>
      </c>
      <c r="F1181" t="s">
        <v>1536</v>
      </c>
      <c r="G1181" t="s">
        <v>1539</v>
      </c>
      <c r="H1181" t="s">
        <v>1546</v>
      </c>
      <c r="I1181" t="s">
        <v>1549</v>
      </c>
      <c r="J1181" s="35">
        <v>3</v>
      </c>
      <c r="K1181" s="35">
        <v>34</v>
      </c>
      <c r="L1181" s="35">
        <v>0</v>
      </c>
      <c r="M1181" s="49">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c r="AH1181" s="35">
        <f>IF(Tabla134[[#This Row],[Business Travel]]="Travel_Frequently",2,IF(Tabla134[[#This Row],[Business Travel]]="Travel_Rarely",1,0))</f>
        <v>1</v>
      </c>
      <c r="AI1181" s="35" t="str">
        <f>IF(Tabla134[[#This Row],[Monthly Income]]&lt;=10333.3333,"Bajo",IF(Tabla134[[#This Row],[Monthly Income]]&gt;18666.6666,"Alto","Medio"))</f>
        <v>Bajo</v>
      </c>
      <c r="AJ1181" s="35" t="str">
        <f>IF(Tabla134[[#This Row],[Years Since Last Promotion]]&lt;1,"Este año","Más de un año")</f>
        <v>Más de un año</v>
      </c>
      <c r="AK1181" s="100">
        <f>SUM(Tabla134[[#This Row],[Years At Company]],Tabla134[[#This Row],[Years With Curr Manager]])</f>
        <v>28</v>
      </c>
      <c r="AL1181" s="35"/>
    </row>
    <row r="1182" spans="1:38">
      <c r="A1182" t="s">
        <v>1624</v>
      </c>
      <c r="B1182" t="s">
        <v>46</v>
      </c>
      <c r="C1182" t="s">
        <v>51</v>
      </c>
      <c r="D1182" t="s">
        <v>57</v>
      </c>
      <c r="E1182" t="s">
        <v>63</v>
      </c>
      <c r="F1182" t="s">
        <v>1536</v>
      </c>
      <c r="G1182" t="s">
        <v>1538</v>
      </c>
      <c r="H1182" t="s">
        <v>1546</v>
      </c>
      <c r="I1182" t="s">
        <v>1549</v>
      </c>
      <c r="J1182" s="35">
        <v>3</v>
      </c>
      <c r="K1182" s="35">
        <v>27</v>
      </c>
      <c r="L1182" s="35">
        <v>0</v>
      </c>
      <c r="M1182" s="49">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c r="AH1182" s="35">
        <f>IF(Tabla134[[#This Row],[Business Travel]]="Travel_Frequently",2,IF(Tabla134[[#This Row],[Business Travel]]="Travel_Rarely",1,0))</f>
        <v>1</v>
      </c>
      <c r="AI1182" s="35" t="str">
        <f>IF(Tabla134[[#This Row],[Monthly Income]]&lt;=10333.3333,"Bajo",IF(Tabla134[[#This Row],[Monthly Income]]&gt;18666.6666,"Alto","Medio"))</f>
        <v>Bajo</v>
      </c>
      <c r="AJ1182" s="35" t="str">
        <f>IF(Tabla134[[#This Row],[Years Since Last Promotion]]&lt;1,"Este año","Más de un año")</f>
        <v>Más de un año</v>
      </c>
      <c r="AK1182" s="100">
        <f>SUM(Tabla134[[#This Row],[Years At Company]],Tabla134[[#This Row],[Years With Curr Manager]])</f>
        <v>7</v>
      </c>
      <c r="AL1182" s="35"/>
    </row>
    <row r="1183" spans="1:38">
      <c r="A1183" t="s">
        <v>1624</v>
      </c>
      <c r="B1183" t="s">
        <v>46</v>
      </c>
      <c r="C1183" t="s">
        <v>51</v>
      </c>
      <c r="D1183" t="s">
        <v>57</v>
      </c>
      <c r="E1183" t="s">
        <v>59</v>
      </c>
      <c r="F1183" t="s">
        <v>1536</v>
      </c>
      <c r="G1183" t="s">
        <v>1539</v>
      </c>
      <c r="H1183" t="s">
        <v>1546</v>
      </c>
      <c r="I1183" t="s">
        <v>1549</v>
      </c>
      <c r="J1183" s="35">
        <v>2</v>
      </c>
      <c r="K1183" s="35">
        <v>31</v>
      </c>
      <c r="L1183" s="35">
        <v>0</v>
      </c>
      <c r="M1183" s="49">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c r="AH1183" s="35">
        <f>IF(Tabla134[[#This Row],[Business Travel]]="Travel_Frequently",2,IF(Tabla134[[#This Row],[Business Travel]]="Travel_Rarely",1,0))</f>
        <v>1</v>
      </c>
      <c r="AI1183" s="35" t="str">
        <f>IF(Tabla134[[#This Row],[Monthly Income]]&lt;=10333.3333,"Bajo",IF(Tabla134[[#This Row],[Monthly Income]]&gt;18666.6666,"Alto","Medio"))</f>
        <v>Bajo</v>
      </c>
      <c r="AJ1183" s="35" t="str">
        <f>IF(Tabla134[[#This Row],[Years Since Last Promotion]]&lt;1,"Este año","Más de un año")</f>
        <v>Este año</v>
      </c>
      <c r="AK1183" s="100">
        <f>SUM(Tabla134[[#This Row],[Years At Company]],Tabla134[[#This Row],[Years With Curr Manager]])</f>
        <v>8</v>
      </c>
      <c r="AL1183" s="35"/>
    </row>
    <row r="1184" spans="1:38">
      <c r="A1184" t="s">
        <v>1624</v>
      </c>
      <c r="B1184" t="s">
        <v>46</v>
      </c>
      <c r="C1184" t="s">
        <v>51</v>
      </c>
      <c r="D1184" t="s">
        <v>57</v>
      </c>
      <c r="E1184" t="s">
        <v>59</v>
      </c>
      <c r="F1184" t="s">
        <v>1536</v>
      </c>
      <c r="G1184" t="s">
        <v>1538</v>
      </c>
      <c r="H1184" t="s">
        <v>1546</v>
      </c>
      <c r="I1184" t="s">
        <v>1549</v>
      </c>
      <c r="J1184" s="35">
        <v>2</v>
      </c>
      <c r="K1184" s="35">
        <v>30</v>
      </c>
      <c r="L1184" s="35">
        <v>0</v>
      </c>
      <c r="M1184" s="49">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c r="AH1184" s="35">
        <f>IF(Tabla134[[#This Row],[Business Travel]]="Travel_Frequently",2,IF(Tabla134[[#This Row],[Business Travel]]="Travel_Rarely",1,0))</f>
        <v>1</v>
      </c>
      <c r="AI1184" s="35" t="str">
        <f>IF(Tabla134[[#This Row],[Monthly Income]]&lt;=10333.3333,"Bajo",IF(Tabla134[[#This Row],[Monthly Income]]&gt;18666.6666,"Alto","Medio"))</f>
        <v>Bajo</v>
      </c>
      <c r="AJ1184" s="35" t="str">
        <f>IF(Tabla134[[#This Row],[Years Since Last Promotion]]&lt;1,"Este año","Más de un año")</f>
        <v>Este año</v>
      </c>
      <c r="AK1184" s="100">
        <f>SUM(Tabla134[[#This Row],[Years At Company]],Tabla134[[#This Row],[Years With Curr Manager]])</f>
        <v>18</v>
      </c>
      <c r="AL1184" s="35"/>
    </row>
    <row r="1185" spans="1:38">
      <c r="A1185" t="s">
        <v>1624</v>
      </c>
      <c r="B1185" t="s">
        <v>46</v>
      </c>
      <c r="C1185" t="s">
        <v>51</v>
      </c>
      <c r="D1185" t="s">
        <v>57</v>
      </c>
      <c r="E1185" t="s">
        <v>59</v>
      </c>
      <c r="F1185" t="s">
        <v>1536</v>
      </c>
      <c r="G1185" t="s">
        <v>1538</v>
      </c>
      <c r="H1185" t="s">
        <v>1546</v>
      </c>
      <c r="I1185" t="s">
        <v>1549</v>
      </c>
      <c r="J1185" s="35">
        <v>3</v>
      </c>
      <c r="K1185" s="35">
        <v>34</v>
      </c>
      <c r="L1185" s="35">
        <v>0</v>
      </c>
      <c r="M1185" s="49">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c r="AH1185" s="35">
        <f>IF(Tabla134[[#This Row],[Business Travel]]="Travel_Frequently",2,IF(Tabla134[[#This Row],[Business Travel]]="Travel_Rarely",1,0))</f>
        <v>1</v>
      </c>
      <c r="AI1185" s="35" t="str">
        <f>IF(Tabla134[[#This Row],[Monthly Income]]&lt;=10333.3333,"Bajo",IF(Tabla134[[#This Row],[Monthly Income]]&gt;18666.6666,"Alto","Medio"))</f>
        <v>Bajo</v>
      </c>
      <c r="AJ1185" s="35" t="str">
        <f>IF(Tabla134[[#This Row],[Years Since Last Promotion]]&lt;1,"Este año","Más de un año")</f>
        <v>Más de un año</v>
      </c>
      <c r="AK1185" s="100">
        <f>SUM(Tabla134[[#This Row],[Years At Company]],Tabla134[[#This Row],[Years With Curr Manager]])</f>
        <v>3</v>
      </c>
      <c r="AL1185" s="35"/>
    </row>
    <row r="1186" spans="1:38">
      <c r="A1186" t="s">
        <v>1624</v>
      </c>
      <c r="B1186" t="s">
        <v>46</v>
      </c>
      <c r="C1186" t="s">
        <v>49</v>
      </c>
      <c r="D1186" t="s">
        <v>57</v>
      </c>
      <c r="E1186" t="s">
        <v>59</v>
      </c>
      <c r="F1186" t="s">
        <v>1536</v>
      </c>
      <c r="G1186" t="s">
        <v>1544</v>
      </c>
      <c r="H1186" t="s">
        <v>1546</v>
      </c>
      <c r="I1186" t="s">
        <v>1549</v>
      </c>
      <c r="J1186" s="35">
        <v>5</v>
      </c>
      <c r="K1186" s="35">
        <v>44</v>
      </c>
      <c r="L1186" s="35">
        <v>0</v>
      </c>
      <c r="M1186" s="49">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c r="AH1186" s="35">
        <f>IF(Tabla134[[#This Row],[Business Travel]]="Travel_Frequently",2,IF(Tabla134[[#This Row],[Business Travel]]="Travel_Rarely",1,0))</f>
        <v>1</v>
      </c>
      <c r="AI1186" s="35" t="str">
        <f>IF(Tabla134[[#This Row],[Monthly Income]]&lt;=10333.3333,"Bajo",IF(Tabla134[[#This Row],[Monthly Income]]&gt;18666.6666,"Alto","Medio"))</f>
        <v>Bajo</v>
      </c>
      <c r="AJ1186" s="35" t="str">
        <f>IF(Tabla134[[#This Row],[Years Since Last Promotion]]&lt;1,"Este año","Más de un año")</f>
        <v>Más de un año</v>
      </c>
      <c r="AK1186" s="100">
        <f>SUM(Tabla134[[#This Row],[Years At Company]],Tabla134[[#This Row],[Years With Curr Manager]])</f>
        <v>4</v>
      </c>
      <c r="AL1186" s="35"/>
    </row>
    <row r="1187" spans="1:38">
      <c r="A1187" t="s">
        <v>1624</v>
      </c>
      <c r="B1187" t="s">
        <v>46</v>
      </c>
      <c r="C1187" t="s">
        <v>49</v>
      </c>
      <c r="D1187" t="s">
        <v>57</v>
      </c>
      <c r="E1187" t="s">
        <v>61</v>
      </c>
      <c r="F1187" t="s">
        <v>1536</v>
      </c>
      <c r="G1187" t="s">
        <v>1539</v>
      </c>
      <c r="H1187" t="s">
        <v>1546</v>
      </c>
      <c r="I1187" t="s">
        <v>1549</v>
      </c>
      <c r="J1187" s="35">
        <v>3</v>
      </c>
      <c r="K1187" s="35">
        <v>42</v>
      </c>
      <c r="L1187" s="35">
        <v>0</v>
      </c>
      <c r="M1187" s="49">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c r="AH1187" s="35">
        <f>IF(Tabla134[[#This Row],[Business Travel]]="Travel_Frequently",2,IF(Tabla134[[#This Row],[Business Travel]]="Travel_Rarely",1,0))</f>
        <v>1</v>
      </c>
      <c r="AI1187" s="35" t="str">
        <f>IF(Tabla134[[#This Row],[Monthly Income]]&lt;=10333.3333,"Bajo",IF(Tabla134[[#This Row],[Monthly Income]]&gt;18666.6666,"Alto","Medio"))</f>
        <v>Bajo</v>
      </c>
      <c r="AJ1187" s="35" t="str">
        <f>IF(Tabla134[[#This Row],[Years Since Last Promotion]]&lt;1,"Este año","Más de un año")</f>
        <v>Este año</v>
      </c>
      <c r="AK1187" s="100">
        <f>SUM(Tabla134[[#This Row],[Years At Company]],Tabla134[[#This Row],[Years With Curr Manager]])</f>
        <v>1</v>
      </c>
      <c r="AL1187" s="35"/>
    </row>
    <row r="1188" spans="1:38">
      <c r="A1188" t="s">
        <v>1624</v>
      </c>
      <c r="B1188" t="s">
        <v>46</v>
      </c>
      <c r="C1188" t="s">
        <v>49</v>
      </c>
      <c r="D1188" t="s">
        <v>57</v>
      </c>
      <c r="E1188" t="s">
        <v>59</v>
      </c>
      <c r="F1188" t="s">
        <v>1536</v>
      </c>
      <c r="G1188" t="s">
        <v>1539</v>
      </c>
      <c r="H1188" t="s">
        <v>1546</v>
      </c>
      <c r="I1188" t="s">
        <v>1549</v>
      </c>
      <c r="J1188" s="35">
        <v>5</v>
      </c>
      <c r="K1188" s="35">
        <v>35</v>
      </c>
      <c r="L1188" s="35">
        <v>0</v>
      </c>
      <c r="M1188" s="49">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c r="AH1188" s="35">
        <f>IF(Tabla134[[#This Row],[Business Travel]]="Travel_Frequently",2,IF(Tabla134[[#This Row],[Business Travel]]="Travel_Rarely",1,0))</f>
        <v>1</v>
      </c>
      <c r="AI1188" s="35" t="str">
        <f>IF(Tabla134[[#This Row],[Monthly Income]]&lt;=10333.3333,"Bajo",IF(Tabla134[[#This Row],[Monthly Income]]&gt;18666.6666,"Alto","Medio"))</f>
        <v>Bajo</v>
      </c>
      <c r="AJ1188" s="35" t="str">
        <f>IF(Tabla134[[#This Row],[Years Since Last Promotion]]&lt;1,"Este año","Más de un año")</f>
        <v>Este año</v>
      </c>
      <c r="AK1188" s="100">
        <f>SUM(Tabla134[[#This Row],[Years At Company]],Tabla134[[#This Row],[Years With Curr Manager]])</f>
        <v>2</v>
      </c>
      <c r="AL1188" s="35"/>
    </row>
    <row r="1189" spans="1:38">
      <c r="A1189" t="s">
        <v>1624</v>
      </c>
      <c r="B1189" t="s">
        <v>46</v>
      </c>
      <c r="C1189" t="s">
        <v>49</v>
      </c>
      <c r="D1189" t="s">
        <v>57</v>
      </c>
      <c r="E1189" t="s">
        <v>61</v>
      </c>
      <c r="F1189" t="s">
        <v>1536</v>
      </c>
      <c r="G1189" t="s">
        <v>1543</v>
      </c>
      <c r="H1189" t="s">
        <v>1546</v>
      </c>
      <c r="I1189" t="s">
        <v>1549</v>
      </c>
      <c r="J1189" s="35">
        <v>3</v>
      </c>
      <c r="K1189" s="35">
        <v>42</v>
      </c>
      <c r="L1189" s="35">
        <v>0</v>
      </c>
      <c r="M1189" s="49">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c r="AH1189" s="35">
        <f>IF(Tabla134[[#This Row],[Business Travel]]="Travel_Frequently",2,IF(Tabla134[[#This Row],[Business Travel]]="Travel_Rarely",1,0))</f>
        <v>1</v>
      </c>
      <c r="AI1189" s="35" t="str">
        <f>IF(Tabla134[[#This Row],[Monthly Income]]&lt;=10333.3333,"Bajo",IF(Tabla134[[#This Row],[Monthly Income]]&gt;18666.6666,"Alto","Medio"))</f>
        <v>Medio</v>
      </c>
      <c r="AJ1189" s="35" t="str">
        <f>IF(Tabla134[[#This Row],[Years Since Last Promotion]]&lt;1,"Este año","Más de un año")</f>
        <v>Más de un año</v>
      </c>
      <c r="AK1189" s="100">
        <f>SUM(Tabla134[[#This Row],[Years At Company]],Tabla134[[#This Row],[Years With Curr Manager]])</f>
        <v>20</v>
      </c>
      <c r="AL1189" s="35"/>
    </row>
    <row r="1190" spans="1:38">
      <c r="A1190" t="s">
        <v>1624</v>
      </c>
      <c r="B1190" t="s">
        <v>46</v>
      </c>
      <c r="C1190" t="s">
        <v>51</v>
      </c>
      <c r="D1190" t="s">
        <v>57</v>
      </c>
      <c r="E1190" t="s">
        <v>59</v>
      </c>
      <c r="F1190" t="s">
        <v>1536</v>
      </c>
      <c r="G1190" t="s">
        <v>1538</v>
      </c>
      <c r="H1190" t="s">
        <v>1546</v>
      </c>
      <c r="I1190" t="s">
        <v>1549</v>
      </c>
      <c r="J1190" s="35">
        <v>6</v>
      </c>
      <c r="K1190" s="35">
        <v>28</v>
      </c>
      <c r="L1190" s="35">
        <v>0</v>
      </c>
      <c r="M1190" s="49">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c r="AH1190" s="35">
        <f>IF(Tabla134[[#This Row],[Business Travel]]="Travel_Frequently",2,IF(Tabla134[[#This Row],[Business Travel]]="Travel_Rarely",1,0))</f>
        <v>1</v>
      </c>
      <c r="AI1190" s="35" t="str">
        <f>IF(Tabla134[[#This Row],[Monthly Income]]&lt;=10333.3333,"Bajo",IF(Tabla134[[#This Row],[Monthly Income]]&gt;18666.6666,"Alto","Medio"))</f>
        <v>Bajo</v>
      </c>
      <c r="AJ1190" s="35" t="str">
        <f>IF(Tabla134[[#This Row],[Years Since Last Promotion]]&lt;1,"Este año","Más de un año")</f>
        <v>Este año</v>
      </c>
      <c r="AK1190" s="100">
        <f>SUM(Tabla134[[#This Row],[Years At Company]],Tabla134[[#This Row],[Years With Curr Manager]])</f>
        <v>8</v>
      </c>
      <c r="AL1190" s="35"/>
    </row>
    <row r="1191" spans="1:38">
      <c r="A1191" t="s">
        <v>1624</v>
      </c>
      <c r="B1191" t="s">
        <v>46</v>
      </c>
      <c r="C1191" t="s">
        <v>51</v>
      </c>
      <c r="D1191" t="s">
        <v>57</v>
      </c>
      <c r="E1191" t="s">
        <v>59</v>
      </c>
      <c r="F1191" t="s">
        <v>1536</v>
      </c>
      <c r="G1191" t="s">
        <v>1544</v>
      </c>
      <c r="H1191" t="s">
        <v>1546</v>
      </c>
      <c r="I1191" t="s">
        <v>1549</v>
      </c>
      <c r="J1191" s="35">
        <v>3</v>
      </c>
      <c r="K1191" s="35">
        <v>30</v>
      </c>
      <c r="L1191" s="35">
        <v>0</v>
      </c>
      <c r="M1191" s="49">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c r="AH1191" s="35">
        <f>IF(Tabla134[[#This Row],[Business Travel]]="Travel_Frequently",2,IF(Tabla134[[#This Row],[Business Travel]]="Travel_Rarely",1,0))</f>
        <v>1</v>
      </c>
      <c r="AI1191" s="35" t="str">
        <f>IF(Tabla134[[#This Row],[Monthly Income]]&lt;=10333.3333,"Bajo",IF(Tabla134[[#This Row],[Monthly Income]]&gt;18666.6666,"Alto","Medio"))</f>
        <v>Bajo</v>
      </c>
      <c r="AJ1191" s="35" t="str">
        <f>IF(Tabla134[[#This Row],[Years Since Last Promotion]]&lt;1,"Este año","Más de un año")</f>
        <v>Más de un año</v>
      </c>
      <c r="AK1191" s="100">
        <f>SUM(Tabla134[[#This Row],[Years At Company]],Tabla134[[#This Row],[Years With Curr Manager]])</f>
        <v>14</v>
      </c>
      <c r="AL1191" s="35"/>
    </row>
    <row r="1192" spans="1:38">
      <c r="A1192" t="s">
        <v>1624</v>
      </c>
      <c r="B1192" t="s">
        <v>46</v>
      </c>
      <c r="C1192" t="s">
        <v>53</v>
      </c>
      <c r="D1192" t="s">
        <v>57</v>
      </c>
      <c r="E1192" t="s">
        <v>61</v>
      </c>
      <c r="F1192" t="s">
        <v>1536</v>
      </c>
      <c r="G1192" t="s">
        <v>1538</v>
      </c>
      <c r="H1192" t="s">
        <v>1546</v>
      </c>
      <c r="I1192" t="s">
        <v>1549</v>
      </c>
      <c r="J1192" s="35">
        <v>1</v>
      </c>
      <c r="K1192" s="35">
        <v>24</v>
      </c>
      <c r="L1192" s="35">
        <v>0</v>
      </c>
      <c r="M1192" s="49">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c r="AH1192" s="35">
        <f>IF(Tabla134[[#This Row],[Business Travel]]="Travel_Frequently",2,IF(Tabla134[[#This Row],[Business Travel]]="Travel_Rarely",1,0))</f>
        <v>1</v>
      </c>
      <c r="AI1192" s="35" t="str">
        <f>IF(Tabla134[[#This Row],[Monthly Income]]&lt;=10333.3333,"Bajo",IF(Tabla134[[#This Row],[Monthly Income]]&gt;18666.6666,"Alto","Medio"))</f>
        <v>Bajo</v>
      </c>
      <c r="AJ1192" s="35" t="str">
        <f>IF(Tabla134[[#This Row],[Years Since Last Promotion]]&lt;1,"Este año","Más de un año")</f>
        <v>Este año</v>
      </c>
      <c r="AK1192" s="100">
        <f>SUM(Tabla134[[#This Row],[Years At Company]],Tabla134[[#This Row],[Years With Curr Manager]])</f>
        <v>9</v>
      </c>
      <c r="AL1192" s="35"/>
    </row>
    <row r="1193" spans="1:38">
      <c r="A1193" t="s">
        <v>1624</v>
      </c>
      <c r="B1193" t="s">
        <v>46</v>
      </c>
      <c r="C1193" t="s">
        <v>49</v>
      </c>
      <c r="D1193" t="s">
        <v>57</v>
      </c>
      <c r="E1193" t="s">
        <v>61</v>
      </c>
      <c r="F1193" t="s">
        <v>1536</v>
      </c>
      <c r="G1193" t="s">
        <v>1544</v>
      </c>
      <c r="H1193" t="s">
        <v>1546</v>
      </c>
      <c r="I1193" t="s">
        <v>1549</v>
      </c>
      <c r="J1193" s="35">
        <v>5</v>
      </c>
      <c r="K1193" s="35">
        <v>39</v>
      </c>
      <c r="L1193" s="35">
        <v>0</v>
      </c>
      <c r="M1193" s="49">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c r="AH1193" s="35">
        <f>IF(Tabla134[[#This Row],[Business Travel]]="Travel_Frequently",2,IF(Tabla134[[#This Row],[Business Travel]]="Travel_Rarely",1,0))</f>
        <v>1</v>
      </c>
      <c r="AI1193" s="35" t="str">
        <f>IF(Tabla134[[#This Row],[Monthly Income]]&lt;=10333.3333,"Bajo",IF(Tabla134[[#This Row],[Monthly Income]]&gt;18666.6666,"Alto","Medio"))</f>
        <v>Bajo</v>
      </c>
      <c r="AJ1193" s="35" t="str">
        <f>IF(Tabla134[[#This Row],[Years Since Last Promotion]]&lt;1,"Este año","Más de un año")</f>
        <v>Más de un año</v>
      </c>
      <c r="AK1193" s="100">
        <f>SUM(Tabla134[[#This Row],[Years At Company]],Tabla134[[#This Row],[Years With Curr Manager]])</f>
        <v>14</v>
      </c>
      <c r="AL1193" s="35"/>
    </row>
    <row r="1194" spans="1:38">
      <c r="A1194" t="s">
        <v>1624</v>
      </c>
      <c r="B1194" t="s">
        <v>46</v>
      </c>
      <c r="C1194" t="s">
        <v>49</v>
      </c>
      <c r="D1194" t="s">
        <v>57</v>
      </c>
      <c r="E1194" t="s">
        <v>59</v>
      </c>
      <c r="F1194" t="s">
        <v>1536</v>
      </c>
      <c r="G1194" t="s">
        <v>1543</v>
      </c>
      <c r="H1194" t="s">
        <v>1546</v>
      </c>
      <c r="I1194" t="s">
        <v>1549</v>
      </c>
      <c r="J1194" s="35">
        <v>1</v>
      </c>
      <c r="K1194" s="35">
        <v>44</v>
      </c>
      <c r="L1194" s="35">
        <v>0</v>
      </c>
      <c r="M1194" s="49">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c r="AH1194" s="35">
        <f>IF(Tabla134[[#This Row],[Business Travel]]="Travel_Frequently",2,IF(Tabla134[[#This Row],[Business Travel]]="Travel_Rarely",1,0))</f>
        <v>1</v>
      </c>
      <c r="AI1194" s="35" t="str">
        <f>IF(Tabla134[[#This Row],[Monthly Income]]&lt;=10333.3333,"Bajo",IF(Tabla134[[#This Row],[Monthly Income]]&gt;18666.6666,"Alto","Medio"))</f>
        <v>Medio</v>
      </c>
      <c r="AJ1194" s="35" t="str">
        <f>IF(Tabla134[[#This Row],[Years Since Last Promotion]]&lt;1,"Este año","Más de un año")</f>
        <v>Más de un año</v>
      </c>
      <c r="AK1194" s="100">
        <f>SUM(Tabla134[[#This Row],[Years At Company]],Tabla134[[#This Row],[Years With Curr Manager]])</f>
        <v>37</v>
      </c>
      <c r="AL1194" s="35"/>
    </row>
    <row r="1195" spans="1:38">
      <c r="A1195" t="s">
        <v>1624</v>
      </c>
      <c r="B1195" t="s">
        <v>46</v>
      </c>
      <c r="C1195" t="s">
        <v>49</v>
      </c>
      <c r="D1195" t="s">
        <v>57</v>
      </c>
      <c r="E1195" t="s">
        <v>59</v>
      </c>
      <c r="F1195" t="s">
        <v>1536</v>
      </c>
      <c r="G1195" t="s">
        <v>1540</v>
      </c>
      <c r="H1195" t="s">
        <v>1546</v>
      </c>
      <c r="I1195" t="s">
        <v>1549</v>
      </c>
      <c r="J1195" s="35">
        <v>3</v>
      </c>
      <c r="K1195" s="35">
        <v>35</v>
      </c>
      <c r="L1195" s="35">
        <v>0</v>
      </c>
      <c r="M1195" s="49">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c r="AH1195" s="35">
        <f>IF(Tabla134[[#This Row],[Business Travel]]="Travel_Frequently",2,IF(Tabla134[[#This Row],[Business Travel]]="Travel_Rarely",1,0))</f>
        <v>1</v>
      </c>
      <c r="AI1195" s="35" t="str">
        <f>IF(Tabla134[[#This Row],[Monthly Income]]&lt;=10333.3333,"Bajo",IF(Tabla134[[#This Row],[Monthly Income]]&gt;18666.6666,"Alto","Medio"))</f>
        <v>Bajo</v>
      </c>
      <c r="AJ1195" s="35" t="str">
        <f>IF(Tabla134[[#This Row],[Years Since Last Promotion]]&lt;1,"Este año","Más de un año")</f>
        <v>Este año</v>
      </c>
      <c r="AK1195" s="100">
        <f>SUM(Tabla134[[#This Row],[Years At Company]],Tabla134[[#This Row],[Years With Curr Manager]])</f>
        <v>14</v>
      </c>
      <c r="AL1195" s="35"/>
    </row>
    <row r="1196" spans="1:38">
      <c r="A1196" t="s">
        <v>1624</v>
      </c>
      <c r="B1196" t="s">
        <v>46</v>
      </c>
      <c r="C1196" t="s">
        <v>51</v>
      </c>
      <c r="D1196" t="s">
        <v>57</v>
      </c>
      <c r="E1196" t="s">
        <v>59</v>
      </c>
      <c r="F1196" t="s">
        <v>1536</v>
      </c>
      <c r="G1196" t="s">
        <v>1538</v>
      </c>
      <c r="H1196" t="s">
        <v>1546</v>
      </c>
      <c r="I1196" t="s">
        <v>1549</v>
      </c>
      <c r="J1196" s="35">
        <v>1</v>
      </c>
      <c r="K1196" s="35">
        <v>33</v>
      </c>
      <c r="L1196" s="35">
        <v>0</v>
      </c>
      <c r="M1196" s="49">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c r="AH1196" s="35">
        <f>IF(Tabla134[[#This Row],[Business Travel]]="Travel_Frequently",2,IF(Tabla134[[#This Row],[Business Travel]]="Travel_Rarely",1,0))</f>
        <v>1</v>
      </c>
      <c r="AI1196" s="35" t="str">
        <f>IF(Tabla134[[#This Row],[Monthly Income]]&lt;=10333.3333,"Bajo",IF(Tabla134[[#This Row],[Monthly Income]]&gt;18666.6666,"Alto","Medio"))</f>
        <v>Bajo</v>
      </c>
      <c r="AJ1196" s="35" t="str">
        <f>IF(Tabla134[[#This Row],[Years Since Last Promotion]]&lt;1,"Este año","Más de un año")</f>
        <v>Más de un año</v>
      </c>
      <c r="AK1196" s="100">
        <f>SUM(Tabla134[[#This Row],[Years At Company]],Tabla134[[#This Row],[Years With Curr Manager]])</f>
        <v>16</v>
      </c>
      <c r="AL1196" s="35"/>
    </row>
    <row r="1197" spans="1:38">
      <c r="A1197" t="s">
        <v>1624</v>
      </c>
      <c r="B1197" t="s">
        <v>46</v>
      </c>
      <c r="C1197" t="s">
        <v>53</v>
      </c>
      <c r="D1197" t="s">
        <v>57</v>
      </c>
      <c r="E1197" t="s">
        <v>63</v>
      </c>
      <c r="F1197" t="s">
        <v>1536</v>
      </c>
      <c r="G1197" t="s">
        <v>1538</v>
      </c>
      <c r="H1197" t="s">
        <v>1546</v>
      </c>
      <c r="I1197" t="s">
        <v>1549</v>
      </c>
      <c r="J1197" s="35">
        <v>2</v>
      </c>
      <c r="K1197" s="35">
        <v>23</v>
      </c>
      <c r="L1197" s="35">
        <v>0</v>
      </c>
      <c r="M1197" s="49">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c r="AH1197" s="35">
        <f>IF(Tabla134[[#This Row],[Business Travel]]="Travel_Frequently",2,IF(Tabla134[[#This Row],[Business Travel]]="Travel_Rarely",1,0))</f>
        <v>1</v>
      </c>
      <c r="AI1197" s="35" t="str">
        <f>IF(Tabla134[[#This Row],[Monthly Income]]&lt;=10333.3333,"Bajo",IF(Tabla134[[#This Row],[Monthly Income]]&gt;18666.6666,"Alto","Medio"))</f>
        <v>Bajo</v>
      </c>
      <c r="AJ1197" s="35" t="str">
        <f>IF(Tabla134[[#This Row],[Years Since Last Promotion]]&lt;1,"Este año","Más de un año")</f>
        <v>Más de un año</v>
      </c>
      <c r="AK1197" s="100">
        <f>SUM(Tabla134[[#This Row],[Years At Company]],Tabla134[[#This Row],[Years With Curr Manager]])</f>
        <v>4</v>
      </c>
      <c r="AL1197" s="35"/>
    </row>
    <row r="1198" spans="1:38">
      <c r="A1198" t="s">
        <v>1624</v>
      </c>
      <c r="B1198" t="s">
        <v>46</v>
      </c>
      <c r="C1198" t="s">
        <v>49</v>
      </c>
      <c r="D1198" t="s">
        <v>57</v>
      </c>
      <c r="E1198" t="s">
        <v>59</v>
      </c>
      <c r="F1198" t="s">
        <v>1536</v>
      </c>
      <c r="G1198" t="s">
        <v>1544</v>
      </c>
      <c r="H1198" t="s">
        <v>1546</v>
      </c>
      <c r="I1198" t="s">
        <v>1549</v>
      </c>
      <c r="J1198" s="35">
        <v>2</v>
      </c>
      <c r="K1198" s="35">
        <v>36</v>
      </c>
      <c r="L1198" s="35">
        <v>0</v>
      </c>
      <c r="M1198" s="49">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c r="AH1198" s="35">
        <f>IF(Tabla134[[#This Row],[Business Travel]]="Travel_Frequently",2,IF(Tabla134[[#This Row],[Business Travel]]="Travel_Rarely",1,0))</f>
        <v>1</v>
      </c>
      <c r="AI1198" s="35" t="str">
        <f>IF(Tabla134[[#This Row],[Monthly Income]]&lt;=10333.3333,"Bajo",IF(Tabla134[[#This Row],[Monthly Income]]&gt;18666.6666,"Alto","Medio"))</f>
        <v>Bajo</v>
      </c>
      <c r="AJ1198" s="35" t="str">
        <f>IF(Tabla134[[#This Row],[Years Since Last Promotion]]&lt;1,"Este año","Más de un año")</f>
        <v>Este año</v>
      </c>
      <c r="AK1198" s="100">
        <f>SUM(Tabla134[[#This Row],[Years At Company]],Tabla134[[#This Row],[Years With Curr Manager]])</f>
        <v>5</v>
      </c>
      <c r="AL1198" s="35"/>
    </row>
    <row r="1199" spans="1:38">
      <c r="A1199" t="s">
        <v>1624</v>
      </c>
      <c r="B1199" t="s">
        <v>46</v>
      </c>
      <c r="C1199" t="s">
        <v>49</v>
      </c>
      <c r="D1199" t="s">
        <v>57</v>
      </c>
      <c r="E1199" t="s">
        <v>59</v>
      </c>
      <c r="F1199" t="s">
        <v>1536</v>
      </c>
      <c r="G1199" t="s">
        <v>1539</v>
      </c>
      <c r="H1199" t="s">
        <v>1546</v>
      </c>
      <c r="I1199" t="s">
        <v>1549</v>
      </c>
      <c r="J1199" s="35">
        <v>3</v>
      </c>
      <c r="K1199" s="35">
        <v>40</v>
      </c>
      <c r="L1199" s="35">
        <v>0</v>
      </c>
      <c r="M1199" s="49">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c r="AH1199" s="35">
        <f>IF(Tabla134[[#This Row],[Business Travel]]="Travel_Frequently",2,IF(Tabla134[[#This Row],[Business Travel]]="Travel_Rarely",1,0))</f>
        <v>1</v>
      </c>
      <c r="AI1199" s="35" t="str">
        <f>IF(Tabla134[[#This Row],[Monthly Income]]&lt;=10333.3333,"Bajo",IF(Tabla134[[#This Row],[Monthly Income]]&gt;18666.6666,"Alto","Medio"))</f>
        <v>Bajo</v>
      </c>
      <c r="AJ1199" s="35" t="str">
        <f>IF(Tabla134[[#This Row],[Years Since Last Promotion]]&lt;1,"Este año","Más de un año")</f>
        <v>Este año</v>
      </c>
      <c r="AK1199" s="100">
        <f>SUM(Tabla134[[#This Row],[Years At Company]],Tabla134[[#This Row],[Years With Curr Manager]])</f>
        <v>1</v>
      </c>
      <c r="AL1199" s="35"/>
    </row>
    <row r="1200" spans="1:38">
      <c r="A1200" t="s">
        <v>1624</v>
      </c>
      <c r="B1200" t="s">
        <v>46</v>
      </c>
      <c r="C1200" t="s">
        <v>49</v>
      </c>
      <c r="D1200" t="s">
        <v>57</v>
      </c>
      <c r="E1200" t="s">
        <v>61</v>
      </c>
      <c r="F1200" t="s">
        <v>1536</v>
      </c>
      <c r="G1200" t="s">
        <v>1544</v>
      </c>
      <c r="H1200" t="s">
        <v>1546</v>
      </c>
      <c r="I1200" t="s">
        <v>1549</v>
      </c>
      <c r="J1200" s="35">
        <v>2</v>
      </c>
      <c r="K1200" s="35">
        <v>42</v>
      </c>
      <c r="L1200" s="35">
        <v>0</v>
      </c>
      <c r="M1200" s="49">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c r="AH1200" s="35">
        <f>IF(Tabla134[[#This Row],[Business Travel]]="Travel_Frequently",2,IF(Tabla134[[#This Row],[Business Travel]]="Travel_Rarely",1,0))</f>
        <v>1</v>
      </c>
      <c r="AI1200" s="35" t="str">
        <f>IF(Tabla134[[#This Row],[Monthly Income]]&lt;=10333.3333,"Bajo",IF(Tabla134[[#This Row],[Monthly Income]]&gt;18666.6666,"Alto","Medio"))</f>
        <v>Bajo</v>
      </c>
      <c r="AJ1200" s="35" t="str">
        <f>IF(Tabla134[[#This Row],[Years Since Last Promotion]]&lt;1,"Este año","Más de un año")</f>
        <v>Este año</v>
      </c>
      <c r="AK1200" s="100">
        <f>SUM(Tabla134[[#This Row],[Years At Company]],Tabla134[[#This Row],[Years With Curr Manager]])</f>
        <v>0</v>
      </c>
      <c r="AL1200" s="35"/>
    </row>
    <row r="1201" spans="1:38">
      <c r="A1201" t="s">
        <v>1624</v>
      </c>
      <c r="B1201" t="s">
        <v>46</v>
      </c>
      <c r="C1201" t="s">
        <v>49</v>
      </c>
      <c r="D1201" t="s">
        <v>57</v>
      </c>
      <c r="E1201" t="s">
        <v>59</v>
      </c>
      <c r="F1201" t="s">
        <v>1536</v>
      </c>
      <c r="G1201" t="s">
        <v>1539</v>
      </c>
      <c r="H1201" t="s">
        <v>1546</v>
      </c>
      <c r="I1201" t="s">
        <v>1549</v>
      </c>
      <c r="J1201" s="35">
        <v>3</v>
      </c>
      <c r="K1201" s="35">
        <v>35</v>
      </c>
      <c r="L1201" s="35">
        <v>0</v>
      </c>
      <c r="M1201" s="49">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c r="AH1201" s="35">
        <f>IF(Tabla134[[#This Row],[Business Travel]]="Travel_Frequently",2,IF(Tabla134[[#This Row],[Business Travel]]="Travel_Rarely",1,0))</f>
        <v>1</v>
      </c>
      <c r="AI1201" s="35" t="str">
        <f>IF(Tabla134[[#This Row],[Monthly Income]]&lt;=10333.3333,"Bajo",IF(Tabla134[[#This Row],[Monthly Income]]&gt;18666.6666,"Alto","Medio"))</f>
        <v>Bajo</v>
      </c>
      <c r="AJ1201" s="35" t="str">
        <f>IF(Tabla134[[#This Row],[Years Since Last Promotion]]&lt;1,"Este año","Más de un año")</f>
        <v>Más de un año</v>
      </c>
      <c r="AK1201" s="100">
        <f>SUM(Tabla134[[#This Row],[Years At Company]],Tabla134[[#This Row],[Years With Curr Manager]])</f>
        <v>18</v>
      </c>
      <c r="AL1201" s="35"/>
    </row>
    <row r="1202" spans="1:38">
      <c r="A1202" t="s">
        <v>1624</v>
      </c>
      <c r="B1202" t="s">
        <v>46</v>
      </c>
      <c r="C1202" t="s">
        <v>51</v>
      </c>
      <c r="D1202" t="s">
        <v>57</v>
      </c>
      <c r="E1202" t="s">
        <v>59</v>
      </c>
      <c r="F1202" t="s">
        <v>1536</v>
      </c>
      <c r="G1202" t="s">
        <v>1540</v>
      </c>
      <c r="H1202" t="s">
        <v>1546</v>
      </c>
      <c r="I1202" t="s">
        <v>1549</v>
      </c>
      <c r="J1202" s="35">
        <v>2</v>
      </c>
      <c r="K1202" s="35">
        <v>28</v>
      </c>
      <c r="L1202" s="35">
        <v>0</v>
      </c>
      <c r="M1202" s="49">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c r="AH1202" s="35">
        <f>IF(Tabla134[[#This Row],[Business Travel]]="Travel_Frequently",2,IF(Tabla134[[#This Row],[Business Travel]]="Travel_Rarely",1,0))</f>
        <v>1</v>
      </c>
      <c r="AI1202" s="35" t="str">
        <f>IF(Tabla134[[#This Row],[Monthly Income]]&lt;=10333.3333,"Bajo",IF(Tabla134[[#This Row],[Monthly Income]]&gt;18666.6666,"Alto","Medio"))</f>
        <v>Bajo</v>
      </c>
      <c r="AJ1202" s="35" t="str">
        <f>IF(Tabla134[[#This Row],[Years Since Last Promotion]]&lt;1,"Este año","Más de un año")</f>
        <v>Más de un año</v>
      </c>
      <c r="AK1202" s="100">
        <f>SUM(Tabla134[[#This Row],[Years At Company]],Tabla134[[#This Row],[Years With Curr Manager]])</f>
        <v>15</v>
      </c>
      <c r="AL1202" s="35"/>
    </row>
    <row r="1203" spans="1:38">
      <c r="A1203" t="s">
        <v>1624</v>
      </c>
      <c r="B1203" t="s">
        <v>46</v>
      </c>
      <c r="C1203" t="s">
        <v>51</v>
      </c>
      <c r="D1203" t="s">
        <v>57</v>
      </c>
      <c r="E1203" t="s">
        <v>59</v>
      </c>
      <c r="F1203" t="s">
        <v>1536</v>
      </c>
      <c r="G1203" t="s">
        <v>1538</v>
      </c>
      <c r="H1203" t="s">
        <v>1546</v>
      </c>
      <c r="I1203" t="s">
        <v>1549</v>
      </c>
      <c r="J1203" s="35">
        <v>2</v>
      </c>
      <c r="K1203" s="35">
        <v>29</v>
      </c>
      <c r="L1203" s="35">
        <v>0</v>
      </c>
      <c r="M1203" s="49">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c r="AH1203" s="35">
        <f>IF(Tabla134[[#This Row],[Business Travel]]="Travel_Frequently",2,IF(Tabla134[[#This Row],[Business Travel]]="Travel_Rarely",1,0))</f>
        <v>1</v>
      </c>
      <c r="AI1203" s="35" t="str">
        <f>IF(Tabla134[[#This Row],[Monthly Income]]&lt;=10333.3333,"Bajo",IF(Tabla134[[#This Row],[Monthly Income]]&gt;18666.6666,"Alto","Medio"))</f>
        <v>Bajo</v>
      </c>
      <c r="AJ1203" s="35" t="str">
        <f>IF(Tabla134[[#This Row],[Years Since Last Promotion]]&lt;1,"Este año","Más de un año")</f>
        <v>Este año</v>
      </c>
      <c r="AK1203" s="100">
        <f>SUM(Tabla134[[#This Row],[Years At Company]],Tabla134[[#This Row],[Years With Curr Manager]])</f>
        <v>1</v>
      </c>
      <c r="AL1203" s="35"/>
    </row>
    <row r="1204" spans="1:38">
      <c r="A1204" t="s">
        <v>1624</v>
      </c>
      <c r="B1204" t="s">
        <v>46</v>
      </c>
      <c r="C1204" t="s">
        <v>49</v>
      </c>
      <c r="D1204" t="s">
        <v>57</v>
      </c>
      <c r="E1204" t="s">
        <v>61</v>
      </c>
      <c r="F1204" t="s">
        <v>1536</v>
      </c>
      <c r="G1204" t="s">
        <v>1540</v>
      </c>
      <c r="H1204" t="s">
        <v>1546</v>
      </c>
      <c r="I1204" t="s">
        <v>1549</v>
      </c>
      <c r="J1204" s="35">
        <v>3</v>
      </c>
      <c r="K1204" s="35">
        <v>39</v>
      </c>
      <c r="L1204" s="35">
        <v>0</v>
      </c>
      <c r="M1204" s="49">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c r="AH1204" s="35">
        <f>IF(Tabla134[[#This Row],[Business Travel]]="Travel_Frequently",2,IF(Tabla134[[#This Row],[Business Travel]]="Travel_Rarely",1,0))</f>
        <v>1</v>
      </c>
      <c r="AI1204" s="35" t="str">
        <f>IF(Tabla134[[#This Row],[Monthly Income]]&lt;=10333.3333,"Bajo",IF(Tabla134[[#This Row],[Monthly Income]]&gt;18666.6666,"Alto","Medio"))</f>
        <v>Bajo</v>
      </c>
      <c r="AJ1204" s="35" t="str">
        <f>IF(Tabla134[[#This Row],[Years Since Last Promotion]]&lt;1,"Este año","Más de un año")</f>
        <v>Más de un año</v>
      </c>
      <c r="AK1204" s="100">
        <f>SUM(Tabla134[[#This Row],[Years At Company]],Tabla134[[#This Row],[Years With Curr Manager]])</f>
        <v>14</v>
      </c>
      <c r="AL1204" s="35"/>
    </row>
    <row r="1205" spans="1:38">
      <c r="A1205" t="s">
        <v>1624</v>
      </c>
      <c r="B1205" t="s">
        <v>46</v>
      </c>
      <c r="C1205" t="s">
        <v>51</v>
      </c>
      <c r="D1205" t="s">
        <v>57</v>
      </c>
      <c r="E1205" t="s">
        <v>61</v>
      </c>
      <c r="F1205" t="s">
        <v>1536</v>
      </c>
      <c r="G1205" t="s">
        <v>1539</v>
      </c>
      <c r="H1205" t="s">
        <v>1546</v>
      </c>
      <c r="I1205" t="s">
        <v>1549</v>
      </c>
      <c r="J1205" s="35">
        <v>6</v>
      </c>
      <c r="K1205" s="35">
        <v>33</v>
      </c>
      <c r="L1205" s="35">
        <v>0</v>
      </c>
      <c r="M1205" s="49">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c r="AH1205" s="35">
        <f>IF(Tabla134[[#This Row],[Business Travel]]="Travel_Frequently",2,IF(Tabla134[[#This Row],[Business Travel]]="Travel_Rarely",1,0))</f>
        <v>1</v>
      </c>
      <c r="AI1205" s="35" t="str">
        <f>IF(Tabla134[[#This Row],[Monthly Income]]&lt;=10333.3333,"Bajo",IF(Tabla134[[#This Row],[Monthly Income]]&gt;18666.6666,"Alto","Medio"))</f>
        <v>Bajo</v>
      </c>
      <c r="AJ1205" s="35" t="str">
        <f>IF(Tabla134[[#This Row],[Years Since Last Promotion]]&lt;1,"Este año","Más de un año")</f>
        <v>Más de un año</v>
      </c>
      <c r="AK1205" s="100">
        <f>SUM(Tabla134[[#This Row],[Years At Company]],Tabla134[[#This Row],[Years With Curr Manager]])</f>
        <v>27</v>
      </c>
      <c r="AL1205" s="35"/>
    </row>
    <row r="1206" spans="1:38">
      <c r="A1206" t="s">
        <v>1624</v>
      </c>
      <c r="B1206" t="s">
        <v>46</v>
      </c>
      <c r="C1206" t="s">
        <v>52</v>
      </c>
      <c r="D1206" t="s">
        <v>57</v>
      </c>
      <c r="E1206" t="s">
        <v>61</v>
      </c>
      <c r="F1206" t="s">
        <v>1536</v>
      </c>
      <c r="G1206" t="s">
        <v>1543</v>
      </c>
      <c r="H1206" t="s">
        <v>1546</v>
      </c>
      <c r="I1206" t="s">
        <v>1549</v>
      </c>
      <c r="J1206" s="35">
        <v>2</v>
      </c>
      <c r="K1206" s="35">
        <v>55</v>
      </c>
      <c r="L1206" s="35">
        <v>0</v>
      </c>
      <c r="M1206" s="49">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c r="AH1206" s="35">
        <f>IF(Tabla134[[#This Row],[Business Travel]]="Travel_Frequently",2,IF(Tabla134[[#This Row],[Business Travel]]="Travel_Rarely",1,0))</f>
        <v>1</v>
      </c>
      <c r="AI1206" s="35" t="str">
        <f>IF(Tabla134[[#This Row],[Monthly Income]]&lt;=10333.3333,"Bajo",IF(Tabla134[[#This Row],[Monthly Income]]&gt;18666.6666,"Alto","Medio"))</f>
        <v>Alto</v>
      </c>
      <c r="AJ1206" s="35" t="str">
        <f>IF(Tabla134[[#This Row],[Years Since Last Promotion]]&lt;1,"Este año","Más de un año")</f>
        <v>Este año</v>
      </c>
      <c r="AK1206" s="100">
        <f>SUM(Tabla134[[#This Row],[Years At Company]],Tabla134[[#This Row],[Years With Curr Manager]])</f>
        <v>1</v>
      </c>
      <c r="AL1206" s="35"/>
    </row>
    <row r="1207" spans="1:38">
      <c r="A1207" t="s">
        <v>1624</v>
      </c>
      <c r="B1207" t="s">
        <v>46</v>
      </c>
      <c r="C1207" t="s">
        <v>49</v>
      </c>
      <c r="D1207" t="s">
        <v>57</v>
      </c>
      <c r="E1207" t="s">
        <v>59</v>
      </c>
      <c r="F1207" t="s">
        <v>1536</v>
      </c>
      <c r="G1207" t="s">
        <v>1540</v>
      </c>
      <c r="H1207" t="s">
        <v>1546</v>
      </c>
      <c r="I1207" t="s">
        <v>1549</v>
      </c>
      <c r="J1207" s="35">
        <v>2</v>
      </c>
      <c r="K1207" s="35">
        <v>37</v>
      </c>
      <c r="L1207" s="35">
        <v>0</v>
      </c>
      <c r="M1207" s="49">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c r="AH1207" s="35">
        <f>IF(Tabla134[[#This Row],[Business Travel]]="Travel_Frequently",2,IF(Tabla134[[#This Row],[Business Travel]]="Travel_Rarely",1,0))</f>
        <v>1</v>
      </c>
      <c r="AI1207" s="35" t="str">
        <f>IF(Tabla134[[#This Row],[Monthly Income]]&lt;=10333.3333,"Bajo",IF(Tabla134[[#This Row],[Monthly Income]]&gt;18666.6666,"Alto","Medio"))</f>
        <v>Bajo</v>
      </c>
      <c r="AJ1207" s="35" t="str">
        <f>IF(Tabla134[[#This Row],[Years Since Last Promotion]]&lt;1,"Este año","Más de un año")</f>
        <v>Este año</v>
      </c>
      <c r="AK1207" s="100">
        <f>SUM(Tabla134[[#This Row],[Years At Company]],Tabla134[[#This Row],[Years With Curr Manager]])</f>
        <v>6</v>
      </c>
      <c r="AL1207" s="35"/>
    </row>
    <row r="1208" spans="1:38">
      <c r="A1208" t="s">
        <v>1624</v>
      </c>
      <c r="B1208" t="s">
        <v>46</v>
      </c>
      <c r="C1208" t="s">
        <v>51</v>
      </c>
      <c r="D1208" t="s">
        <v>57</v>
      </c>
      <c r="E1208" t="s">
        <v>61</v>
      </c>
      <c r="F1208" t="s">
        <v>1536</v>
      </c>
      <c r="G1208" t="s">
        <v>1539</v>
      </c>
      <c r="H1208" t="s">
        <v>1546</v>
      </c>
      <c r="I1208" t="s">
        <v>1549</v>
      </c>
      <c r="J1208" s="35">
        <v>3</v>
      </c>
      <c r="K1208" s="35">
        <v>26</v>
      </c>
      <c r="L1208" s="35">
        <v>0</v>
      </c>
      <c r="M1208" s="49">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c r="AH1208" s="35">
        <f>IF(Tabla134[[#This Row],[Business Travel]]="Travel_Frequently",2,IF(Tabla134[[#This Row],[Business Travel]]="Travel_Rarely",1,0))</f>
        <v>1</v>
      </c>
      <c r="AI1208" s="35" t="str">
        <f>IF(Tabla134[[#This Row],[Monthly Income]]&lt;=10333.3333,"Bajo",IF(Tabla134[[#This Row],[Monthly Income]]&gt;18666.6666,"Alto","Medio"))</f>
        <v>Bajo</v>
      </c>
      <c r="AJ1208" s="35" t="str">
        <f>IF(Tabla134[[#This Row],[Years Since Last Promotion]]&lt;1,"Este año","Más de un año")</f>
        <v>Este año</v>
      </c>
      <c r="AK1208" s="100">
        <f>SUM(Tabla134[[#This Row],[Years At Company]],Tabla134[[#This Row],[Years With Curr Manager]])</f>
        <v>5</v>
      </c>
      <c r="AL1208" s="35"/>
    </row>
    <row r="1209" spans="1:38">
      <c r="A1209" t="s">
        <v>1624</v>
      </c>
      <c r="B1209" t="s">
        <v>46</v>
      </c>
      <c r="C1209" t="s">
        <v>49</v>
      </c>
      <c r="D1209" t="s">
        <v>57</v>
      </c>
      <c r="E1209" t="s">
        <v>59</v>
      </c>
      <c r="F1209" t="s">
        <v>1536</v>
      </c>
      <c r="G1209" t="s">
        <v>1539</v>
      </c>
      <c r="H1209" t="s">
        <v>1545</v>
      </c>
      <c r="I1209" t="s">
        <v>1549</v>
      </c>
      <c r="J1209" s="35">
        <v>2</v>
      </c>
      <c r="K1209" s="35">
        <v>36</v>
      </c>
      <c r="L1209" s="35">
        <v>0</v>
      </c>
      <c r="M1209" s="49">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c r="AH1209" s="35">
        <f>IF(Tabla134[[#This Row],[Business Travel]]="Travel_Frequently",2,IF(Tabla134[[#This Row],[Business Travel]]="Travel_Rarely",1,0))</f>
        <v>1</v>
      </c>
      <c r="AI1209" s="35" t="str">
        <f>IF(Tabla134[[#This Row],[Monthly Income]]&lt;=10333.3333,"Bajo",IF(Tabla134[[#This Row],[Monthly Income]]&gt;18666.6666,"Alto","Medio"))</f>
        <v>Bajo</v>
      </c>
      <c r="AJ1209" s="35" t="str">
        <f>IF(Tabla134[[#This Row],[Years Since Last Promotion]]&lt;1,"Este año","Más de un año")</f>
        <v>Más de un año</v>
      </c>
      <c r="AK1209" s="100">
        <f>SUM(Tabla134[[#This Row],[Years At Company]],Tabla134[[#This Row],[Years With Curr Manager]])</f>
        <v>18</v>
      </c>
      <c r="AL1209" s="35"/>
    </row>
    <row r="1210" spans="1:38">
      <c r="A1210" t="s">
        <v>1624</v>
      </c>
      <c r="B1210" t="s">
        <v>46</v>
      </c>
      <c r="C1210" t="s">
        <v>49</v>
      </c>
      <c r="D1210" t="s">
        <v>57</v>
      </c>
      <c r="E1210" t="s">
        <v>59</v>
      </c>
      <c r="F1210" t="s">
        <v>1536</v>
      </c>
      <c r="G1210" t="s">
        <v>1539</v>
      </c>
      <c r="H1210" t="s">
        <v>1545</v>
      </c>
      <c r="I1210" t="s">
        <v>1549</v>
      </c>
      <c r="J1210" s="35">
        <v>4</v>
      </c>
      <c r="K1210" s="35">
        <v>36</v>
      </c>
      <c r="L1210" s="35">
        <v>0</v>
      </c>
      <c r="M1210" s="49">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c r="AH1210" s="35">
        <f>IF(Tabla134[[#This Row],[Business Travel]]="Travel_Frequently",2,IF(Tabla134[[#This Row],[Business Travel]]="Travel_Rarely",1,0))</f>
        <v>1</v>
      </c>
      <c r="AI1210" s="35" t="str">
        <f>IF(Tabla134[[#This Row],[Monthly Income]]&lt;=10333.3333,"Bajo",IF(Tabla134[[#This Row],[Monthly Income]]&gt;18666.6666,"Alto","Medio"))</f>
        <v>Bajo</v>
      </c>
      <c r="AJ1210" s="35" t="str">
        <f>IF(Tabla134[[#This Row],[Years Since Last Promotion]]&lt;1,"Este año","Más de un año")</f>
        <v>Más de un año</v>
      </c>
      <c r="AK1210" s="100">
        <f>SUM(Tabla134[[#This Row],[Years At Company]],Tabla134[[#This Row],[Years With Curr Manager]])</f>
        <v>7</v>
      </c>
      <c r="AL1210" s="35"/>
    </row>
    <row r="1211" spans="1:38">
      <c r="A1211" t="s">
        <v>1624</v>
      </c>
      <c r="B1211" t="s">
        <v>46</v>
      </c>
      <c r="C1211" t="s">
        <v>53</v>
      </c>
      <c r="D1211" t="s">
        <v>57</v>
      </c>
      <c r="E1211" t="s">
        <v>59</v>
      </c>
      <c r="F1211" t="s">
        <v>1536</v>
      </c>
      <c r="G1211" t="s">
        <v>1539</v>
      </c>
      <c r="H1211" t="s">
        <v>1545</v>
      </c>
      <c r="I1211" t="s">
        <v>1549</v>
      </c>
      <c r="J1211" s="35">
        <v>2</v>
      </c>
      <c r="K1211" s="35">
        <v>23</v>
      </c>
      <c r="L1211" s="35">
        <v>0</v>
      </c>
      <c r="M1211" s="49">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c r="AH1211" s="35">
        <f>IF(Tabla134[[#This Row],[Business Travel]]="Travel_Frequently",2,IF(Tabla134[[#This Row],[Business Travel]]="Travel_Rarely",1,0))</f>
        <v>1</v>
      </c>
      <c r="AI1211" s="35" t="str">
        <f>IF(Tabla134[[#This Row],[Monthly Income]]&lt;=10333.3333,"Bajo",IF(Tabla134[[#This Row],[Monthly Income]]&gt;18666.6666,"Alto","Medio"))</f>
        <v>Bajo</v>
      </c>
      <c r="AJ1211" s="35" t="str">
        <f>IF(Tabla134[[#This Row],[Years Since Last Promotion]]&lt;1,"Este año","Más de un año")</f>
        <v>Más de un año</v>
      </c>
      <c r="AK1211" s="100">
        <f>SUM(Tabla134[[#This Row],[Years At Company]],Tabla134[[#This Row],[Years With Curr Manager]])</f>
        <v>6</v>
      </c>
      <c r="AL1211" s="35"/>
    </row>
    <row r="1212" spans="1:38">
      <c r="A1212" t="s">
        <v>1624</v>
      </c>
      <c r="B1212" t="s">
        <v>46</v>
      </c>
      <c r="C1212" t="s">
        <v>51</v>
      </c>
      <c r="D1212" t="s">
        <v>57</v>
      </c>
      <c r="E1212" t="s">
        <v>61</v>
      </c>
      <c r="F1212" t="s">
        <v>1536</v>
      </c>
      <c r="G1212" t="s">
        <v>1538</v>
      </c>
      <c r="H1212" t="s">
        <v>1545</v>
      </c>
      <c r="I1212" t="s">
        <v>1549</v>
      </c>
      <c r="J1212" s="35">
        <v>4</v>
      </c>
      <c r="K1212" s="35">
        <v>34</v>
      </c>
      <c r="L1212" s="35">
        <v>0</v>
      </c>
      <c r="M1212" s="49">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c r="AH1212" s="35">
        <f>IF(Tabla134[[#This Row],[Business Travel]]="Travel_Frequently",2,IF(Tabla134[[#This Row],[Business Travel]]="Travel_Rarely",1,0))</f>
        <v>1</v>
      </c>
      <c r="AI1212" s="35" t="str">
        <f>IF(Tabla134[[#This Row],[Monthly Income]]&lt;=10333.3333,"Bajo",IF(Tabla134[[#This Row],[Monthly Income]]&gt;18666.6666,"Alto","Medio"))</f>
        <v>Bajo</v>
      </c>
      <c r="AJ1212" s="35" t="str">
        <f>IF(Tabla134[[#This Row],[Years Since Last Promotion]]&lt;1,"Este año","Más de un año")</f>
        <v>Este año</v>
      </c>
      <c r="AK1212" s="100">
        <f>SUM(Tabla134[[#This Row],[Years At Company]],Tabla134[[#This Row],[Years With Curr Manager]])</f>
        <v>1</v>
      </c>
      <c r="AL1212" s="35"/>
    </row>
    <row r="1213" spans="1:38">
      <c r="A1213" t="s">
        <v>1624</v>
      </c>
      <c r="B1213" t="s">
        <v>46</v>
      </c>
      <c r="C1213" t="s">
        <v>49</v>
      </c>
      <c r="D1213" t="s">
        <v>57</v>
      </c>
      <c r="E1213" t="s">
        <v>59</v>
      </c>
      <c r="F1213" t="s">
        <v>1536</v>
      </c>
      <c r="G1213" t="s">
        <v>1538</v>
      </c>
      <c r="H1213" t="s">
        <v>1545</v>
      </c>
      <c r="I1213" t="s">
        <v>1549</v>
      </c>
      <c r="J1213" s="35">
        <v>2</v>
      </c>
      <c r="K1213" s="35">
        <v>39</v>
      </c>
      <c r="L1213" s="35">
        <v>0</v>
      </c>
      <c r="M1213" s="49">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c r="AH1213" s="35">
        <f>IF(Tabla134[[#This Row],[Business Travel]]="Travel_Frequently",2,IF(Tabla134[[#This Row],[Business Travel]]="Travel_Rarely",1,0))</f>
        <v>1</v>
      </c>
      <c r="AI1213" s="35" t="str">
        <f>IF(Tabla134[[#This Row],[Monthly Income]]&lt;=10333.3333,"Bajo",IF(Tabla134[[#This Row],[Monthly Income]]&gt;18666.6666,"Alto","Medio"))</f>
        <v>Bajo</v>
      </c>
      <c r="AJ1213" s="35" t="str">
        <f>IF(Tabla134[[#This Row],[Years Since Last Promotion]]&lt;1,"Este año","Más de un año")</f>
        <v>Más de un año</v>
      </c>
      <c r="AK1213" s="100">
        <f>SUM(Tabla134[[#This Row],[Years At Company]],Tabla134[[#This Row],[Years With Curr Manager]])</f>
        <v>14</v>
      </c>
      <c r="AL1213" s="35"/>
    </row>
    <row r="1214" spans="1:38">
      <c r="A1214" t="s">
        <v>1624</v>
      </c>
      <c r="B1214" t="s">
        <v>46</v>
      </c>
      <c r="C1214" t="s">
        <v>53</v>
      </c>
      <c r="D1214" t="s">
        <v>57</v>
      </c>
      <c r="E1214" t="s">
        <v>59</v>
      </c>
      <c r="F1214" t="s">
        <v>1536</v>
      </c>
      <c r="G1214" t="s">
        <v>1544</v>
      </c>
      <c r="H1214" t="s">
        <v>1545</v>
      </c>
      <c r="I1214" t="s">
        <v>1549</v>
      </c>
      <c r="J1214" s="35">
        <v>2</v>
      </c>
      <c r="K1214" s="35">
        <v>24</v>
      </c>
      <c r="L1214" s="35">
        <v>0</v>
      </c>
      <c r="M1214" s="49">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c r="AH1214" s="35">
        <f>IF(Tabla134[[#This Row],[Business Travel]]="Travel_Frequently",2,IF(Tabla134[[#This Row],[Business Travel]]="Travel_Rarely",1,0))</f>
        <v>1</v>
      </c>
      <c r="AI1214" s="35" t="str">
        <f>IF(Tabla134[[#This Row],[Monthly Income]]&lt;=10333.3333,"Bajo",IF(Tabla134[[#This Row],[Monthly Income]]&gt;18666.6666,"Alto","Medio"))</f>
        <v>Bajo</v>
      </c>
      <c r="AJ1214" s="35" t="str">
        <f>IF(Tabla134[[#This Row],[Years Since Last Promotion]]&lt;1,"Este año","Más de un año")</f>
        <v>Más de un año</v>
      </c>
      <c r="AK1214" s="100">
        <f>SUM(Tabla134[[#This Row],[Years At Company]],Tabla134[[#This Row],[Years With Curr Manager]])</f>
        <v>6</v>
      </c>
      <c r="AL1214" s="35"/>
    </row>
    <row r="1215" spans="1:38">
      <c r="A1215" t="s">
        <v>1624</v>
      </c>
      <c r="B1215" t="s">
        <v>46</v>
      </c>
      <c r="C1215" t="s">
        <v>49</v>
      </c>
      <c r="D1215" t="s">
        <v>57</v>
      </c>
      <c r="E1215" t="s">
        <v>61</v>
      </c>
      <c r="F1215" t="s">
        <v>1536</v>
      </c>
      <c r="G1215" t="s">
        <v>1538</v>
      </c>
      <c r="H1215" t="s">
        <v>1545</v>
      </c>
      <c r="I1215" t="s">
        <v>1549</v>
      </c>
      <c r="J1215" s="35">
        <v>5</v>
      </c>
      <c r="K1215" s="35">
        <v>35</v>
      </c>
      <c r="L1215" s="35">
        <v>0</v>
      </c>
      <c r="M1215" s="49">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c r="AH1215" s="35">
        <f>IF(Tabla134[[#This Row],[Business Travel]]="Travel_Frequently",2,IF(Tabla134[[#This Row],[Business Travel]]="Travel_Rarely",1,0))</f>
        <v>1</v>
      </c>
      <c r="AI1215" s="35" t="str">
        <f>IF(Tabla134[[#This Row],[Monthly Income]]&lt;=10333.3333,"Bajo",IF(Tabla134[[#This Row],[Monthly Income]]&gt;18666.6666,"Alto","Medio"))</f>
        <v>Bajo</v>
      </c>
      <c r="AJ1215" s="35" t="str">
        <f>IF(Tabla134[[#This Row],[Years Since Last Promotion]]&lt;1,"Este año","Más de un año")</f>
        <v>Este año</v>
      </c>
      <c r="AK1215" s="100">
        <f>SUM(Tabla134[[#This Row],[Years At Company]],Tabla134[[#This Row],[Years With Curr Manager]])</f>
        <v>18</v>
      </c>
      <c r="AL1215" s="35"/>
    </row>
    <row r="1216" spans="1:38">
      <c r="A1216" t="s">
        <v>1624</v>
      </c>
      <c r="B1216" t="s">
        <v>46</v>
      </c>
      <c r="C1216" t="s">
        <v>49</v>
      </c>
      <c r="D1216" t="s">
        <v>57</v>
      </c>
      <c r="E1216" t="s">
        <v>59</v>
      </c>
      <c r="F1216" t="s">
        <v>1536</v>
      </c>
      <c r="G1216" t="s">
        <v>1544</v>
      </c>
      <c r="H1216" t="s">
        <v>1545</v>
      </c>
      <c r="I1216" t="s">
        <v>1549</v>
      </c>
      <c r="J1216" s="35">
        <v>3</v>
      </c>
      <c r="K1216" s="35">
        <v>41</v>
      </c>
      <c r="L1216" s="35">
        <v>0</v>
      </c>
      <c r="M1216" s="49">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c r="AH1216" s="35">
        <f>IF(Tabla134[[#This Row],[Business Travel]]="Travel_Frequently",2,IF(Tabla134[[#This Row],[Business Travel]]="Travel_Rarely",1,0))</f>
        <v>1</v>
      </c>
      <c r="AI1216" s="35" t="str">
        <f>IF(Tabla134[[#This Row],[Monthly Income]]&lt;=10333.3333,"Bajo",IF(Tabla134[[#This Row],[Monthly Income]]&gt;18666.6666,"Alto","Medio"))</f>
        <v>Bajo</v>
      </c>
      <c r="AJ1216" s="35" t="str">
        <f>IF(Tabla134[[#This Row],[Years Since Last Promotion]]&lt;1,"Este año","Más de un año")</f>
        <v>Más de un año</v>
      </c>
      <c r="AK1216" s="100">
        <f>SUM(Tabla134[[#This Row],[Years At Company]],Tabla134[[#This Row],[Years With Curr Manager]])</f>
        <v>5</v>
      </c>
      <c r="AL1216" s="35"/>
    </row>
    <row r="1217" spans="1:38">
      <c r="A1217" t="s">
        <v>1624</v>
      </c>
      <c r="B1217" t="s">
        <v>46</v>
      </c>
      <c r="C1217" t="s">
        <v>49</v>
      </c>
      <c r="D1217" t="s">
        <v>57</v>
      </c>
      <c r="E1217" t="s">
        <v>59</v>
      </c>
      <c r="F1217" t="s">
        <v>1536</v>
      </c>
      <c r="G1217" t="s">
        <v>1538</v>
      </c>
      <c r="H1217" t="s">
        <v>1545</v>
      </c>
      <c r="I1217" t="s">
        <v>1549</v>
      </c>
      <c r="J1217" s="35">
        <v>2</v>
      </c>
      <c r="K1217" s="35">
        <v>40</v>
      </c>
      <c r="L1217" s="35">
        <v>0</v>
      </c>
      <c r="M1217" s="49">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c r="AH1217" s="35">
        <f>IF(Tabla134[[#This Row],[Business Travel]]="Travel_Frequently",2,IF(Tabla134[[#This Row],[Business Travel]]="Travel_Rarely",1,0))</f>
        <v>1</v>
      </c>
      <c r="AI1217" s="35" t="str">
        <f>IF(Tabla134[[#This Row],[Monthly Income]]&lt;=10333.3333,"Bajo",IF(Tabla134[[#This Row],[Monthly Income]]&gt;18666.6666,"Alto","Medio"))</f>
        <v>Bajo</v>
      </c>
      <c r="AJ1217" s="35" t="str">
        <f>IF(Tabla134[[#This Row],[Years Since Last Promotion]]&lt;1,"Este año","Más de un año")</f>
        <v>Más de un año</v>
      </c>
      <c r="AK1217" s="100">
        <f>SUM(Tabla134[[#This Row],[Years At Company]],Tabla134[[#This Row],[Years With Curr Manager]])</f>
        <v>4</v>
      </c>
      <c r="AL1217" s="35"/>
    </row>
    <row r="1218" spans="1:38">
      <c r="A1218" t="s">
        <v>1624</v>
      </c>
      <c r="B1218" t="s">
        <v>46</v>
      </c>
      <c r="C1218" t="s">
        <v>51</v>
      </c>
      <c r="D1218" t="s">
        <v>57</v>
      </c>
      <c r="E1218" t="s">
        <v>61</v>
      </c>
      <c r="F1218" t="s">
        <v>1536</v>
      </c>
      <c r="G1218" t="s">
        <v>1539</v>
      </c>
      <c r="H1218" t="s">
        <v>1545</v>
      </c>
      <c r="I1218" t="s">
        <v>1549</v>
      </c>
      <c r="J1218" s="35">
        <v>6</v>
      </c>
      <c r="K1218" s="35">
        <v>26</v>
      </c>
      <c r="L1218" s="35">
        <v>0</v>
      </c>
      <c r="M1218" s="49">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c r="AH1218" s="35">
        <f>IF(Tabla134[[#This Row],[Business Travel]]="Travel_Frequently",2,IF(Tabla134[[#This Row],[Business Travel]]="Travel_Rarely",1,0))</f>
        <v>1</v>
      </c>
      <c r="AI1218" s="35" t="str">
        <f>IF(Tabla134[[#This Row],[Monthly Income]]&lt;=10333.3333,"Bajo",IF(Tabla134[[#This Row],[Monthly Income]]&gt;18666.6666,"Alto","Medio"))</f>
        <v>Bajo</v>
      </c>
      <c r="AJ1218" s="35" t="str">
        <f>IF(Tabla134[[#This Row],[Years Since Last Promotion]]&lt;1,"Este año","Más de un año")</f>
        <v>Más de un año</v>
      </c>
      <c r="AK1218" s="100">
        <f>SUM(Tabla134[[#This Row],[Years At Company]],Tabla134[[#This Row],[Years With Curr Manager]])</f>
        <v>13</v>
      </c>
      <c r="AL1218" s="35"/>
    </row>
    <row r="1219" spans="1:38">
      <c r="A1219" t="s">
        <v>1624</v>
      </c>
      <c r="B1219" t="s">
        <v>46</v>
      </c>
      <c r="C1219" t="s">
        <v>50</v>
      </c>
      <c r="D1219" t="s">
        <v>57</v>
      </c>
      <c r="E1219" t="s">
        <v>59</v>
      </c>
      <c r="F1219" t="s">
        <v>1536</v>
      </c>
      <c r="G1219" t="s">
        <v>1544</v>
      </c>
      <c r="H1219" t="s">
        <v>1545</v>
      </c>
      <c r="I1219" t="s">
        <v>1549</v>
      </c>
      <c r="J1219" s="35">
        <v>3</v>
      </c>
      <c r="K1219" s="35">
        <v>46</v>
      </c>
      <c r="L1219" s="35">
        <v>0</v>
      </c>
      <c r="M1219" s="49">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c r="AH1219" s="35">
        <f>IF(Tabla134[[#This Row],[Business Travel]]="Travel_Frequently",2,IF(Tabla134[[#This Row],[Business Travel]]="Travel_Rarely",1,0))</f>
        <v>1</v>
      </c>
      <c r="AI1219" s="35" t="str">
        <f>IF(Tabla134[[#This Row],[Monthly Income]]&lt;=10333.3333,"Bajo",IF(Tabla134[[#This Row],[Monthly Income]]&gt;18666.6666,"Alto","Medio"))</f>
        <v>Bajo</v>
      </c>
      <c r="AJ1219" s="35" t="str">
        <f>IF(Tabla134[[#This Row],[Years Since Last Promotion]]&lt;1,"Este año","Más de un año")</f>
        <v>Este año</v>
      </c>
      <c r="AK1219" s="100">
        <f>SUM(Tabla134[[#This Row],[Years At Company]],Tabla134[[#This Row],[Years With Curr Manager]])</f>
        <v>19</v>
      </c>
      <c r="AL1219" s="35"/>
    </row>
    <row r="1220" spans="1:38">
      <c r="A1220" t="s">
        <v>1624</v>
      </c>
      <c r="B1220" t="s">
        <v>46</v>
      </c>
      <c r="C1220" t="s">
        <v>50</v>
      </c>
      <c r="D1220" t="s">
        <v>57</v>
      </c>
      <c r="E1220" t="s">
        <v>59</v>
      </c>
      <c r="F1220" t="s">
        <v>1536</v>
      </c>
      <c r="G1220" t="s">
        <v>1541</v>
      </c>
      <c r="H1220" t="s">
        <v>1545</v>
      </c>
      <c r="I1220" t="s">
        <v>1549</v>
      </c>
      <c r="J1220" s="35">
        <v>2</v>
      </c>
      <c r="K1220" s="35">
        <v>49</v>
      </c>
      <c r="L1220" s="35">
        <v>0</v>
      </c>
      <c r="M1220" s="49">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c r="AH1220" s="35">
        <f>IF(Tabla134[[#This Row],[Business Travel]]="Travel_Frequently",2,IF(Tabla134[[#This Row],[Business Travel]]="Travel_Rarely",1,0))</f>
        <v>1</v>
      </c>
      <c r="AI1220" s="35" t="str">
        <f>IF(Tabla134[[#This Row],[Monthly Income]]&lt;=10333.3333,"Bajo",IF(Tabla134[[#This Row],[Monthly Income]]&gt;18666.6666,"Alto","Medio"))</f>
        <v>Medio</v>
      </c>
      <c r="AJ1220" s="35" t="str">
        <f>IF(Tabla134[[#This Row],[Years Since Last Promotion]]&lt;1,"Este año","Más de un año")</f>
        <v>Este año</v>
      </c>
      <c r="AK1220" s="100">
        <f>SUM(Tabla134[[#This Row],[Years At Company]],Tabla134[[#This Row],[Years With Curr Manager]])</f>
        <v>8</v>
      </c>
      <c r="AL1220" s="35"/>
    </row>
    <row r="1221" spans="1:38">
      <c r="A1221" t="s">
        <v>1624</v>
      </c>
      <c r="B1221" t="s">
        <v>46</v>
      </c>
      <c r="C1221" t="s">
        <v>53</v>
      </c>
      <c r="D1221" t="s">
        <v>57</v>
      </c>
      <c r="E1221" t="s">
        <v>61</v>
      </c>
      <c r="F1221" t="s">
        <v>1536</v>
      </c>
      <c r="G1221" t="s">
        <v>1538</v>
      </c>
      <c r="H1221" t="s">
        <v>1545</v>
      </c>
      <c r="I1221" t="s">
        <v>1549</v>
      </c>
      <c r="J1221" s="35">
        <v>2</v>
      </c>
      <c r="K1221" s="35">
        <v>21</v>
      </c>
      <c r="L1221" s="35">
        <v>0</v>
      </c>
      <c r="M1221" s="49">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c r="AH1221" s="35">
        <f>IF(Tabla134[[#This Row],[Business Travel]]="Travel_Frequently",2,IF(Tabla134[[#This Row],[Business Travel]]="Travel_Rarely",1,0))</f>
        <v>1</v>
      </c>
      <c r="AI1221" s="35" t="str">
        <f>IF(Tabla134[[#This Row],[Monthly Income]]&lt;=10333.3333,"Bajo",IF(Tabla134[[#This Row],[Monthly Income]]&gt;18666.6666,"Alto","Medio"))</f>
        <v>Bajo</v>
      </c>
      <c r="AJ1221" s="35" t="str">
        <f>IF(Tabla134[[#This Row],[Years Since Last Promotion]]&lt;1,"Este año","Más de un año")</f>
        <v>Más de un año</v>
      </c>
      <c r="AK1221" s="100">
        <f>SUM(Tabla134[[#This Row],[Years At Company]],Tabla134[[#This Row],[Years With Curr Manager]])</f>
        <v>4</v>
      </c>
      <c r="AL1221" s="35"/>
    </row>
    <row r="1222" spans="1:38">
      <c r="A1222" t="s">
        <v>1624</v>
      </c>
      <c r="B1222" t="s">
        <v>46</v>
      </c>
      <c r="C1222" t="s">
        <v>51</v>
      </c>
      <c r="D1222" t="s">
        <v>57</v>
      </c>
      <c r="E1222" t="s">
        <v>60</v>
      </c>
      <c r="F1222" t="s">
        <v>1536</v>
      </c>
      <c r="G1222" t="s">
        <v>1539</v>
      </c>
      <c r="H1222" t="s">
        <v>1545</v>
      </c>
      <c r="I1222" t="s">
        <v>1549</v>
      </c>
      <c r="J1222" s="35">
        <v>2</v>
      </c>
      <c r="K1222" s="35">
        <v>26</v>
      </c>
      <c r="L1222" s="35">
        <v>0</v>
      </c>
      <c r="M1222" s="49">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c r="AH1222" s="35">
        <f>IF(Tabla134[[#This Row],[Business Travel]]="Travel_Frequently",2,IF(Tabla134[[#This Row],[Business Travel]]="Travel_Rarely",1,0))</f>
        <v>1</v>
      </c>
      <c r="AI1222" s="35" t="str">
        <f>IF(Tabla134[[#This Row],[Monthly Income]]&lt;=10333.3333,"Bajo",IF(Tabla134[[#This Row],[Monthly Income]]&gt;18666.6666,"Alto","Medio"))</f>
        <v>Bajo</v>
      </c>
      <c r="AJ1222" s="35" t="str">
        <f>IF(Tabla134[[#This Row],[Years Since Last Promotion]]&lt;1,"Este año","Más de un año")</f>
        <v>Este año</v>
      </c>
      <c r="AK1222" s="100">
        <f>SUM(Tabla134[[#This Row],[Years At Company]],Tabla134[[#This Row],[Years With Curr Manager]])</f>
        <v>14</v>
      </c>
      <c r="AL1222" s="35"/>
    </row>
    <row r="1223" spans="1:38">
      <c r="A1223" t="s">
        <v>1624</v>
      </c>
      <c r="B1223" t="s">
        <v>46</v>
      </c>
      <c r="C1223" t="s">
        <v>49</v>
      </c>
      <c r="D1223" t="s">
        <v>57</v>
      </c>
      <c r="E1223" t="s">
        <v>61</v>
      </c>
      <c r="F1223" t="s">
        <v>1536</v>
      </c>
      <c r="G1223" t="s">
        <v>1539</v>
      </c>
      <c r="H1223" t="s">
        <v>1545</v>
      </c>
      <c r="I1223" t="s">
        <v>1549</v>
      </c>
      <c r="J1223" s="35">
        <v>3</v>
      </c>
      <c r="K1223" s="35">
        <v>35</v>
      </c>
      <c r="L1223" s="35">
        <v>0</v>
      </c>
      <c r="M1223" s="49">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c r="AH1223" s="35">
        <f>IF(Tabla134[[#This Row],[Business Travel]]="Travel_Frequently",2,IF(Tabla134[[#This Row],[Business Travel]]="Travel_Rarely",1,0))</f>
        <v>1</v>
      </c>
      <c r="AI1223" s="35" t="str">
        <f>IF(Tabla134[[#This Row],[Monthly Income]]&lt;=10333.3333,"Bajo",IF(Tabla134[[#This Row],[Monthly Income]]&gt;18666.6666,"Alto","Medio"))</f>
        <v>Bajo</v>
      </c>
      <c r="AJ1223" s="35" t="str">
        <f>IF(Tabla134[[#This Row],[Years Since Last Promotion]]&lt;1,"Este año","Más de un año")</f>
        <v>Más de un año</v>
      </c>
      <c r="AK1223" s="100">
        <f>SUM(Tabla134[[#This Row],[Years At Company]],Tabla134[[#This Row],[Years With Curr Manager]])</f>
        <v>5</v>
      </c>
      <c r="AL1223" s="35"/>
    </row>
    <row r="1224" spans="1:38">
      <c r="A1224" t="s">
        <v>1624</v>
      </c>
      <c r="B1224" t="s">
        <v>46</v>
      </c>
      <c r="C1224" t="s">
        <v>51</v>
      </c>
      <c r="D1224" t="s">
        <v>57</v>
      </c>
      <c r="E1224" t="s">
        <v>59</v>
      </c>
      <c r="F1224" t="s">
        <v>1536</v>
      </c>
      <c r="G1224" t="s">
        <v>1540</v>
      </c>
      <c r="H1224" t="s">
        <v>1545</v>
      </c>
      <c r="I1224" t="s">
        <v>1549</v>
      </c>
      <c r="J1224" s="35">
        <v>2</v>
      </c>
      <c r="K1224" s="35">
        <v>33</v>
      </c>
      <c r="L1224" s="35">
        <v>0</v>
      </c>
      <c r="M1224" s="49">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c r="AH1224" s="35">
        <f>IF(Tabla134[[#This Row],[Business Travel]]="Travel_Frequently",2,IF(Tabla134[[#This Row],[Business Travel]]="Travel_Rarely",1,0))</f>
        <v>1</v>
      </c>
      <c r="AI1224" s="35" t="str">
        <f>IF(Tabla134[[#This Row],[Monthly Income]]&lt;=10333.3333,"Bajo",IF(Tabla134[[#This Row],[Monthly Income]]&gt;18666.6666,"Alto","Medio"))</f>
        <v>Bajo</v>
      </c>
      <c r="AJ1224" s="35" t="str">
        <f>IF(Tabla134[[#This Row],[Years Since Last Promotion]]&lt;1,"Este año","Más de un año")</f>
        <v>Este año</v>
      </c>
      <c r="AK1224" s="100">
        <f>SUM(Tabla134[[#This Row],[Years At Company]],Tabla134[[#This Row],[Years With Curr Manager]])</f>
        <v>7</v>
      </c>
      <c r="AL1224" s="35"/>
    </row>
    <row r="1225" spans="1:38">
      <c r="A1225" t="s">
        <v>1624</v>
      </c>
      <c r="B1225" t="s">
        <v>46</v>
      </c>
      <c r="C1225" t="s">
        <v>51</v>
      </c>
      <c r="D1225" t="s">
        <v>57</v>
      </c>
      <c r="E1225" t="s">
        <v>59</v>
      </c>
      <c r="F1225" t="s">
        <v>1536</v>
      </c>
      <c r="G1225" t="s">
        <v>1539</v>
      </c>
      <c r="H1225" t="s">
        <v>1545</v>
      </c>
      <c r="I1225" t="s">
        <v>1549</v>
      </c>
      <c r="J1225" s="35">
        <v>2</v>
      </c>
      <c r="K1225" s="35">
        <v>29</v>
      </c>
      <c r="L1225" s="35">
        <v>0</v>
      </c>
      <c r="M1225" s="49">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c r="AH1225" s="35">
        <f>IF(Tabla134[[#This Row],[Business Travel]]="Travel_Frequently",2,IF(Tabla134[[#This Row],[Business Travel]]="Travel_Rarely",1,0))</f>
        <v>1</v>
      </c>
      <c r="AI1225" s="35" t="str">
        <f>IF(Tabla134[[#This Row],[Monthly Income]]&lt;=10333.3333,"Bajo",IF(Tabla134[[#This Row],[Monthly Income]]&gt;18666.6666,"Alto","Medio"))</f>
        <v>Bajo</v>
      </c>
      <c r="AJ1225" s="35" t="str">
        <f>IF(Tabla134[[#This Row],[Years Since Last Promotion]]&lt;1,"Este año","Más de un año")</f>
        <v>Más de un año</v>
      </c>
      <c r="AK1225" s="100">
        <f>SUM(Tabla134[[#This Row],[Years At Company]],Tabla134[[#This Row],[Years With Curr Manager]])</f>
        <v>5</v>
      </c>
      <c r="AL1225" s="35"/>
    </row>
    <row r="1226" spans="1:38">
      <c r="A1226" t="s">
        <v>1624</v>
      </c>
      <c r="B1226" t="s">
        <v>46</v>
      </c>
      <c r="C1226" t="s">
        <v>51</v>
      </c>
      <c r="D1226" t="s">
        <v>57</v>
      </c>
      <c r="E1226" t="s">
        <v>63</v>
      </c>
      <c r="F1226" t="s">
        <v>1536</v>
      </c>
      <c r="G1226" t="s">
        <v>1538</v>
      </c>
      <c r="H1226" t="s">
        <v>1545</v>
      </c>
      <c r="I1226" t="s">
        <v>1549</v>
      </c>
      <c r="J1226" s="35">
        <v>4</v>
      </c>
      <c r="K1226" s="35">
        <v>32</v>
      </c>
      <c r="L1226" s="35">
        <v>0</v>
      </c>
      <c r="M1226" s="49">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c r="AH1226" s="35">
        <f>IF(Tabla134[[#This Row],[Business Travel]]="Travel_Frequently",2,IF(Tabla134[[#This Row],[Business Travel]]="Travel_Rarely",1,0))</f>
        <v>1</v>
      </c>
      <c r="AI1226" s="35" t="str">
        <f>IF(Tabla134[[#This Row],[Monthly Income]]&lt;=10333.3333,"Bajo",IF(Tabla134[[#This Row],[Monthly Income]]&gt;18666.6666,"Alto","Medio"))</f>
        <v>Bajo</v>
      </c>
      <c r="AJ1226" s="35" t="str">
        <f>IF(Tabla134[[#This Row],[Years Since Last Promotion]]&lt;1,"Este año","Más de un año")</f>
        <v>Más de un año</v>
      </c>
      <c r="AK1226" s="100">
        <f>SUM(Tabla134[[#This Row],[Years At Company]],Tabla134[[#This Row],[Years With Curr Manager]])</f>
        <v>6</v>
      </c>
      <c r="AL1226" s="35"/>
    </row>
    <row r="1227" spans="1:38">
      <c r="A1227" t="s">
        <v>1624</v>
      </c>
      <c r="B1227" t="s">
        <v>46</v>
      </c>
      <c r="C1227" t="s">
        <v>49</v>
      </c>
      <c r="D1227" t="s">
        <v>57</v>
      </c>
      <c r="E1227" t="s">
        <v>59</v>
      </c>
      <c r="F1227" t="s">
        <v>1536</v>
      </c>
      <c r="G1227" t="s">
        <v>1538</v>
      </c>
      <c r="H1227" t="s">
        <v>1545</v>
      </c>
      <c r="I1227" t="s">
        <v>1549</v>
      </c>
      <c r="J1227" s="35">
        <v>3</v>
      </c>
      <c r="K1227" s="35">
        <v>44</v>
      </c>
      <c r="L1227" s="35">
        <v>0</v>
      </c>
      <c r="M1227" s="49">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c r="AH1227" s="35">
        <f>IF(Tabla134[[#This Row],[Business Travel]]="Travel_Frequently",2,IF(Tabla134[[#This Row],[Business Travel]]="Travel_Rarely",1,0))</f>
        <v>1</v>
      </c>
      <c r="AI1227" s="35" t="str">
        <f>IF(Tabla134[[#This Row],[Monthly Income]]&lt;=10333.3333,"Bajo",IF(Tabla134[[#This Row],[Monthly Income]]&gt;18666.6666,"Alto","Medio"))</f>
        <v>Bajo</v>
      </c>
      <c r="AJ1227" s="35" t="str">
        <f>IF(Tabla134[[#This Row],[Years Since Last Promotion]]&lt;1,"Este año","Más de un año")</f>
        <v>Más de un año</v>
      </c>
      <c r="AK1227" s="100">
        <f>SUM(Tabla134[[#This Row],[Years At Company]],Tabla134[[#This Row],[Years With Curr Manager]])</f>
        <v>8</v>
      </c>
      <c r="AL1227" s="35"/>
    </row>
    <row r="1228" spans="1:38">
      <c r="A1228" t="s">
        <v>1624</v>
      </c>
      <c r="B1228" t="s">
        <v>46</v>
      </c>
      <c r="C1228" t="s">
        <v>49</v>
      </c>
      <c r="D1228" t="s">
        <v>57</v>
      </c>
      <c r="E1228" t="s">
        <v>59</v>
      </c>
      <c r="F1228" t="s">
        <v>1536</v>
      </c>
      <c r="G1228" t="s">
        <v>1539</v>
      </c>
      <c r="H1228" t="s">
        <v>1545</v>
      </c>
      <c r="I1228" t="s">
        <v>1549</v>
      </c>
      <c r="J1228" s="35">
        <v>3</v>
      </c>
      <c r="K1228" s="35">
        <v>42</v>
      </c>
      <c r="L1228" s="35">
        <v>0</v>
      </c>
      <c r="M1228" s="49">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c r="AH1228" s="35">
        <f>IF(Tabla134[[#This Row],[Business Travel]]="Travel_Frequently",2,IF(Tabla134[[#This Row],[Business Travel]]="Travel_Rarely",1,0))</f>
        <v>1</v>
      </c>
      <c r="AI1228" s="35" t="str">
        <f>IF(Tabla134[[#This Row],[Monthly Income]]&lt;=10333.3333,"Bajo",IF(Tabla134[[#This Row],[Monthly Income]]&gt;18666.6666,"Alto","Medio"))</f>
        <v>Bajo</v>
      </c>
      <c r="AJ1228" s="35" t="str">
        <f>IF(Tabla134[[#This Row],[Years Since Last Promotion]]&lt;1,"Este año","Más de un año")</f>
        <v>Este año</v>
      </c>
      <c r="AK1228" s="100">
        <f>SUM(Tabla134[[#This Row],[Years At Company]],Tabla134[[#This Row],[Years With Curr Manager]])</f>
        <v>0</v>
      </c>
      <c r="AL1228" s="35"/>
    </row>
    <row r="1229" spans="1:38">
      <c r="A1229" t="s">
        <v>1624</v>
      </c>
      <c r="B1229" t="s">
        <v>46</v>
      </c>
      <c r="C1229" t="s">
        <v>53</v>
      </c>
      <c r="D1229" t="s">
        <v>57</v>
      </c>
      <c r="E1229" t="s">
        <v>59</v>
      </c>
      <c r="F1229" t="s">
        <v>1536</v>
      </c>
      <c r="G1229" t="s">
        <v>1538</v>
      </c>
      <c r="H1229" t="s">
        <v>1545</v>
      </c>
      <c r="I1229" t="s">
        <v>1549</v>
      </c>
      <c r="J1229" s="35">
        <v>2</v>
      </c>
      <c r="K1229" s="35">
        <v>22</v>
      </c>
      <c r="L1229" s="35">
        <v>0</v>
      </c>
      <c r="M1229" s="49">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c r="AH1229" s="35">
        <f>IF(Tabla134[[#This Row],[Business Travel]]="Travel_Frequently",2,IF(Tabla134[[#This Row],[Business Travel]]="Travel_Rarely",1,0))</f>
        <v>1</v>
      </c>
      <c r="AI1229" s="35" t="str">
        <f>IF(Tabla134[[#This Row],[Monthly Income]]&lt;=10333.3333,"Bajo",IF(Tabla134[[#This Row],[Monthly Income]]&gt;18666.6666,"Alto","Medio"))</f>
        <v>Bajo</v>
      </c>
      <c r="AJ1229" s="35" t="str">
        <f>IF(Tabla134[[#This Row],[Years Since Last Promotion]]&lt;1,"Este año","Más de un año")</f>
        <v>Más de un año</v>
      </c>
      <c r="AK1229" s="100">
        <f>SUM(Tabla134[[#This Row],[Years At Company]],Tabla134[[#This Row],[Years With Curr Manager]])</f>
        <v>5</v>
      </c>
      <c r="AL1229" s="35"/>
    </row>
    <row r="1230" spans="1:38">
      <c r="A1230" t="s">
        <v>1624</v>
      </c>
      <c r="B1230" t="s">
        <v>46</v>
      </c>
      <c r="C1230" t="s">
        <v>53</v>
      </c>
      <c r="D1230" t="s">
        <v>57</v>
      </c>
      <c r="E1230" t="s">
        <v>60</v>
      </c>
      <c r="F1230" t="s">
        <v>1536</v>
      </c>
      <c r="G1230" t="s">
        <v>1539</v>
      </c>
      <c r="H1230" t="s">
        <v>1545</v>
      </c>
      <c r="I1230" t="s">
        <v>1549</v>
      </c>
      <c r="J1230" s="35">
        <v>6</v>
      </c>
      <c r="K1230" s="35">
        <v>23</v>
      </c>
      <c r="L1230" s="35">
        <v>0</v>
      </c>
      <c r="M1230" s="49">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c r="AH1230" s="35">
        <f>IF(Tabla134[[#This Row],[Business Travel]]="Travel_Frequently",2,IF(Tabla134[[#This Row],[Business Travel]]="Travel_Rarely",1,0))</f>
        <v>1</v>
      </c>
      <c r="AI1230" s="35" t="str">
        <f>IF(Tabla134[[#This Row],[Monthly Income]]&lt;=10333.3333,"Bajo",IF(Tabla134[[#This Row],[Monthly Income]]&gt;18666.6666,"Alto","Medio"))</f>
        <v>Bajo</v>
      </c>
      <c r="AJ1230" s="35" t="str">
        <f>IF(Tabla134[[#This Row],[Years Since Last Promotion]]&lt;1,"Este año","Más de un año")</f>
        <v>Más de un año</v>
      </c>
      <c r="AK1230" s="100">
        <f>SUM(Tabla134[[#This Row],[Years At Company]],Tabla134[[#This Row],[Years With Curr Manager]])</f>
        <v>9</v>
      </c>
      <c r="AL1230" s="35"/>
    </row>
    <row r="1231" spans="1:38">
      <c r="A1231" t="s">
        <v>1624</v>
      </c>
      <c r="B1231" t="s">
        <v>46</v>
      </c>
      <c r="C1231" t="s">
        <v>50</v>
      </c>
      <c r="D1231" t="s">
        <v>57</v>
      </c>
      <c r="E1231" t="s">
        <v>61</v>
      </c>
      <c r="F1231" t="s">
        <v>1536</v>
      </c>
      <c r="G1231" t="s">
        <v>1543</v>
      </c>
      <c r="H1231" t="s">
        <v>1545</v>
      </c>
      <c r="I1231" t="s">
        <v>1549</v>
      </c>
      <c r="J1231" s="35">
        <v>2</v>
      </c>
      <c r="K1231" s="35">
        <v>53</v>
      </c>
      <c r="L1231" s="35">
        <v>0</v>
      </c>
      <c r="M1231" s="49">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c r="AH1231" s="35">
        <f>IF(Tabla134[[#This Row],[Business Travel]]="Travel_Frequently",2,IF(Tabla134[[#This Row],[Business Travel]]="Travel_Rarely",1,0))</f>
        <v>1</v>
      </c>
      <c r="AI1231" s="35" t="str">
        <f>IF(Tabla134[[#This Row],[Monthly Income]]&lt;=10333.3333,"Bajo",IF(Tabla134[[#This Row],[Monthly Income]]&gt;18666.6666,"Alto","Medio"))</f>
        <v>Medio</v>
      </c>
      <c r="AJ1231" s="35" t="str">
        <f>IF(Tabla134[[#This Row],[Years Since Last Promotion]]&lt;1,"Este año","Más de un año")</f>
        <v>Más de un año</v>
      </c>
      <c r="AK1231" s="100">
        <f>SUM(Tabla134[[#This Row],[Years At Company]],Tabla134[[#This Row],[Years With Curr Manager]])</f>
        <v>17</v>
      </c>
      <c r="AL1231" s="35"/>
    </row>
    <row r="1232" spans="1:38">
      <c r="A1232" t="s">
        <v>1624</v>
      </c>
      <c r="B1232" t="s">
        <v>46</v>
      </c>
      <c r="C1232" t="s">
        <v>51</v>
      </c>
      <c r="D1232" t="s">
        <v>56</v>
      </c>
      <c r="E1232" t="s">
        <v>59</v>
      </c>
      <c r="F1232" t="s">
        <v>1536</v>
      </c>
      <c r="G1232" t="s">
        <v>1537</v>
      </c>
      <c r="H1232" t="s">
        <v>1547</v>
      </c>
      <c r="I1232" t="s">
        <v>1549</v>
      </c>
      <c r="J1232" s="35">
        <v>5</v>
      </c>
      <c r="K1232" s="35">
        <v>31</v>
      </c>
      <c r="L1232" s="35">
        <v>0</v>
      </c>
      <c r="M1232" s="49">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c r="AH1232" s="35">
        <f>IF(Tabla134[[#This Row],[Business Travel]]="Travel_Frequently",2,IF(Tabla134[[#This Row],[Business Travel]]="Travel_Rarely",1,0))</f>
        <v>1</v>
      </c>
      <c r="AI1232" s="35" t="str">
        <f>IF(Tabla134[[#This Row],[Monthly Income]]&lt;=10333.3333,"Bajo",IF(Tabla134[[#This Row],[Monthly Income]]&gt;18666.6666,"Alto","Medio"))</f>
        <v>Medio</v>
      </c>
      <c r="AJ1232" s="35" t="str">
        <f>IF(Tabla134[[#This Row],[Years Since Last Promotion]]&lt;1,"Este año","Más de un año")</f>
        <v>Más de un año</v>
      </c>
      <c r="AK1232" s="100">
        <f>SUM(Tabla134[[#This Row],[Years At Company]],Tabla134[[#This Row],[Years With Curr Manager]])</f>
        <v>22</v>
      </c>
      <c r="AL1232" s="35"/>
    </row>
    <row r="1233" spans="1:38">
      <c r="A1233" t="s">
        <v>1624</v>
      </c>
      <c r="B1233" t="s">
        <v>46</v>
      </c>
      <c r="C1233" t="s">
        <v>51</v>
      </c>
      <c r="D1233" t="s">
        <v>56</v>
      </c>
      <c r="E1233" t="s">
        <v>62</v>
      </c>
      <c r="F1233" t="s">
        <v>1536</v>
      </c>
      <c r="G1233" t="s">
        <v>1537</v>
      </c>
      <c r="H1233" t="s">
        <v>1547</v>
      </c>
      <c r="I1233" t="s">
        <v>1549</v>
      </c>
      <c r="J1233" s="35">
        <v>2</v>
      </c>
      <c r="K1233" s="35">
        <v>30</v>
      </c>
      <c r="L1233" s="35">
        <v>0</v>
      </c>
      <c r="M1233" s="49">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c r="AH1233" s="35">
        <f>IF(Tabla134[[#This Row],[Business Travel]]="Travel_Frequently",2,IF(Tabla134[[#This Row],[Business Travel]]="Travel_Rarely",1,0))</f>
        <v>1</v>
      </c>
      <c r="AI1233" s="35" t="str">
        <f>IF(Tabla134[[#This Row],[Monthly Income]]&lt;=10333.3333,"Bajo",IF(Tabla134[[#This Row],[Monthly Income]]&gt;18666.6666,"Alto","Medio"))</f>
        <v>Bajo</v>
      </c>
      <c r="AJ1233" s="35" t="str">
        <f>IF(Tabla134[[#This Row],[Years Since Last Promotion]]&lt;1,"Este año","Más de un año")</f>
        <v>Más de un año</v>
      </c>
      <c r="AK1233" s="100">
        <f>SUM(Tabla134[[#This Row],[Years At Company]],Tabla134[[#This Row],[Years With Curr Manager]])</f>
        <v>14</v>
      </c>
      <c r="AL1233" s="35"/>
    </row>
    <row r="1234" spans="1:38">
      <c r="A1234" t="s">
        <v>1624</v>
      </c>
      <c r="B1234" t="s">
        <v>46</v>
      </c>
      <c r="C1234" t="s">
        <v>49</v>
      </c>
      <c r="D1234" t="s">
        <v>56</v>
      </c>
      <c r="E1234" t="s">
        <v>59</v>
      </c>
      <c r="F1234" t="s">
        <v>1536</v>
      </c>
      <c r="G1234" t="s">
        <v>1537</v>
      </c>
      <c r="H1234" t="s">
        <v>1547</v>
      </c>
      <c r="I1234" t="s">
        <v>1549</v>
      </c>
      <c r="J1234" s="35">
        <v>5</v>
      </c>
      <c r="K1234" s="35">
        <v>41</v>
      </c>
      <c r="L1234" s="35">
        <v>0</v>
      </c>
      <c r="M1234" s="49">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c r="AH1234" s="35">
        <f>IF(Tabla134[[#This Row],[Business Travel]]="Travel_Frequently",2,IF(Tabla134[[#This Row],[Business Travel]]="Travel_Rarely",1,0))</f>
        <v>1</v>
      </c>
      <c r="AI1234" s="35" t="str">
        <f>IF(Tabla134[[#This Row],[Monthly Income]]&lt;=10333.3333,"Bajo",IF(Tabla134[[#This Row],[Monthly Income]]&gt;18666.6666,"Alto","Medio"))</f>
        <v>Bajo</v>
      </c>
      <c r="AJ1234" s="35" t="str">
        <f>IF(Tabla134[[#This Row],[Years Since Last Promotion]]&lt;1,"Este año","Más de un año")</f>
        <v>Este año</v>
      </c>
      <c r="AK1234" s="100">
        <f>SUM(Tabla134[[#This Row],[Years At Company]],Tabla134[[#This Row],[Years With Curr Manager]])</f>
        <v>9</v>
      </c>
      <c r="AL1234" s="35"/>
    </row>
    <row r="1235" spans="1:38">
      <c r="A1235" t="s">
        <v>1624</v>
      </c>
      <c r="B1235" t="s">
        <v>46</v>
      </c>
      <c r="C1235" t="s">
        <v>51</v>
      </c>
      <c r="D1235" t="s">
        <v>56</v>
      </c>
      <c r="E1235" t="s">
        <v>61</v>
      </c>
      <c r="F1235" t="s">
        <v>1536</v>
      </c>
      <c r="G1235" t="s">
        <v>1537</v>
      </c>
      <c r="H1235" t="s">
        <v>1547</v>
      </c>
      <c r="I1235" t="s">
        <v>1549</v>
      </c>
      <c r="J1235" s="35">
        <v>2</v>
      </c>
      <c r="K1235" s="35">
        <v>34</v>
      </c>
      <c r="L1235" s="35">
        <v>0</v>
      </c>
      <c r="M1235" s="49">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c r="AH1235" s="35">
        <f>IF(Tabla134[[#This Row],[Business Travel]]="Travel_Frequently",2,IF(Tabla134[[#This Row],[Business Travel]]="Travel_Rarely",1,0))</f>
        <v>1</v>
      </c>
      <c r="AI1235" s="35" t="str">
        <f>IF(Tabla134[[#This Row],[Monthly Income]]&lt;=10333.3333,"Bajo",IF(Tabla134[[#This Row],[Monthly Income]]&gt;18666.6666,"Alto","Medio"))</f>
        <v>Bajo</v>
      </c>
      <c r="AJ1235" s="35" t="str">
        <f>IF(Tabla134[[#This Row],[Years Since Last Promotion]]&lt;1,"Este año","Más de un año")</f>
        <v>Más de un año</v>
      </c>
      <c r="AK1235" s="100">
        <f>SUM(Tabla134[[#This Row],[Years At Company]],Tabla134[[#This Row],[Years With Curr Manager]])</f>
        <v>9</v>
      </c>
      <c r="AL1235" s="35"/>
    </row>
    <row r="1236" spans="1:38">
      <c r="A1236" t="s">
        <v>1624</v>
      </c>
      <c r="B1236" t="s">
        <v>46</v>
      </c>
      <c r="C1236" t="s">
        <v>51</v>
      </c>
      <c r="D1236" t="s">
        <v>56</v>
      </c>
      <c r="E1236" t="s">
        <v>59</v>
      </c>
      <c r="F1236" t="s">
        <v>1536</v>
      </c>
      <c r="G1236" t="s">
        <v>1537</v>
      </c>
      <c r="H1236" t="s">
        <v>1547</v>
      </c>
      <c r="I1236" t="s">
        <v>1549</v>
      </c>
      <c r="J1236" s="35">
        <v>3</v>
      </c>
      <c r="K1236" s="35">
        <v>29</v>
      </c>
      <c r="L1236" s="35">
        <v>0</v>
      </c>
      <c r="M1236" s="49">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c r="AH1236" s="35">
        <f>IF(Tabla134[[#This Row],[Business Travel]]="Travel_Frequently",2,IF(Tabla134[[#This Row],[Business Travel]]="Travel_Rarely",1,0))</f>
        <v>1</v>
      </c>
      <c r="AI1236" s="35" t="str">
        <f>IF(Tabla134[[#This Row],[Monthly Income]]&lt;=10333.3333,"Bajo",IF(Tabla134[[#This Row],[Monthly Income]]&gt;18666.6666,"Alto","Medio"))</f>
        <v>Bajo</v>
      </c>
      <c r="AJ1236" s="35" t="str">
        <f>IF(Tabla134[[#This Row],[Years Since Last Promotion]]&lt;1,"Este año","Más de un año")</f>
        <v>Este año</v>
      </c>
      <c r="AK1236" s="100">
        <f>SUM(Tabla134[[#This Row],[Years At Company]],Tabla134[[#This Row],[Years With Curr Manager]])</f>
        <v>14</v>
      </c>
      <c r="AL1236" s="35"/>
    </row>
    <row r="1237" spans="1:38">
      <c r="A1237" t="s">
        <v>1624</v>
      </c>
      <c r="B1237" t="s">
        <v>46</v>
      </c>
      <c r="C1237" t="s">
        <v>51</v>
      </c>
      <c r="D1237" t="s">
        <v>56</v>
      </c>
      <c r="E1237" t="s">
        <v>61</v>
      </c>
      <c r="F1237" t="s">
        <v>1536</v>
      </c>
      <c r="G1237" t="s">
        <v>1537</v>
      </c>
      <c r="H1237" t="s">
        <v>1547</v>
      </c>
      <c r="I1237" t="s">
        <v>1549</v>
      </c>
      <c r="J1237" s="35">
        <v>5</v>
      </c>
      <c r="K1237" s="35">
        <v>33</v>
      </c>
      <c r="L1237" s="35">
        <v>0</v>
      </c>
      <c r="M1237" s="49">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c r="AH1237" s="35">
        <f>IF(Tabla134[[#This Row],[Business Travel]]="Travel_Frequently",2,IF(Tabla134[[#This Row],[Business Travel]]="Travel_Rarely",1,0))</f>
        <v>1</v>
      </c>
      <c r="AI1237" s="35" t="str">
        <f>IF(Tabla134[[#This Row],[Monthly Income]]&lt;=10333.3333,"Bajo",IF(Tabla134[[#This Row],[Monthly Income]]&gt;18666.6666,"Alto","Medio"))</f>
        <v>Bajo</v>
      </c>
      <c r="AJ1237" s="35" t="str">
        <f>IF(Tabla134[[#This Row],[Years Since Last Promotion]]&lt;1,"Este año","Más de un año")</f>
        <v>Este año</v>
      </c>
      <c r="AK1237" s="100">
        <f>SUM(Tabla134[[#This Row],[Years At Company]],Tabla134[[#This Row],[Years With Curr Manager]])</f>
        <v>10</v>
      </c>
      <c r="AL1237" s="35"/>
    </row>
    <row r="1238" spans="1:38">
      <c r="A1238" t="s">
        <v>1624</v>
      </c>
      <c r="B1238" t="s">
        <v>46</v>
      </c>
      <c r="C1238" t="s">
        <v>50</v>
      </c>
      <c r="D1238" t="s">
        <v>56</v>
      </c>
      <c r="E1238" t="s">
        <v>62</v>
      </c>
      <c r="F1238" t="s">
        <v>1536</v>
      </c>
      <c r="G1238" t="s">
        <v>1537</v>
      </c>
      <c r="H1238" t="s">
        <v>1547</v>
      </c>
      <c r="I1238" t="s">
        <v>1549</v>
      </c>
      <c r="J1238" s="35">
        <v>3</v>
      </c>
      <c r="K1238" s="35">
        <v>48</v>
      </c>
      <c r="L1238" s="35">
        <v>0</v>
      </c>
      <c r="M1238" s="49">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c r="AH1238" s="35">
        <f>IF(Tabla134[[#This Row],[Business Travel]]="Travel_Frequently",2,IF(Tabla134[[#This Row],[Business Travel]]="Travel_Rarely",1,0))</f>
        <v>1</v>
      </c>
      <c r="AI1238" s="35" t="str">
        <f>IF(Tabla134[[#This Row],[Monthly Income]]&lt;=10333.3333,"Bajo",IF(Tabla134[[#This Row],[Monthly Income]]&gt;18666.6666,"Alto","Medio"))</f>
        <v>Bajo</v>
      </c>
      <c r="AJ1238" s="35" t="str">
        <f>IF(Tabla134[[#This Row],[Years Since Last Promotion]]&lt;1,"Este año","Más de un año")</f>
        <v>Más de un año</v>
      </c>
      <c r="AK1238" s="100">
        <f>SUM(Tabla134[[#This Row],[Years At Company]],Tabla134[[#This Row],[Years With Curr Manager]])</f>
        <v>4</v>
      </c>
      <c r="AL1238" s="35"/>
    </row>
    <row r="1239" spans="1:38">
      <c r="A1239" t="s">
        <v>1624</v>
      </c>
      <c r="B1239" t="s">
        <v>46</v>
      </c>
      <c r="C1239" t="s">
        <v>49</v>
      </c>
      <c r="D1239" t="s">
        <v>56</v>
      </c>
      <c r="E1239" t="s">
        <v>61</v>
      </c>
      <c r="F1239" t="s">
        <v>1536</v>
      </c>
      <c r="G1239" t="s">
        <v>1537</v>
      </c>
      <c r="H1239" t="s">
        <v>1546</v>
      </c>
      <c r="I1239" t="s">
        <v>1549</v>
      </c>
      <c r="J1239" s="35">
        <v>5</v>
      </c>
      <c r="K1239" s="35">
        <v>40</v>
      </c>
      <c r="L1239" s="35">
        <v>0</v>
      </c>
      <c r="M1239" s="49">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c r="AH1239" s="35">
        <f>IF(Tabla134[[#This Row],[Business Travel]]="Travel_Frequently",2,IF(Tabla134[[#This Row],[Business Travel]]="Travel_Rarely",1,0))</f>
        <v>1</v>
      </c>
      <c r="AI1239" s="35" t="str">
        <f>IF(Tabla134[[#This Row],[Monthly Income]]&lt;=10333.3333,"Bajo",IF(Tabla134[[#This Row],[Monthly Income]]&gt;18666.6666,"Alto","Medio"))</f>
        <v>Bajo</v>
      </c>
      <c r="AJ1239" s="35" t="str">
        <f>IF(Tabla134[[#This Row],[Years Since Last Promotion]]&lt;1,"Este año","Más de un año")</f>
        <v>Más de un año</v>
      </c>
      <c r="AK1239" s="100">
        <f>SUM(Tabla134[[#This Row],[Years At Company]],Tabla134[[#This Row],[Years With Curr Manager]])</f>
        <v>9</v>
      </c>
      <c r="AL1239" s="35"/>
    </row>
    <row r="1240" spans="1:38">
      <c r="A1240" t="s">
        <v>1624</v>
      </c>
      <c r="B1240" t="s">
        <v>46</v>
      </c>
      <c r="C1240" t="s">
        <v>51</v>
      </c>
      <c r="D1240" t="s">
        <v>56</v>
      </c>
      <c r="E1240" t="s">
        <v>59</v>
      </c>
      <c r="F1240" t="s">
        <v>1536</v>
      </c>
      <c r="G1240" t="s">
        <v>1537</v>
      </c>
      <c r="H1240" t="s">
        <v>1546</v>
      </c>
      <c r="I1240" t="s">
        <v>1549</v>
      </c>
      <c r="J1240" s="35">
        <v>6</v>
      </c>
      <c r="K1240" s="35">
        <v>33</v>
      </c>
      <c r="L1240" s="35">
        <v>0</v>
      </c>
      <c r="M1240" s="49">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c r="AH1240" s="35">
        <f>IF(Tabla134[[#This Row],[Business Travel]]="Travel_Frequently",2,IF(Tabla134[[#This Row],[Business Travel]]="Travel_Rarely",1,0))</f>
        <v>1</v>
      </c>
      <c r="AI1240" s="35" t="str">
        <f>IF(Tabla134[[#This Row],[Monthly Income]]&lt;=10333.3333,"Bajo",IF(Tabla134[[#This Row],[Monthly Income]]&gt;18666.6666,"Alto","Medio"))</f>
        <v>Bajo</v>
      </c>
      <c r="AJ1240" s="35" t="str">
        <f>IF(Tabla134[[#This Row],[Years Since Last Promotion]]&lt;1,"Este año","Más de un año")</f>
        <v>Más de un año</v>
      </c>
      <c r="AK1240" s="100">
        <f>SUM(Tabla134[[#This Row],[Years At Company]],Tabla134[[#This Row],[Years With Curr Manager]])</f>
        <v>4</v>
      </c>
      <c r="AL1240" s="35"/>
    </row>
    <row r="1241" spans="1:38">
      <c r="A1241" t="s">
        <v>1624</v>
      </c>
      <c r="B1241" t="s">
        <v>46</v>
      </c>
      <c r="C1241" t="s">
        <v>51</v>
      </c>
      <c r="D1241" t="s">
        <v>56</v>
      </c>
      <c r="E1241" t="s">
        <v>59</v>
      </c>
      <c r="F1241" t="s">
        <v>1536</v>
      </c>
      <c r="G1241" t="s">
        <v>1542</v>
      </c>
      <c r="H1241" t="s">
        <v>1546</v>
      </c>
      <c r="I1241" t="s">
        <v>1549</v>
      </c>
      <c r="J1241" s="35">
        <v>1</v>
      </c>
      <c r="K1241" s="35">
        <v>31</v>
      </c>
      <c r="L1241" s="35">
        <v>0</v>
      </c>
      <c r="M1241" s="49">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c r="AH1241" s="35">
        <f>IF(Tabla134[[#This Row],[Business Travel]]="Travel_Frequently",2,IF(Tabla134[[#This Row],[Business Travel]]="Travel_Rarely",1,0))</f>
        <v>1</v>
      </c>
      <c r="AI1241" s="35" t="str">
        <f>IF(Tabla134[[#This Row],[Monthly Income]]&lt;=10333.3333,"Bajo",IF(Tabla134[[#This Row],[Monthly Income]]&gt;18666.6666,"Alto","Medio"))</f>
        <v>Bajo</v>
      </c>
      <c r="AJ1241" s="35" t="str">
        <f>IF(Tabla134[[#This Row],[Years Since Last Promotion]]&lt;1,"Este año","Más de un año")</f>
        <v>Más de un año</v>
      </c>
      <c r="AK1241" s="100">
        <f>SUM(Tabla134[[#This Row],[Years At Company]],Tabla134[[#This Row],[Years With Curr Manager]])</f>
        <v>4</v>
      </c>
      <c r="AL1241" s="35"/>
    </row>
    <row r="1242" spans="1:38">
      <c r="A1242" t="s">
        <v>1624</v>
      </c>
      <c r="B1242" t="s">
        <v>46</v>
      </c>
      <c r="C1242" t="s">
        <v>51</v>
      </c>
      <c r="D1242" t="s">
        <v>56</v>
      </c>
      <c r="E1242" t="s">
        <v>63</v>
      </c>
      <c r="F1242" t="s">
        <v>1536</v>
      </c>
      <c r="G1242" t="s">
        <v>1537</v>
      </c>
      <c r="H1242" t="s">
        <v>1546</v>
      </c>
      <c r="I1242" t="s">
        <v>1549</v>
      </c>
      <c r="J1242" s="35">
        <v>3</v>
      </c>
      <c r="K1242" s="35">
        <v>31</v>
      </c>
      <c r="L1242" s="35">
        <v>0</v>
      </c>
      <c r="M1242" s="49">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c r="AH1242" s="35">
        <f>IF(Tabla134[[#This Row],[Business Travel]]="Travel_Frequently",2,IF(Tabla134[[#This Row],[Business Travel]]="Travel_Rarely",1,0))</f>
        <v>1</v>
      </c>
      <c r="AI1242" s="35" t="str">
        <f>IF(Tabla134[[#This Row],[Monthly Income]]&lt;=10333.3333,"Bajo",IF(Tabla134[[#This Row],[Monthly Income]]&gt;18666.6666,"Alto","Medio"))</f>
        <v>Bajo</v>
      </c>
      <c r="AJ1242" s="35" t="str">
        <f>IF(Tabla134[[#This Row],[Years Since Last Promotion]]&lt;1,"Este año","Más de un año")</f>
        <v>Este año</v>
      </c>
      <c r="AK1242" s="100">
        <f>SUM(Tabla134[[#This Row],[Years At Company]],Tabla134[[#This Row],[Years With Curr Manager]])</f>
        <v>7</v>
      </c>
      <c r="AL1242" s="35"/>
    </row>
    <row r="1243" spans="1:38">
      <c r="A1243" t="s">
        <v>1624</v>
      </c>
      <c r="B1243" t="s">
        <v>46</v>
      </c>
      <c r="C1243" t="s">
        <v>51</v>
      </c>
      <c r="D1243" t="s">
        <v>56</v>
      </c>
      <c r="E1243" t="s">
        <v>61</v>
      </c>
      <c r="F1243" t="s">
        <v>1536</v>
      </c>
      <c r="G1243" t="s">
        <v>1542</v>
      </c>
      <c r="H1243" t="s">
        <v>1546</v>
      </c>
      <c r="I1243" t="s">
        <v>1549</v>
      </c>
      <c r="J1243" s="35">
        <v>2</v>
      </c>
      <c r="K1243" s="35">
        <v>32</v>
      </c>
      <c r="L1243" s="35">
        <v>0</v>
      </c>
      <c r="M1243" s="49">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c r="AH1243" s="35">
        <f>IF(Tabla134[[#This Row],[Business Travel]]="Travel_Frequently",2,IF(Tabla134[[#This Row],[Business Travel]]="Travel_Rarely",1,0))</f>
        <v>1</v>
      </c>
      <c r="AI1243" s="35" t="str">
        <f>IF(Tabla134[[#This Row],[Monthly Income]]&lt;=10333.3333,"Bajo",IF(Tabla134[[#This Row],[Monthly Income]]&gt;18666.6666,"Alto","Medio"))</f>
        <v>Bajo</v>
      </c>
      <c r="AJ1243" s="35" t="str">
        <f>IF(Tabla134[[#This Row],[Years Since Last Promotion]]&lt;1,"Este año","Más de un año")</f>
        <v>Más de un año</v>
      </c>
      <c r="AK1243" s="100">
        <f>SUM(Tabla134[[#This Row],[Years At Company]],Tabla134[[#This Row],[Years With Curr Manager]])</f>
        <v>4</v>
      </c>
      <c r="AL1243" s="35"/>
    </row>
    <row r="1244" spans="1:38">
      <c r="A1244" t="s">
        <v>1624</v>
      </c>
      <c r="B1244" t="s">
        <v>46</v>
      </c>
      <c r="C1244" t="s">
        <v>49</v>
      </c>
      <c r="D1244" t="s">
        <v>56</v>
      </c>
      <c r="E1244" t="s">
        <v>61</v>
      </c>
      <c r="F1244" t="s">
        <v>1536</v>
      </c>
      <c r="G1244" t="s">
        <v>1537</v>
      </c>
      <c r="H1244" t="s">
        <v>1546</v>
      </c>
      <c r="I1244" t="s">
        <v>1549</v>
      </c>
      <c r="J1244" s="35">
        <v>2</v>
      </c>
      <c r="K1244" s="35">
        <v>35</v>
      </c>
      <c r="L1244" s="35">
        <v>0</v>
      </c>
      <c r="M1244" s="49">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c r="AH1244" s="35">
        <f>IF(Tabla134[[#This Row],[Business Travel]]="Travel_Frequently",2,IF(Tabla134[[#This Row],[Business Travel]]="Travel_Rarely",1,0))</f>
        <v>1</v>
      </c>
      <c r="AI1244" s="35" t="str">
        <f>IF(Tabla134[[#This Row],[Monthly Income]]&lt;=10333.3333,"Bajo",IF(Tabla134[[#This Row],[Monthly Income]]&gt;18666.6666,"Alto","Medio"))</f>
        <v>Bajo</v>
      </c>
      <c r="AJ1244" s="35" t="str">
        <f>IF(Tabla134[[#This Row],[Years Since Last Promotion]]&lt;1,"Este año","Más de un año")</f>
        <v>Este año</v>
      </c>
      <c r="AK1244" s="100">
        <f>SUM(Tabla134[[#This Row],[Years At Company]],Tabla134[[#This Row],[Years With Curr Manager]])</f>
        <v>9</v>
      </c>
      <c r="AL1244" s="35"/>
    </row>
    <row r="1245" spans="1:38">
      <c r="A1245" t="s">
        <v>1624</v>
      </c>
      <c r="B1245" t="s">
        <v>46</v>
      </c>
      <c r="C1245" t="s">
        <v>51</v>
      </c>
      <c r="D1245" t="s">
        <v>56</v>
      </c>
      <c r="E1245" t="s">
        <v>63</v>
      </c>
      <c r="F1245" t="s">
        <v>1536</v>
      </c>
      <c r="G1245" t="s">
        <v>1537</v>
      </c>
      <c r="H1245" t="s">
        <v>1546</v>
      </c>
      <c r="I1245" t="s">
        <v>1549</v>
      </c>
      <c r="J1245" s="35">
        <v>3</v>
      </c>
      <c r="K1245" s="35">
        <v>30</v>
      </c>
      <c r="L1245" s="35">
        <v>0</v>
      </c>
      <c r="M1245" s="49">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c r="AH1245" s="35">
        <f>IF(Tabla134[[#This Row],[Business Travel]]="Travel_Frequently",2,IF(Tabla134[[#This Row],[Business Travel]]="Travel_Rarely",1,0))</f>
        <v>1</v>
      </c>
      <c r="AI1245" s="35" t="str">
        <f>IF(Tabla134[[#This Row],[Monthly Income]]&lt;=10333.3333,"Bajo",IF(Tabla134[[#This Row],[Monthly Income]]&gt;18666.6666,"Alto","Medio"))</f>
        <v>Bajo</v>
      </c>
      <c r="AJ1245" s="35" t="str">
        <f>IF(Tabla134[[#This Row],[Years Since Last Promotion]]&lt;1,"Este año","Más de un año")</f>
        <v>Más de un año</v>
      </c>
      <c r="AK1245" s="100">
        <f>SUM(Tabla134[[#This Row],[Years At Company]],Tabla134[[#This Row],[Years With Curr Manager]])</f>
        <v>7</v>
      </c>
      <c r="AL1245" s="35"/>
    </row>
    <row r="1246" spans="1:38">
      <c r="A1246" t="s">
        <v>1624</v>
      </c>
      <c r="B1246" t="s">
        <v>46</v>
      </c>
      <c r="C1246" t="s">
        <v>49</v>
      </c>
      <c r="D1246" t="s">
        <v>56</v>
      </c>
      <c r="E1246" t="s">
        <v>59</v>
      </c>
      <c r="F1246" t="s">
        <v>1536</v>
      </c>
      <c r="G1246" t="s">
        <v>1537</v>
      </c>
      <c r="H1246" t="s">
        <v>1546</v>
      </c>
      <c r="I1246" t="s">
        <v>1549</v>
      </c>
      <c r="J1246" s="35">
        <v>3</v>
      </c>
      <c r="K1246" s="35">
        <v>38</v>
      </c>
      <c r="L1246" s="35">
        <v>0</v>
      </c>
      <c r="M1246" s="49">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c r="AH1246" s="35">
        <f>IF(Tabla134[[#This Row],[Business Travel]]="Travel_Frequently",2,IF(Tabla134[[#This Row],[Business Travel]]="Travel_Rarely",1,0))</f>
        <v>1</v>
      </c>
      <c r="AI1246" s="35" t="str">
        <f>IF(Tabla134[[#This Row],[Monthly Income]]&lt;=10333.3333,"Bajo",IF(Tabla134[[#This Row],[Monthly Income]]&gt;18666.6666,"Alto","Medio"))</f>
        <v>Bajo</v>
      </c>
      <c r="AJ1246" s="35" t="str">
        <f>IF(Tabla134[[#This Row],[Years Since Last Promotion]]&lt;1,"Este año","Más de un año")</f>
        <v>Más de un año</v>
      </c>
      <c r="AK1246" s="100">
        <f>SUM(Tabla134[[#This Row],[Years At Company]],Tabla134[[#This Row],[Years With Curr Manager]])</f>
        <v>16</v>
      </c>
      <c r="AL1246" s="35"/>
    </row>
    <row r="1247" spans="1:38">
      <c r="A1247" t="s">
        <v>1624</v>
      </c>
      <c r="B1247" t="s">
        <v>46</v>
      </c>
      <c r="C1247" t="s">
        <v>51</v>
      </c>
      <c r="D1247" t="s">
        <v>56</v>
      </c>
      <c r="E1247" t="s">
        <v>59</v>
      </c>
      <c r="F1247" t="s">
        <v>1536</v>
      </c>
      <c r="G1247" t="s">
        <v>1537</v>
      </c>
      <c r="H1247" t="s">
        <v>1546</v>
      </c>
      <c r="I1247" t="s">
        <v>1549</v>
      </c>
      <c r="J1247" s="35">
        <v>2</v>
      </c>
      <c r="K1247" s="35">
        <v>32</v>
      </c>
      <c r="L1247" s="35">
        <v>0</v>
      </c>
      <c r="M1247" s="49">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c r="AH1247" s="35">
        <f>IF(Tabla134[[#This Row],[Business Travel]]="Travel_Frequently",2,IF(Tabla134[[#This Row],[Business Travel]]="Travel_Rarely",1,0))</f>
        <v>1</v>
      </c>
      <c r="AI1247" s="35" t="str">
        <f>IF(Tabla134[[#This Row],[Monthly Income]]&lt;=10333.3333,"Bajo",IF(Tabla134[[#This Row],[Monthly Income]]&gt;18666.6666,"Alto","Medio"))</f>
        <v>Bajo</v>
      </c>
      <c r="AJ1247" s="35" t="str">
        <f>IF(Tabla134[[#This Row],[Years Since Last Promotion]]&lt;1,"Este año","Más de un año")</f>
        <v>Este año</v>
      </c>
      <c r="AK1247" s="100">
        <f>SUM(Tabla134[[#This Row],[Years At Company]],Tabla134[[#This Row],[Years With Curr Manager]])</f>
        <v>6</v>
      </c>
      <c r="AL1247" s="35"/>
    </row>
    <row r="1248" spans="1:38">
      <c r="A1248" t="s">
        <v>1624</v>
      </c>
      <c r="B1248" t="s">
        <v>46</v>
      </c>
      <c r="C1248" t="s">
        <v>49</v>
      </c>
      <c r="D1248" t="s">
        <v>56</v>
      </c>
      <c r="E1248" t="s">
        <v>59</v>
      </c>
      <c r="F1248" t="s">
        <v>1536</v>
      </c>
      <c r="G1248" t="s">
        <v>1542</v>
      </c>
      <c r="H1248" t="s">
        <v>1546</v>
      </c>
      <c r="I1248" t="s">
        <v>1549</v>
      </c>
      <c r="J1248" s="35">
        <v>3</v>
      </c>
      <c r="K1248" s="35">
        <v>35</v>
      </c>
      <c r="L1248" s="35">
        <v>0</v>
      </c>
      <c r="M1248" s="49">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c r="AH1248" s="35">
        <f>IF(Tabla134[[#This Row],[Business Travel]]="Travel_Frequently",2,IF(Tabla134[[#This Row],[Business Travel]]="Travel_Rarely",1,0))</f>
        <v>1</v>
      </c>
      <c r="AI1248" s="35" t="str">
        <f>IF(Tabla134[[#This Row],[Monthly Income]]&lt;=10333.3333,"Bajo",IF(Tabla134[[#This Row],[Monthly Income]]&gt;18666.6666,"Alto","Medio"))</f>
        <v>Bajo</v>
      </c>
      <c r="AJ1248" s="35" t="str">
        <f>IF(Tabla134[[#This Row],[Years Since Last Promotion]]&lt;1,"Este año","Más de un año")</f>
        <v>Este año</v>
      </c>
      <c r="AK1248" s="100">
        <f>SUM(Tabla134[[#This Row],[Years At Company]],Tabla134[[#This Row],[Years With Curr Manager]])</f>
        <v>1</v>
      </c>
      <c r="AL1248" s="35"/>
    </row>
    <row r="1249" spans="1:38">
      <c r="A1249" t="s">
        <v>1624</v>
      </c>
      <c r="B1249" t="s">
        <v>46</v>
      </c>
      <c r="C1249" t="s">
        <v>51</v>
      </c>
      <c r="D1249" t="s">
        <v>56</v>
      </c>
      <c r="E1249" t="s">
        <v>62</v>
      </c>
      <c r="F1249" t="s">
        <v>1536</v>
      </c>
      <c r="G1249" t="s">
        <v>1537</v>
      </c>
      <c r="H1249" t="s">
        <v>1546</v>
      </c>
      <c r="I1249" t="s">
        <v>1549</v>
      </c>
      <c r="J1249" s="35">
        <v>3</v>
      </c>
      <c r="K1249" s="35">
        <v>32</v>
      </c>
      <c r="L1249" s="35">
        <v>0</v>
      </c>
      <c r="M1249" s="49">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c r="AH1249" s="35">
        <f>IF(Tabla134[[#This Row],[Business Travel]]="Travel_Frequently",2,IF(Tabla134[[#This Row],[Business Travel]]="Travel_Rarely",1,0))</f>
        <v>1</v>
      </c>
      <c r="AI1249" s="35" t="str">
        <f>IF(Tabla134[[#This Row],[Monthly Income]]&lt;=10333.3333,"Bajo",IF(Tabla134[[#This Row],[Monthly Income]]&gt;18666.6666,"Alto","Medio"))</f>
        <v>Bajo</v>
      </c>
      <c r="AJ1249" s="35" t="str">
        <f>IF(Tabla134[[#This Row],[Years Since Last Promotion]]&lt;1,"Este año","Más de un año")</f>
        <v>Este año</v>
      </c>
      <c r="AK1249" s="100">
        <f>SUM(Tabla134[[#This Row],[Years At Company]],Tabla134[[#This Row],[Years With Curr Manager]])</f>
        <v>7</v>
      </c>
      <c r="AL1249" s="35"/>
    </row>
    <row r="1250" spans="1:38">
      <c r="A1250" t="s">
        <v>1624</v>
      </c>
      <c r="B1250" t="s">
        <v>46</v>
      </c>
      <c r="C1250" t="s">
        <v>49</v>
      </c>
      <c r="D1250" t="s">
        <v>56</v>
      </c>
      <c r="E1250" t="s">
        <v>61</v>
      </c>
      <c r="F1250" t="s">
        <v>1536</v>
      </c>
      <c r="G1250" t="s">
        <v>1537</v>
      </c>
      <c r="H1250" t="s">
        <v>1546</v>
      </c>
      <c r="I1250" t="s">
        <v>1549</v>
      </c>
      <c r="J1250" s="35">
        <v>3</v>
      </c>
      <c r="K1250" s="35">
        <v>39</v>
      </c>
      <c r="L1250" s="35">
        <v>0</v>
      </c>
      <c r="M1250" s="49">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c r="AH1250" s="35">
        <f>IF(Tabla134[[#This Row],[Business Travel]]="Travel_Frequently",2,IF(Tabla134[[#This Row],[Business Travel]]="Travel_Rarely",1,0))</f>
        <v>1</v>
      </c>
      <c r="AI1250" s="35" t="str">
        <f>IF(Tabla134[[#This Row],[Monthly Income]]&lt;=10333.3333,"Bajo",IF(Tabla134[[#This Row],[Monthly Income]]&gt;18666.6666,"Alto","Medio"))</f>
        <v>Bajo</v>
      </c>
      <c r="AJ1250" s="35" t="str">
        <f>IF(Tabla134[[#This Row],[Years Since Last Promotion]]&lt;1,"Este año","Más de un año")</f>
        <v>Más de un año</v>
      </c>
      <c r="AK1250" s="100">
        <f>SUM(Tabla134[[#This Row],[Years At Company]],Tabla134[[#This Row],[Years With Curr Manager]])</f>
        <v>13</v>
      </c>
      <c r="AL1250" s="35"/>
    </row>
    <row r="1251" spans="1:38">
      <c r="A1251" t="s">
        <v>1624</v>
      </c>
      <c r="B1251" t="s">
        <v>46</v>
      </c>
      <c r="C1251" t="s">
        <v>49</v>
      </c>
      <c r="D1251" t="s">
        <v>56</v>
      </c>
      <c r="E1251" t="s">
        <v>62</v>
      </c>
      <c r="F1251" t="s">
        <v>1536</v>
      </c>
      <c r="G1251" t="s">
        <v>1537</v>
      </c>
      <c r="H1251" t="s">
        <v>1546</v>
      </c>
      <c r="I1251" t="s">
        <v>1549</v>
      </c>
      <c r="J1251" s="35">
        <v>2</v>
      </c>
      <c r="K1251" s="35">
        <v>37</v>
      </c>
      <c r="L1251" s="35">
        <v>0</v>
      </c>
      <c r="M1251" s="49">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c r="AH1251" s="35">
        <f>IF(Tabla134[[#This Row],[Business Travel]]="Travel_Frequently",2,IF(Tabla134[[#This Row],[Business Travel]]="Travel_Rarely",1,0))</f>
        <v>1</v>
      </c>
      <c r="AI1251" s="35" t="str">
        <f>IF(Tabla134[[#This Row],[Monthly Income]]&lt;=10333.3333,"Bajo",IF(Tabla134[[#This Row],[Monthly Income]]&gt;18666.6666,"Alto","Medio"))</f>
        <v>Bajo</v>
      </c>
      <c r="AJ1251" s="35" t="str">
        <f>IF(Tabla134[[#This Row],[Years Since Last Promotion]]&lt;1,"Este año","Más de un año")</f>
        <v>Este año</v>
      </c>
      <c r="AK1251" s="100">
        <f>SUM(Tabla134[[#This Row],[Years At Company]],Tabla134[[#This Row],[Years With Curr Manager]])</f>
        <v>8</v>
      </c>
      <c r="AL1251" s="35"/>
    </row>
    <row r="1252" spans="1:38">
      <c r="A1252" t="s">
        <v>1624</v>
      </c>
      <c r="B1252" t="s">
        <v>46</v>
      </c>
      <c r="C1252" t="s">
        <v>49</v>
      </c>
      <c r="D1252" t="s">
        <v>56</v>
      </c>
      <c r="E1252" t="s">
        <v>62</v>
      </c>
      <c r="F1252" t="s">
        <v>1536</v>
      </c>
      <c r="G1252" t="s">
        <v>1537</v>
      </c>
      <c r="H1252" t="s">
        <v>1546</v>
      </c>
      <c r="I1252" t="s">
        <v>1549</v>
      </c>
      <c r="J1252" s="35">
        <v>1</v>
      </c>
      <c r="K1252" s="35">
        <v>36</v>
      </c>
      <c r="L1252" s="35">
        <v>0</v>
      </c>
      <c r="M1252" s="49">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c r="AH1252" s="35">
        <f>IF(Tabla134[[#This Row],[Business Travel]]="Travel_Frequently",2,IF(Tabla134[[#This Row],[Business Travel]]="Travel_Rarely",1,0))</f>
        <v>1</v>
      </c>
      <c r="AI1252" s="35" t="str">
        <f>IF(Tabla134[[#This Row],[Monthly Income]]&lt;=10333.3333,"Bajo",IF(Tabla134[[#This Row],[Monthly Income]]&gt;18666.6666,"Alto","Medio"))</f>
        <v>Bajo</v>
      </c>
      <c r="AJ1252" s="35" t="str">
        <f>IF(Tabla134[[#This Row],[Years Since Last Promotion]]&lt;1,"Este año","Más de un año")</f>
        <v>Más de un año</v>
      </c>
      <c r="AK1252" s="100">
        <f>SUM(Tabla134[[#This Row],[Years At Company]],Tabla134[[#This Row],[Years With Curr Manager]])</f>
        <v>7</v>
      </c>
      <c r="AL1252" s="35"/>
    </row>
    <row r="1253" spans="1:38">
      <c r="A1253" t="s">
        <v>1624</v>
      </c>
      <c r="B1253" t="s">
        <v>46</v>
      </c>
      <c r="C1253" t="s">
        <v>49</v>
      </c>
      <c r="D1253" t="s">
        <v>56</v>
      </c>
      <c r="E1253" t="s">
        <v>59</v>
      </c>
      <c r="F1253" t="s">
        <v>1536</v>
      </c>
      <c r="G1253" t="s">
        <v>1537</v>
      </c>
      <c r="H1253" t="s">
        <v>1546</v>
      </c>
      <c r="I1253" t="s">
        <v>1549</v>
      </c>
      <c r="J1253" s="35">
        <v>3</v>
      </c>
      <c r="K1253" s="35">
        <v>38</v>
      </c>
      <c r="L1253" s="35">
        <v>0</v>
      </c>
      <c r="M1253" s="49">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c r="AH1253" s="35">
        <f>IF(Tabla134[[#This Row],[Business Travel]]="Travel_Frequently",2,IF(Tabla134[[#This Row],[Business Travel]]="Travel_Rarely",1,0))</f>
        <v>1</v>
      </c>
      <c r="AI1253" s="35" t="str">
        <f>IF(Tabla134[[#This Row],[Monthly Income]]&lt;=10333.3333,"Bajo",IF(Tabla134[[#This Row],[Monthly Income]]&gt;18666.6666,"Alto","Medio"))</f>
        <v>Bajo</v>
      </c>
      <c r="AJ1253" s="35" t="str">
        <f>IF(Tabla134[[#This Row],[Years Since Last Promotion]]&lt;1,"Este año","Más de un año")</f>
        <v>Más de un año</v>
      </c>
      <c r="AK1253" s="100">
        <f>SUM(Tabla134[[#This Row],[Years At Company]],Tabla134[[#This Row],[Years With Curr Manager]])</f>
        <v>23</v>
      </c>
      <c r="AL1253" s="35"/>
    </row>
    <row r="1254" spans="1:38">
      <c r="A1254" t="s">
        <v>1624</v>
      </c>
      <c r="B1254" t="s">
        <v>46</v>
      </c>
      <c r="C1254" t="s">
        <v>51</v>
      </c>
      <c r="D1254" t="s">
        <v>56</v>
      </c>
      <c r="E1254" t="s">
        <v>59</v>
      </c>
      <c r="F1254" t="s">
        <v>1536</v>
      </c>
      <c r="G1254" t="s">
        <v>1537</v>
      </c>
      <c r="H1254" t="s">
        <v>1546</v>
      </c>
      <c r="I1254" t="s">
        <v>1549</v>
      </c>
      <c r="J1254" s="35">
        <v>2</v>
      </c>
      <c r="K1254" s="35">
        <v>30</v>
      </c>
      <c r="L1254" s="35">
        <v>0</v>
      </c>
      <c r="M1254" s="49">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c r="AH1254" s="35">
        <f>IF(Tabla134[[#This Row],[Business Travel]]="Travel_Frequently",2,IF(Tabla134[[#This Row],[Business Travel]]="Travel_Rarely",1,0))</f>
        <v>1</v>
      </c>
      <c r="AI1254" s="35" t="str">
        <f>IF(Tabla134[[#This Row],[Monthly Income]]&lt;=10333.3333,"Bajo",IF(Tabla134[[#This Row],[Monthly Income]]&gt;18666.6666,"Alto","Medio"))</f>
        <v>Bajo</v>
      </c>
      <c r="AJ1254" s="35" t="str">
        <f>IF(Tabla134[[#This Row],[Years Since Last Promotion]]&lt;1,"Este año","Más de un año")</f>
        <v>Más de un año</v>
      </c>
      <c r="AK1254" s="100">
        <f>SUM(Tabla134[[#This Row],[Years At Company]],Tabla134[[#This Row],[Years With Curr Manager]])</f>
        <v>4</v>
      </c>
      <c r="AL1254" s="35"/>
    </row>
    <row r="1255" spans="1:38">
      <c r="A1255" t="s">
        <v>1624</v>
      </c>
      <c r="B1255" t="s">
        <v>46</v>
      </c>
      <c r="C1255" t="s">
        <v>49</v>
      </c>
      <c r="D1255" t="s">
        <v>56</v>
      </c>
      <c r="E1255" t="s">
        <v>59</v>
      </c>
      <c r="F1255" t="s">
        <v>1536</v>
      </c>
      <c r="G1255" t="s">
        <v>1542</v>
      </c>
      <c r="H1255" t="s">
        <v>1545</v>
      </c>
      <c r="I1255" t="s">
        <v>1549</v>
      </c>
      <c r="J1255" s="35">
        <v>3</v>
      </c>
      <c r="K1255" s="35">
        <v>38</v>
      </c>
      <c r="L1255" s="35">
        <v>0</v>
      </c>
      <c r="M1255" s="49">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c r="AH1255" s="35">
        <f>IF(Tabla134[[#This Row],[Business Travel]]="Travel_Frequently",2,IF(Tabla134[[#This Row],[Business Travel]]="Travel_Rarely",1,0))</f>
        <v>1</v>
      </c>
      <c r="AI1255" s="35" t="str">
        <f>IF(Tabla134[[#This Row],[Monthly Income]]&lt;=10333.3333,"Bajo",IF(Tabla134[[#This Row],[Monthly Income]]&gt;18666.6666,"Alto","Medio"))</f>
        <v>Bajo</v>
      </c>
      <c r="AJ1255" s="35" t="str">
        <f>IF(Tabla134[[#This Row],[Years Since Last Promotion]]&lt;1,"Este año","Más de un año")</f>
        <v>Este año</v>
      </c>
      <c r="AK1255" s="100">
        <f>SUM(Tabla134[[#This Row],[Years At Company]],Tabla134[[#This Row],[Years With Curr Manager]])</f>
        <v>1</v>
      </c>
      <c r="AL1255" s="35"/>
    </row>
    <row r="1256" spans="1:38">
      <c r="A1256" t="s">
        <v>1624</v>
      </c>
      <c r="B1256" t="s">
        <v>46</v>
      </c>
      <c r="C1256" t="s">
        <v>49</v>
      </c>
      <c r="D1256" t="s">
        <v>56</v>
      </c>
      <c r="E1256" t="s">
        <v>62</v>
      </c>
      <c r="F1256" t="s">
        <v>1536</v>
      </c>
      <c r="G1256" t="s">
        <v>1537</v>
      </c>
      <c r="H1256" t="s">
        <v>1545</v>
      </c>
      <c r="I1256" t="s">
        <v>1549</v>
      </c>
      <c r="J1256" s="35">
        <v>3</v>
      </c>
      <c r="K1256" s="35">
        <v>39</v>
      </c>
      <c r="L1256" s="35">
        <v>0</v>
      </c>
      <c r="M1256" s="49">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c r="AH1256" s="35">
        <f>IF(Tabla134[[#This Row],[Business Travel]]="Travel_Frequently",2,IF(Tabla134[[#This Row],[Business Travel]]="Travel_Rarely",1,0))</f>
        <v>1</v>
      </c>
      <c r="AI1256" s="35" t="str">
        <f>IF(Tabla134[[#This Row],[Monthly Income]]&lt;=10333.3333,"Bajo",IF(Tabla134[[#This Row],[Monthly Income]]&gt;18666.6666,"Alto","Medio"))</f>
        <v>Medio</v>
      </c>
      <c r="AJ1256" s="35" t="str">
        <f>IF(Tabla134[[#This Row],[Years Since Last Promotion]]&lt;1,"Este año","Más de un año")</f>
        <v>Más de un año</v>
      </c>
      <c r="AK1256" s="100">
        <f>SUM(Tabla134[[#This Row],[Years At Company]],Tabla134[[#This Row],[Years With Curr Manager]])</f>
        <v>30</v>
      </c>
      <c r="AL1256" s="35"/>
    </row>
    <row r="1257" spans="1:38">
      <c r="A1257" t="s">
        <v>1624</v>
      </c>
      <c r="B1257" t="s">
        <v>46</v>
      </c>
      <c r="C1257" t="s">
        <v>49</v>
      </c>
      <c r="D1257" t="s">
        <v>56</v>
      </c>
      <c r="E1257" t="s">
        <v>61</v>
      </c>
      <c r="F1257" t="s">
        <v>1536</v>
      </c>
      <c r="G1257" t="s">
        <v>1541</v>
      </c>
      <c r="H1257" t="s">
        <v>1545</v>
      </c>
      <c r="I1257" t="s">
        <v>1549</v>
      </c>
      <c r="J1257" s="35">
        <v>3</v>
      </c>
      <c r="K1257" s="35">
        <v>40</v>
      </c>
      <c r="L1257" s="35">
        <v>0</v>
      </c>
      <c r="M1257" s="49">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c r="AH1257" s="35">
        <f>IF(Tabla134[[#This Row],[Business Travel]]="Travel_Frequently",2,IF(Tabla134[[#This Row],[Business Travel]]="Travel_Rarely",1,0))</f>
        <v>1</v>
      </c>
      <c r="AI1257" s="35" t="str">
        <f>IF(Tabla134[[#This Row],[Monthly Income]]&lt;=10333.3333,"Bajo",IF(Tabla134[[#This Row],[Monthly Income]]&gt;18666.6666,"Alto","Medio"))</f>
        <v>Alto</v>
      </c>
      <c r="AJ1257" s="35" t="str">
        <f>IF(Tabla134[[#This Row],[Years Since Last Promotion]]&lt;1,"Este año","Más de un año")</f>
        <v>Más de un año</v>
      </c>
      <c r="AK1257" s="100">
        <f>SUM(Tabla134[[#This Row],[Years At Company]],Tabla134[[#This Row],[Years With Curr Manager]])</f>
        <v>29</v>
      </c>
      <c r="AL1257" s="35"/>
    </row>
    <row r="1258" spans="1:38">
      <c r="A1258" t="s">
        <v>1624</v>
      </c>
      <c r="B1258" t="s">
        <v>46</v>
      </c>
      <c r="C1258" t="s">
        <v>51</v>
      </c>
      <c r="D1258" t="s">
        <v>56</v>
      </c>
      <c r="E1258" t="s">
        <v>62</v>
      </c>
      <c r="F1258" t="s">
        <v>1536</v>
      </c>
      <c r="G1258" t="s">
        <v>1537</v>
      </c>
      <c r="H1258" t="s">
        <v>1545</v>
      </c>
      <c r="I1258" t="s">
        <v>1549</v>
      </c>
      <c r="J1258" s="35">
        <v>2</v>
      </c>
      <c r="K1258" s="35">
        <v>33</v>
      </c>
      <c r="L1258" s="35">
        <v>0</v>
      </c>
      <c r="M1258" s="49">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c r="AH1258" s="35">
        <f>IF(Tabla134[[#This Row],[Business Travel]]="Travel_Frequently",2,IF(Tabla134[[#This Row],[Business Travel]]="Travel_Rarely",1,0))</f>
        <v>1</v>
      </c>
      <c r="AI1258" s="35" t="str">
        <f>IF(Tabla134[[#This Row],[Monthly Income]]&lt;=10333.3333,"Bajo",IF(Tabla134[[#This Row],[Monthly Income]]&gt;18666.6666,"Alto","Medio"))</f>
        <v>Bajo</v>
      </c>
      <c r="AJ1258" s="35" t="str">
        <f>IF(Tabla134[[#This Row],[Years Since Last Promotion]]&lt;1,"Este año","Más de un año")</f>
        <v>Este año</v>
      </c>
      <c r="AK1258" s="100">
        <f>SUM(Tabla134[[#This Row],[Years At Company]],Tabla134[[#This Row],[Years With Curr Manager]])</f>
        <v>19</v>
      </c>
      <c r="AL1258" s="35"/>
    </row>
    <row r="1259" spans="1:38">
      <c r="A1259" t="s">
        <v>1624</v>
      </c>
      <c r="B1259" t="s">
        <v>46</v>
      </c>
      <c r="C1259" t="s">
        <v>51</v>
      </c>
      <c r="D1259" t="s">
        <v>56</v>
      </c>
      <c r="E1259" t="s">
        <v>61</v>
      </c>
      <c r="F1259" t="s">
        <v>1536</v>
      </c>
      <c r="G1259" t="s">
        <v>1537</v>
      </c>
      <c r="H1259" t="s">
        <v>1545</v>
      </c>
      <c r="I1259" t="s">
        <v>1549</v>
      </c>
      <c r="J1259" s="35">
        <v>2</v>
      </c>
      <c r="K1259" s="35">
        <v>29</v>
      </c>
      <c r="L1259" s="35">
        <v>0</v>
      </c>
      <c r="M1259" s="49">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c r="AH1259" s="35">
        <f>IF(Tabla134[[#This Row],[Business Travel]]="Travel_Frequently",2,IF(Tabla134[[#This Row],[Business Travel]]="Travel_Rarely",1,0))</f>
        <v>1</v>
      </c>
      <c r="AI1259" s="35" t="str">
        <f>IF(Tabla134[[#This Row],[Monthly Income]]&lt;=10333.3333,"Bajo",IF(Tabla134[[#This Row],[Monthly Income]]&gt;18666.6666,"Alto","Medio"))</f>
        <v>Bajo</v>
      </c>
      <c r="AJ1259" s="35" t="str">
        <f>IF(Tabla134[[#This Row],[Years Since Last Promotion]]&lt;1,"Este año","Más de un año")</f>
        <v>Más de un año</v>
      </c>
      <c r="AK1259" s="100">
        <f>SUM(Tabla134[[#This Row],[Years At Company]],Tabla134[[#This Row],[Years With Curr Manager]])</f>
        <v>9</v>
      </c>
      <c r="AL1259" s="35"/>
    </row>
    <row r="1260" spans="1:38">
      <c r="A1260" t="s">
        <v>1624</v>
      </c>
      <c r="B1260" t="s">
        <v>46</v>
      </c>
      <c r="C1260" t="s">
        <v>51</v>
      </c>
      <c r="D1260" t="s">
        <v>56</v>
      </c>
      <c r="E1260" t="s">
        <v>61</v>
      </c>
      <c r="F1260" t="s">
        <v>1536</v>
      </c>
      <c r="G1260" t="s">
        <v>1537</v>
      </c>
      <c r="H1260" t="s">
        <v>1545</v>
      </c>
      <c r="I1260" t="s">
        <v>1549</v>
      </c>
      <c r="J1260" s="35">
        <v>4</v>
      </c>
      <c r="K1260" s="35">
        <v>26</v>
      </c>
      <c r="L1260" s="35">
        <v>0</v>
      </c>
      <c r="M1260" s="49">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c r="AH1260" s="35">
        <f>IF(Tabla134[[#This Row],[Business Travel]]="Travel_Frequently",2,IF(Tabla134[[#This Row],[Business Travel]]="Travel_Rarely",1,0))</f>
        <v>1</v>
      </c>
      <c r="AI1260" s="35" t="str">
        <f>IF(Tabla134[[#This Row],[Monthly Income]]&lt;=10333.3333,"Bajo",IF(Tabla134[[#This Row],[Monthly Income]]&gt;18666.6666,"Alto","Medio"))</f>
        <v>Bajo</v>
      </c>
      <c r="AJ1260" s="35" t="str">
        <f>IF(Tabla134[[#This Row],[Years Since Last Promotion]]&lt;1,"Este año","Más de un año")</f>
        <v>Más de un año</v>
      </c>
      <c r="AK1260" s="100">
        <f>SUM(Tabla134[[#This Row],[Years At Company]],Tabla134[[#This Row],[Years With Curr Manager]])</f>
        <v>7</v>
      </c>
      <c r="AL1260" s="35"/>
    </row>
    <row r="1261" spans="1:38">
      <c r="A1261" t="s">
        <v>1624</v>
      </c>
      <c r="B1261" t="s">
        <v>46</v>
      </c>
      <c r="C1261" t="s">
        <v>51</v>
      </c>
      <c r="D1261" t="s">
        <v>56</v>
      </c>
      <c r="E1261" t="s">
        <v>60</v>
      </c>
      <c r="F1261" t="s">
        <v>1536</v>
      </c>
      <c r="G1261" t="s">
        <v>1537</v>
      </c>
      <c r="H1261" t="s">
        <v>1545</v>
      </c>
      <c r="I1261" t="s">
        <v>1549</v>
      </c>
      <c r="J1261" s="35">
        <v>2</v>
      </c>
      <c r="K1261" s="35">
        <v>34</v>
      </c>
      <c r="L1261" s="35">
        <v>0</v>
      </c>
      <c r="M1261" s="49">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c r="AH1261" s="35">
        <f>IF(Tabla134[[#This Row],[Business Travel]]="Travel_Frequently",2,IF(Tabla134[[#This Row],[Business Travel]]="Travel_Rarely",1,0))</f>
        <v>1</v>
      </c>
      <c r="AI1261" s="35" t="str">
        <f>IF(Tabla134[[#This Row],[Monthly Income]]&lt;=10333.3333,"Bajo",IF(Tabla134[[#This Row],[Monthly Income]]&gt;18666.6666,"Alto","Medio"))</f>
        <v>Bajo</v>
      </c>
      <c r="AJ1261" s="35" t="str">
        <f>IF(Tabla134[[#This Row],[Years Since Last Promotion]]&lt;1,"Este año","Más de un año")</f>
        <v>Más de un año</v>
      </c>
      <c r="AK1261" s="100">
        <f>SUM(Tabla134[[#This Row],[Years At Company]],Tabla134[[#This Row],[Years With Curr Manager]])</f>
        <v>25</v>
      </c>
      <c r="AL1261" s="35"/>
    </row>
    <row r="1262" spans="1:38">
      <c r="A1262" t="s">
        <v>1624</v>
      </c>
      <c r="B1262" t="s">
        <v>46</v>
      </c>
      <c r="C1262" t="s">
        <v>53</v>
      </c>
      <c r="D1262" t="s">
        <v>56</v>
      </c>
      <c r="E1262" t="s">
        <v>59</v>
      </c>
      <c r="F1262" t="s">
        <v>1536</v>
      </c>
      <c r="G1262" t="s">
        <v>1542</v>
      </c>
      <c r="H1262" t="s">
        <v>1545</v>
      </c>
      <c r="I1262" t="s">
        <v>1549</v>
      </c>
      <c r="J1262" s="35">
        <v>3</v>
      </c>
      <c r="K1262" s="35">
        <v>20</v>
      </c>
      <c r="L1262" s="35">
        <v>0</v>
      </c>
      <c r="M1262" s="49">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c r="AH1262" s="35">
        <f>IF(Tabla134[[#This Row],[Business Travel]]="Travel_Frequently",2,IF(Tabla134[[#This Row],[Business Travel]]="Travel_Rarely",1,0))</f>
        <v>1</v>
      </c>
      <c r="AI1262" s="35" t="str">
        <f>IF(Tabla134[[#This Row],[Monthly Income]]&lt;=10333.3333,"Bajo",IF(Tabla134[[#This Row],[Monthly Income]]&gt;18666.6666,"Alto","Medio"))</f>
        <v>Bajo</v>
      </c>
      <c r="AJ1262" s="35" t="str">
        <f>IF(Tabla134[[#This Row],[Years Since Last Promotion]]&lt;1,"Este año","Más de un año")</f>
        <v>Este año</v>
      </c>
      <c r="AK1262" s="100">
        <f>SUM(Tabla134[[#This Row],[Years At Company]],Tabla134[[#This Row],[Years With Curr Manager]])</f>
        <v>4</v>
      </c>
      <c r="AL1262" s="35"/>
    </row>
    <row r="1263" spans="1:38">
      <c r="A1263" t="s">
        <v>1624</v>
      </c>
      <c r="B1263" t="s">
        <v>46</v>
      </c>
      <c r="C1263" t="s">
        <v>51</v>
      </c>
      <c r="D1263" t="s">
        <v>56</v>
      </c>
      <c r="E1263" t="s">
        <v>61</v>
      </c>
      <c r="F1263" t="s">
        <v>1536</v>
      </c>
      <c r="G1263" t="s">
        <v>1537</v>
      </c>
      <c r="H1263" t="s">
        <v>1545</v>
      </c>
      <c r="I1263" t="s">
        <v>1549</v>
      </c>
      <c r="J1263" s="35">
        <v>4</v>
      </c>
      <c r="K1263" s="35">
        <v>28</v>
      </c>
      <c r="L1263" s="35">
        <v>0</v>
      </c>
      <c r="M1263" s="49">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c r="AH1263" s="35">
        <f>IF(Tabla134[[#This Row],[Business Travel]]="Travel_Frequently",2,IF(Tabla134[[#This Row],[Business Travel]]="Travel_Rarely",1,0))</f>
        <v>1</v>
      </c>
      <c r="AI1263" s="35" t="str">
        <f>IF(Tabla134[[#This Row],[Monthly Income]]&lt;=10333.3333,"Bajo",IF(Tabla134[[#This Row],[Monthly Income]]&gt;18666.6666,"Alto","Medio"))</f>
        <v>Bajo</v>
      </c>
      <c r="AJ1263" s="35" t="str">
        <f>IF(Tabla134[[#This Row],[Years Since Last Promotion]]&lt;1,"Este año","Más de un año")</f>
        <v>Más de un año</v>
      </c>
      <c r="AK1263" s="100">
        <f>SUM(Tabla134[[#This Row],[Years At Company]],Tabla134[[#This Row],[Years With Curr Manager]])</f>
        <v>8</v>
      </c>
      <c r="AL1263" s="35"/>
    </row>
    <row r="1264" spans="1:38">
      <c r="A1264" t="s">
        <v>1624</v>
      </c>
      <c r="B1264" t="s">
        <v>46</v>
      </c>
      <c r="C1264" t="s">
        <v>49</v>
      </c>
      <c r="D1264" t="s">
        <v>56</v>
      </c>
      <c r="E1264" t="s">
        <v>62</v>
      </c>
      <c r="F1264" t="s">
        <v>1536</v>
      </c>
      <c r="G1264" t="s">
        <v>1537</v>
      </c>
      <c r="H1264" t="s">
        <v>1545</v>
      </c>
      <c r="I1264" t="s">
        <v>1549</v>
      </c>
      <c r="J1264" s="35">
        <v>3</v>
      </c>
      <c r="K1264" s="35">
        <v>41</v>
      </c>
      <c r="L1264" s="35">
        <v>0</v>
      </c>
      <c r="M1264" s="49">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c r="AH1264" s="35">
        <f>IF(Tabla134[[#This Row],[Business Travel]]="Travel_Frequently",2,IF(Tabla134[[#This Row],[Business Travel]]="Travel_Rarely",1,0))</f>
        <v>1</v>
      </c>
      <c r="AI1264" s="35" t="str">
        <f>IF(Tabla134[[#This Row],[Monthly Income]]&lt;=10333.3333,"Bajo",IF(Tabla134[[#This Row],[Monthly Income]]&gt;18666.6666,"Alto","Medio"))</f>
        <v>Bajo</v>
      </c>
      <c r="AJ1264" s="35" t="str">
        <f>IF(Tabla134[[#This Row],[Years Since Last Promotion]]&lt;1,"Este año","Más de un año")</f>
        <v>Más de un año</v>
      </c>
      <c r="AK1264" s="100">
        <f>SUM(Tabla134[[#This Row],[Years At Company]],Tabla134[[#This Row],[Years With Curr Manager]])</f>
        <v>17</v>
      </c>
      <c r="AL1264" s="35"/>
    </row>
    <row r="1265" spans="1:38">
      <c r="A1265" t="s">
        <v>1624</v>
      </c>
      <c r="B1265" t="s">
        <v>46</v>
      </c>
      <c r="C1265" t="s">
        <v>51</v>
      </c>
      <c r="D1265" t="s">
        <v>56</v>
      </c>
      <c r="E1265" t="s">
        <v>62</v>
      </c>
      <c r="F1265" t="s">
        <v>1536</v>
      </c>
      <c r="G1265" t="s">
        <v>1537</v>
      </c>
      <c r="H1265" t="s">
        <v>1545</v>
      </c>
      <c r="I1265" t="s">
        <v>1549</v>
      </c>
      <c r="J1265" s="35">
        <v>5</v>
      </c>
      <c r="K1265" s="35">
        <v>27</v>
      </c>
      <c r="L1265" s="35">
        <v>0</v>
      </c>
      <c r="M1265" s="49">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c r="AH1265" s="35">
        <f>IF(Tabla134[[#This Row],[Business Travel]]="Travel_Frequently",2,IF(Tabla134[[#This Row],[Business Travel]]="Travel_Rarely",1,0))</f>
        <v>1</v>
      </c>
      <c r="AI1265" s="35" t="str">
        <f>IF(Tabla134[[#This Row],[Monthly Income]]&lt;=10333.3333,"Bajo",IF(Tabla134[[#This Row],[Monthly Income]]&gt;18666.6666,"Alto","Medio"))</f>
        <v>Bajo</v>
      </c>
      <c r="AJ1265" s="35" t="str">
        <f>IF(Tabla134[[#This Row],[Years Since Last Promotion]]&lt;1,"Este año","Más de un año")</f>
        <v>Este año</v>
      </c>
      <c r="AK1265" s="100">
        <f>SUM(Tabla134[[#This Row],[Years At Company]],Tabla134[[#This Row],[Years With Curr Manager]])</f>
        <v>14</v>
      </c>
      <c r="AL1265" s="35"/>
    </row>
    <row r="1266" spans="1:38">
      <c r="A1266" t="s">
        <v>1624</v>
      </c>
      <c r="B1266" t="s">
        <v>46</v>
      </c>
      <c r="C1266" t="s">
        <v>50</v>
      </c>
      <c r="D1266" t="s">
        <v>56</v>
      </c>
      <c r="E1266" t="s">
        <v>59</v>
      </c>
      <c r="F1266" t="s">
        <v>1536</v>
      </c>
      <c r="G1266" t="s">
        <v>1541</v>
      </c>
      <c r="H1266" t="s">
        <v>1545</v>
      </c>
      <c r="I1266" t="s">
        <v>1549</v>
      </c>
      <c r="J1266" s="35">
        <v>5</v>
      </c>
      <c r="K1266" s="35">
        <v>46</v>
      </c>
      <c r="L1266" s="35">
        <v>0</v>
      </c>
      <c r="M1266" s="49">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c r="AH1266" s="35">
        <f>IF(Tabla134[[#This Row],[Business Travel]]="Travel_Frequently",2,IF(Tabla134[[#This Row],[Business Travel]]="Travel_Rarely",1,0))</f>
        <v>1</v>
      </c>
      <c r="AI1266" s="35" t="str">
        <f>IF(Tabla134[[#This Row],[Monthly Income]]&lt;=10333.3333,"Bajo",IF(Tabla134[[#This Row],[Monthly Income]]&gt;18666.6666,"Alto","Medio"))</f>
        <v>Medio</v>
      </c>
      <c r="AJ1266" s="35" t="str">
        <f>IF(Tabla134[[#This Row],[Years Since Last Promotion]]&lt;1,"Este año","Más de un año")</f>
        <v>Este año</v>
      </c>
      <c r="AK1266" s="100">
        <f>SUM(Tabla134[[#This Row],[Years At Company]],Tabla134[[#This Row],[Years With Curr Manager]])</f>
        <v>38</v>
      </c>
      <c r="AL1266" s="35"/>
    </row>
    <row r="1267" spans="1:38">
      <c r="A1267" t="s">
        <v>1624</v>
      </c>
      <c r="B1267" t="s">
        <v>48</v>
      </c>
      <c r="C1267" t="s">
        <v>53</v>
      </c>
      <c r="D1267" t="s">
        <v>57</v>
      </c>
      <c r="E1267" t="s">
        <v>60</v>
      </c>
      <c r="F1267" t="s">
        <v>1711</v>
      </c>
      <c r="G1267" t="s">
        <v>1538</v>
      </c>
      <c r="H1267" t="s">
        <v>1546</v>
      </c>
      <c r="I1267" t="s">
        <v>1548</v>
      </c>
      <c r="J1267" s="35">
        <v>2</v>
      </c>
      <c r="K1267" s="35">
        <v>22</v>
      </c>
      <c r="L1267" s="35">
        <v>0</v>
      </c>
      <c r="M1267" s="49">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c r="AH1267" s="35">
        <f>IF(Tabla134[[#This Row],[Business Travel]]="Travel_Frequently",2,IF(Tabla134[[#This Row],[Business Travel]]="Travel_Rarely",1,0))</f>
        <v>0</v>
      </c>
      <c r="AI1267" s="35" t="str">
        <f>IF(Tabla134[[#This Row],[Monthly Income]]&lt;=10333.3333,"Bajo",IF(Tabla134[[#This Row],[Monthly Income]]&gt;18666.6666,"Alto","Medio"))</f>
        <v>Bajo</v>
      </c>
      <c r="AJ1267" s="35" t="str">
        <f>IF(Tabla134[[#This Row],[Years Since Last Promotion]]&lt;1,"Este año","Más de un año")</f>
        <v>Más de un año</v>
      </c>
      <c r="AK1267" s="100">
        <f>SUM(Tabla134[[#This Row],[Years At Company]],Tabla134[[#This Row],[Years With Curr Manager]])</f>
        <v>7</v>
      </c>
      <c r="AL1267" s="35"/>
    </row>
    <row r="1268" spans="1:38">
      <c r="A1268" t="s">
        <v>1624</v>
      </c>
      <c r="B1268" t="s">
        <v>47</v>
      </c>
      <c r="C1268" t="s">
        <v>49</v>
      </c>
      <c r="D1268" t="s">
        <v>57</v>
      </c>
      <c r="E1268" t="s">
        <v>61</v>
      </c>
      <c r="F1268" t="s">
        <v>1711</v>
      </c>
      <c r="G1268" t="s">
        <v>1538</v>
      </c>
      <c r="H1268" t="s">
        <v>1547</v>
      </c>
      <c r="I1268" t="s">
        <v>1548</v>
      </c>
      <c r="J1268" s="35">
        <v>3</v>
      </c>
      <c r="K1268" s="35">
        <v>38</v>
      </c>
      <c r="L1268" s="35">
        <v>0</v>
      </c>
      <c r="M1268" s="49">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c r="AH1268" s="35">
        <f>IF(Tabla134[[#This Row],[Business Travel]]="Travel_Frequently",2,IF(Tabla134[[#This Row],[Business Travel]]="Travel_Rarely",1,0))</f>
        <v>2</v>
      </c>
      <c r="AI1268" s="35" t="str">
        <f>IF(Tabla134[[#This Row],[Monthly Income]]&lt;=10333.3333,"Bajo",IF(Tabla134[[#This Row],[Monthly Income]]&gt;18666.6666,"Alto","Medio"))</f>
        <v>Bajo</v>
      </c>
      <c r="AJ1268" s="35" t="str">
        <f>IF(Tabla134[[#This Row],[Years Since Last Promotion]]&lt;1,"Este año","Más de un año")</f>
        <v>Este año</v>
      </c>
      <c r="AK1268" s="100">
        <f>SUM(Tabla134[[#This Row],[Years At Company]],Tabla134[[#This Row],[Years With Curr Manager]])</f>
        <v>27</v>
      </c>
      <c r="AL1268" s="35"/>
    </row>
    <row r="1269" spans="1:38">
      <c r="A1269" t="s">
        <v>1624</v>
      </c>
      <c r="B1269" t="s">
        <v>47</v>
      </c>
      <c r="C1269" t="s">
        <v>53</v>
      </c>
      <c r="D1269" t="s">
        <v>57</v>
      </c>
      <c r="E1269" t="s">
        <v>63</v>
      </c>
      <c r="F1269" t="s">
        <v>1711</v>
      </c>
      <c r="G1269" t="s">
        <v>1538</v>
      </c>
      <c r="H1269" t="s">
        <v>1545</v>
      </c>
      <c r="I1269" t="s">
        <v>1548</v>
      </c>
      <c r="J1269" s="35">
        <v>2</v>
      </c>
      <c r="K1269" s="35">
        <v>24</v>
      </c>
      <c r="L1269" s="35">
        <v>0</v>
      </c>
      <c r="M1269" s="49">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c r="AH1269" s="35">
        <f>IF(Tabla134[[#This Row],[Business Travel]]="Travel_Frequently",2,IF(Tabla134[[#This Row],[Business Travel]]="Travel_Rarely",1,0))</f>
        <v>2</v>
      </c>
      <c r="AI1269" s="35" t="str">
        <f>IF(Tabla134[[#This Row],[Monthly Income]]&lt;=10333.3333,"Bajo",IF(Tabla134[[#This Row],[Monthly Income]]&gt;18666.6666,"Alto","Medio"))</f>
        <v>Bajo</v>
      </c>
      <c r="AJ1269" s="35" t="str">
        <f>IF(Tabla134[[#This Row],[Years Since Last Promotion]]&lt;1,"Este año","Más de un año")</f>
        <v>Más de un año</v>
      </c>
      <c r="AK1269" s="100">
        <f>SUM(Tabla134[[#This Row],[Years At Company]],Tabla134[[#This Row],[Years With Curr Manager]])</f>
        <v>9</v>
      </c>
      <c r="AL1269" s="35"/>
    </row>
    <row r="1270" spans="1:38">
      <c r="A1270" t="s">
        <v>1624</v>
      </c>
      <c r="B1270" t="s">
        <v>47</v>
      </c>
      <c r="C1270" t="s">
        <v>51</v>
      </c>
      <c r="D1270" t="s">
        <v>57</v>
      </c>
      <c r="E1270" t="s">
        <v>59</v>
      </c>
      <c r="F1270" t="s">
        <v>1711</v>
      </c>
      <c r="G1270" t="s">
        <v>1539</v>
      </c>
      <c r="H1270" t="s">
        <v>1545</v>
      </c>
      <c r="I1270" t="s">
        <v>1548</v>
      </c>
      <c r="J1270" s="35">
        <v>3</v>
      </c>
      <c r="K1270" s="35">
        <v>27</v>
      </c>
      <c r="L1270" s="35">
        <v>0</v>
      </c>
      <c r="M1270" s="49">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c r="AH1270" s="35">
        <f>IF(Tabla134[[#This Row],[Business Travel]]="Travel_Frequently",2,IF(Tabla134[[#This Row],[Business Travel]]="Travel_Rarely",1,0))</f>
        <v>2</v>
      </c>
      <c r="AI1270" s="35" t="str">
        <f>IF(Tabla134[[#This Row],[Monthly Income]]&lt;=10333.3333,"Bajo",IF(Tabla134[[#This Row],[Monthly Income]]&gt;18666.6666,"Alto","Medio"))</f>
        <v>Bajo</v>
      </c>
      <c r="AJ1270" s="35" t="str">
        <f>IF(Tabla134[[#This Row],[Years Since Last Promotion]]&lt;1,"Este año","Más de un año")</f>
        <v>Este año</v>
      </c>
      <c r="AK1270" s="100">
        <f>SUM(Tabla134[[#This Row],[Years At Company]],Tabla134[[#This Row],[Years With Curr Manager]])</f>
        <v>7</v>
      </c>
      <c r="AL1270" s="35"/>
    </row>
    <row r="1271" spans="1:38">
      <c r="A1271" t="s">
        <v>1624</v>
      </c>
      <c r="B1271" t="s">
        <v>46</v>
      </c>
      <c r="C1271" t="s">
        <v>49</v>
      </c>
      <c r="D1271" t="s">
        <v>58</v>
      </c>
      <c r="E1271" t="s">
        <v>59</v>
      </c>
      <c r="F1271" t="s">
        <v>1711</v>
      </c>
      <c r="G1271" t="s">
        <v>64</v>
      </c>
      <c r="H1271" t="s">
        <v>1547</v>
      </c>
      <c r="I1271" t="s">
        <v>1548</v>
      </c>
      <c r="J1271" s="35">
        <v>2</v>
      </c>
      <c r="K1271" s="35">
        <v>44</v>
      </c>
      <c r="L1271" s="35">
        <v>0</v>
      </c>
      <c r="M1271" s="49">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c r="AH1271" s="35">
        <f>IF(Tabla134[[#This Row],[Business Travel]]="Travel_Frequently",2,IF(Tabla134[[#This Row],[Business Travel]]="Travel_Rarely",1,0))</f>
        <v>1</v>
      </c>
      <c r="AI1271" s="35" t="str">
        <f>IF(Tabla134[[#This Row],[Monthly Income]]&lt;=10333.3333,"Bajo",IF(Tabla134[[#This Row],[Monthly Income]]&gt;18666.6666,"Alto","Medio"))</f>
        <v>Bajo</v>
      </c>
      <c r="AJ1271" s="35" t="str">
        <f>IF(Tabla134[[#This Row],[Years Since Last Promotion]]&lt;1,"Este año","Más de un año")</f>
        <v>Más de un año</v>
      </c>
      <c r="AK1271" s="100">
        <f>SUM(Tabla134[[#This Row],[Years At Company]],Tabla134[[#This Row],[Years With Curr Manager]])</f>
        <v>4</v>
      </c>
      <c r="AL1271" s="35"/>
    </row>
    <row r="1272" spans="1:38">
      <c r="A1272" t="s">
        <v>1624</v>
      </c>
      <c r="B1272" t="s">
        <v>46</v>
      </c>
      <c r="C1272" t="s">
        <v>49</v>
      </c>
      <c r="D1272" t="s">
        <v>58</v>
      </c>
      <c r="E1272" t="s">
        <v>59</v>
      </c>
      <c r="F1272" t="s">
        <v>1711</v>
      </c>
      <c r="G1272" t="s">
        <v>64</v>
      </c>
      <c r="H1272" t="s">
        <v>1545</v>
      </c>
      <c r="I1272" t="s">
        <v>1548</v>
      </c>
      <c r="J1272" s="35">
        <v>2</v>
      </c>
      <c r="K1272" s="35">
        <v>35</v>
      </c>
      <c r="L1272" s="35">
        <v>0</v>
      </c>
      <c r="M1272" s="49">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c r="AH1272" s="35">
        <f>IF(Tabla134[[#This Row],[Business Travel]]="Travel_Frequently",2,IF(Tabla134[[#This Row],[Business Travel]]="Travel_Rarely",1,0))</f>
        <v>1</v>
      </c>
      <c r="AI1272" s="35" t="str">
        <f>IF(Tabla134[[#This Row],[Monthly Income]]&lt;=10333.3333,"Bajo",IF(Tabla134[[#This Row],[Monthly Income]]&gt;18666.6666,"Alto","Medio"))</f>
        <v>Bajo</v>
      </c>
      <c r="AJ1272" s="35" t="str">
        <f>IF(Tabla134[[#This Row],[Years Since Last Promotion]]&lt;1,"Este año","Más de un año")</f>
        <v>Más de un año</v>
      </c>
      <c r="AK1272" s="100">
        <f>SUM(Tabla134[[#This Row],[Years At Company]],Tabla134[[#This Row],[Years With Curr Manager]])</f>
        <v>16</v>
      </c>
      <c r="AL1272" s="35"/>
    </row>
    <row r="1273" spans="1:38">
      <c r="A1273" t="s">
        <v>1624</v>
      </c>
      <c r="B1273" t="s">
        <v>46</v>
      </c>
      <c r="C1273" t="s">
        <v>49</v>
      </c>
      <c r="D1273" t="s">
        <v>57</v>
      </c>
      <c r="E1273" t="s">
        <v>61</v>
      </c>
      <c r="F1273" t="s">
        <v>1711</v>
      </c>
      <c r="G1273" t="s">
        <v>1543</v>
      </c>
      <c r="H1273" t="s">
        <v>1547</v>
      </c>
      <c r="I1273" t="s">
        <v>1548</v>
      </c>
      <c r="J1273" s="35">
        <v>4</v>
      </c>
      <c r="K1273" s="35">
        <v>44</v>
      </c>
      <c r="L1273" s="35">
        <v>0</v>
      </c>
      <c r="M1273" s="49">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c r="AH1273" s="35">
        <f>IF(Tabla134[[#This Row],[Business Travel]]="Travel_Frequently",2,IF(Tabla134[[#This Row],[Business Travel]]="Travel_Rarely",1,0))</f>
        <v>1</v>
      </c>
      <c r="AI1273" s="35" t="str">
        <f>IF(Tabla134[[#This Row],[Monthly Income]]&lt;=10333.3333,"Bajo",IF(Tabla134[[#This Row],[Monthly Income]]&gt;18666.6666,"Alto","Medio"))</f>
        <v>Alto</v>
      </c>
      <c r="AJ1273" s="35" t="str">
        <f>IF(Tabla134[[#This Row],[Years Since Last Promotion]]&lt;1,"Este año","Más de un año")</f>
        <v>Más de un año</v>
      </c>
      <c r="AK1273" s="100">
        <f>SUM(Tabla134[[#This Row],[Years At Company]],Tabla134[[#This Row],[Years With Curr Manager]])</f>
        <v>32</v>
      </c>
      <c r="AL1273" s="35"/>
    </row>
    <row r="1274" spans="1:38">
      <c r="A1274" t="s">
        <v>1624</v>
      </c>
      <c r="B1274" t="s">
        <v>46</v>
      </c>
      <c r="C1274" t="s">
        <v>50</v>
      </c>
      <c r="D1274" t="s">
        <v>57</v>
      </c>
      <c r="E1274" t="s">
        <v>59</v>
      </c>
      <c r="F1274" t="s">
        <v>1711</v>
      </c>
      <c r="G1274" t="s">
        <v>1540</v>
      </c>
      <c r="H1274" t="s">
        <v>1547</v>
      </c>
      <c r="I1274" t="s">
        <v>1548</v>
      </c>
      <c r="J1274" s="35">
        <v>4</v>
      </c>
      <c r="K1274" s="35">
        <v>47</v>
      </c>
      <c r="L1274" s="35">
        <v>0</v>
      </c>
      <c r="M1274" s="49">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c r="AH1274" s="35">
        <f>IF(Tabla134[[#This Row],[Business Travel]]="Travel_Frequently",2,IF(Tabla134[[#This Row],[Business Travel]]="Travel_Rarely",1,0))</f>
        <v>1</v>
      </c>
      <c r="AI1274" s="35" t="str">
        <f>IF(Tabla134[[#This Row],[Monthly Income]]&lt;=10333.3333,"Bajo",IF(Tabla134[[#This Row],[Monthly Income]]&gt;18666.6666,"Alto","Medio"))</f>
        <v>Bajo</v>
      </c>
      <c r="AJ1274" s="35" t="str">
        <f>IF(Tabla134[[#This Row],[Years Since Last Promotion]]&lt;1,"Este año","Más de un año")</f>
        <v>Más de un año</v>
      </c>
      <c r="AK1274" s="100">
        <f>SUM(Tabla134[[#This Row],[Years At Company]],Tabla134[[#This Row],[Years With Curr Manager]])</f>
        <v>32</v>
      </c>
      <c r="AL1274" s="35"/>
    </row>
    <row r="1275" spans="1:38">
      <c r="A1275" t="s">
        <v>1624</v>
      </c>
      <c r="B1275" t="s">
        <v>46</v>
      </c>
      <c r="C1275" t="s">
        <v>50</v>
      </c>
      <c r="D1275" t="s">
        <v>57</v>
      </c>
      <c r="E1275" t="s">
        <v>61</v>
      </c>
      <c r="F1275" t="s">
        <v>1711</v>
      </c>
      <c r="G1275" t="s">
        <v>1539</v>
      </c>
      <c r="H1275" t="s">
        <v>1547</v>
      </c>
      <c r="I1275" t="s">
        <v>1548</v>
      </c>
      <c r="J1275" s="35">
        <v>2</v>
      </c>
      <c r="K1275" s="35">
        <v>49</v>
      </c>
      <c r="L1275" s="35">
        <v>0</v>
      </c>
      <c r="M1275" s="49">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c r="AH1275" s="35">
        <f>IF(Tabla134[[#This Row],[Business Travel]]="Travel_Frequently",2,IF(Tabla134[[#This Row],[Business Travel]]="Travel_Rarely",1,0))</f>
        <v>1</v>
      </c>
      <c r="AI1275" s="35" t="str">
        <f>IF(Tabla134[[#This Row],[Monthly Income]]&lt;=10333.3333,"Bajo",IF(Tabla134[[#This Row],[Monthly Income]]&gt;18666.6666,"Alto","Medio"))</f>
        <v>Bajo</v>
      </c>
      <c r="AJ1275" s="35" t="str">
        <f>IF(Tabla134[[#This Row],[Years Since Last Promotion]]&lt;1,"Este año","Más de un año")</f>
        <v>Más de un año</v>
      </c>
      <c r="AK1275" s="100">
        <f>SUM(Tabla134[[#This Row],[Years At Company]],Tabla134[[#This Row],[Years With Curr Manager]])</f>
        <v>4</v>
      </c>
      <c r="AL1275" s="35"/>
    </row>
    <row r="1276" spans="1:38">
      <c r="A1276" t="s">
        <v>1624</v>
      </c>
      <c r="B1276" t="s">
        <v>46</v>
      </c>
      <c r="C1276" t="s">
        <v>51</v>
      </c>
      <c r="D1276" t="s">
        <v>57</v>
      </c>
      <c r="E1276" t="s">
        <v>61</v>
      </c>
      <c r="F1276" t="s">
        <v>1711</v>
      </c>
      <c r="G1276" t="s">
        <v>1539</v>
      </c>
      <c r="H1276" t="s">
        <v>1547</v>
      </c>
      <c r="I1276" t="s">
        <v>1548</v>
      </c>
      <c r="J1276" s="35">
        <v>4</v>
      </c>
      <c r="K1276" s="35">
        <v>31</v>
      </c>
      <c r="L1276" s="35">
        <v>0</v>
      </c>
      <c r="M1276" s="49">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c r="AH1276" s="35">
        <f>IF(Tabla134[[#This Row],[Business Travel]]="Travel_Frequently",2,IF(Tabla134[[#This Row],[Business Travel]]="Travel_Rarely",1,0))</f>
        <v>1</v>
      </c>
      <c r="AI1276" s="35" t="str">
        <f>IF(Tabla134[[#This Row],[Monthly Income]]&lt;=10333.3333,"Bajo",IF(Tabla134[[#This Row],[Monthly Income]]&gt;18666.6666,"Alto","Medio"))</f>
        <v>Bajo</v>
      </c>
      <c r="AJ1276" s="35" t="str">
        <f>IF(Tabla134[[#This Row],[Years Since Last Promotion]]&lt;1,"Este año","Más de un año")</f>
        <v>Este año</v>
      </c>
      <c r="AK1276" s="100">
        <f>SUM(Tabla134[[#This Row],[Years At Company]],Tabla134[[#This Row],[Years With Curr Manager]])</f>
        <v>1</v>
      </c>
      <c r="AL1276" s="35"/>
    </row>
    <row r="1277" spans="1:38">
      <c r="A1277" t="s">
        <v>1624</v>
      </c>
      <c r="B1277" t="s">
        <v>46</v>
      </c>
      <c r="C1277" t="s">
        <v>49</v>
      </c>
      <c r="D1277" t="s">
        <v>57</v>
      </c>
      <c r="E1277" t="s">
        <v>60</v>
      </c>
      <c r="F1277" t="s">
        <v>1711</v>
      </c>
      <c r="G1277" t="s">
        <v>1540</v>
      </c>
      <c r="H1277" t="s">
        <v>1546</v>
      </c>
      <c r="I1277" t="s">
        <v>1548</v>
      </c>
      <c r="J1277" s="35">
        <v>2</v>
      </c>
      <c r="K1277" s="35">
        <v>35</v>
      </c>
      <c r="L1277" s="35">
        <v>0</v>
      </c>
      <c r="M1277" s="49">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c r="AH1277" s="35">
        <f>IF(Tabla134[[#This Row],[Business Travel]]="Travel_Frequently",2,IF(Tabla134[[#This Row],[Business Travel]]="Travel_Rarely",1,0))</f>
        <v>1</v>
      </c>
      <c r="AI1277" s="35" t="str">
        <f>IF(Tabla134[[#This Row],[Monthly Income]]&lt;=10333.3333,"Bajo",IF(Tabla134[[#This Row],[Monthly Income]]&gt;18666.6666,"Alto","Medio"))</f>
        <v>Bajo</v>
      </c>
      <c r="AJ1277" s="35" t="str">
        <f>IF(Tabla134[[#This Row],[Years Since Last Promotion]]&lt;1,"Este año","Más de un año")</f>
        <v>Este año</v>
      </c>
      <c r="AK1277" s="100">
        <f>SUM(Tabla134[[#This Row],[Years At Company]],Tabla134[[#This Row],[Years With Curr Manager]])</f>
        <v>5</v>
      </c>
      <c r="AL1277" s="35"/>
    </row>
    <row r="1278" spans="1:38">
      <c r="A1278" t="s">
        <v>1624</v>
      </c>
      <c r="B1278" t="s">
        <v>46</v>
      </c>
      <c r="C1278" t="s">
        <v>51</v>
      </c>
      <c r="D1278" t="s">
        <v>57</v>
      </c>
      <c r="E1278" t="s">
        <v>59</v>
      </c>
      <c r="F1278" t="s">
        <v>1711</v>
      </c>
      <c r="G1278" t="s">
        <v>1538</v>
      </c>
      <c r="H1278" t="s">
        <v>1546</v>
      </c>
      <c r="I1278" t="s">
        <v>1548</v>
      </c>
      <c r="J1278" s="35">
        <v>3</v>
      </c>
      <c r="K1278" s="35">
        <v>26</v>
      </c>
      <c r="L1278" s="35">
        <v>0</v>
      </c>
      <c r="M1278" s="49">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c r="AH1278" s="35">
        <f>IF(Tabla134[[#This Row],[Business Travel]]="Travel_Frequently",2,IF(Tabla134[[#This Row],[Business Travel]]="Travel_Rarely",1,0))</f>
        <v>1</v>
      </c>
      <c r="AI1278" s="35" t="str">
        <f>IF(Tabla134[[#This Row],[Monthly Income]]&lt;=10333.3333,"Bajo",IF(Tabla134[[#This Row],[Monthly Income]]&gt;18666.6666,"Alto","Medio"))</f>
        <v>Bajo</v>
      </c>
      <c r="AJ1278" s="35" t="str">
        <f>IF(Tabla134[[#This Row],[Years Since Last Promotion]]&lt;1,"Este año","Más de un año")</f>
        <v>Más de un año</v>
      </c>
      <c r="AK1278" s="100">
        <f>SUM(Tabla134[[#This Row],[Years At Company]],Tabla134[[#This Row],[Years With Curr Manager]])</f>
        <v>1</v>
      </c>
      <c r="AL1278" s="35"/>
    </row>
    <row r="1279" spans="1:38">
      <c r="A1279" t="s">
        <v>1624</v>
      </c>
      <c r="B1279" t="s">
        <v>46</v>
      </c>
      <c r="C1279" t="s">
        <v>49</v>
      </c>
      <c r="D1279" t="s">
        <v>57</v>
      </c>
      <c r="E1279" t="s">
        <v>59</v>
      </c>
      <c r="F1279" t="s">
        <v>1711</v>
      </c>
      <c r="G1279" t="s">
        <v>1540</v>
      </c>
      <c r="H1279" t="s">
        <v>1546</v>
      </c>
      <c r="I1279" t="s">
        <v>1548</v>
      </c>
      <c r="J1279" s="35">
        <v>3</v>
      </c>
      <c r="K1279" s="35">
        <v>40</v>
      </c>
      <c r="L1279" s="35">
        <v>0</v>
      </c>
      <c r="M1279" s="49">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c r="AH1279" s="35">
        <f>IF(Tabla134[[#This Row],[Business Travel]]="Travel_Frequently",2,IF(Tabla134[[#This Row],[Business Travel]]="Travel_Rarely",1,0))</f>
        <v>1</v>
      </c>
      <c r="AI1279" s="35" t="str">
        <f>IF(Tabla134[[#This Row],[Monthly Income]]&lt;=10333.3333,"Bajo",IF(Tabla134[[#This Row],[Monthly Income]]&gt;18666.6666,"Alto","Medio"))</f>
        <v>Bajo</v>
      </c>
      <c r="AJ1279" s="35" t="str">
        <f>IF(Tabla134[[#This Row],[Years Since Last Promotion]]&lt;1,"Este año","Más de un año")</f>
        <v>Este año</v>
      </c>
      <c r="AK1279" s="100">
        <f>SUM(Tabla134[[#This Row],[Years At Company]],Tabla134[[#This Row],[Years With Curr Manager]])</f>
        <v>1</v>
      </c>
      <c r="AL1279" s="35"/>
    </row>
    <row r="1280" spans="1:38">
      <c r="A1280" t="s">
        <v>1624</v>
      </c>
      <c r="B1280" t="s">
        <v>46</v>
      </c>
      <c r="C1280" t="s">
        <v>51</v>
      </c>
      <c r="D1280" t="s">
        <v>57</v>
      </c>
      <c r="E1280" t="s">
        <v>61</v>
      </c>
      <c r="F1280" t="s">
        <v>1711</v>
      </c>
      <c r="G1280" t="s">
        <v>1544</v>
      </c>
      <c r="H1280" t="s">
        <v>1546</v>
      </c>
      <c r="I1280" t="s">
        <v>1548</v>
      </c>
      <c r="J1280" s="35">
        <v>6</v>
      </c>
      <c r="K1280" s="35">
        <v>33</v>
      </c>
      <c r="L1280" s="35">
        <v>0</v>
      </c>
      <c r="M1280" s="49">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c r="AH1280" s="35">
        <f>IF(Tabla134[[#This Row],[Business Travel]]="Travel_Frequently",2,IF(Tabla134[[#This Row],[Business Travel]]="Travel_Rarely",1,0))</f>
        <v>1</v>
      </c>
      <c r="AI1280" s="35" t="str">
        <f>IF(Tabla134[[#This Row],[Monthly Income]]&lt;=10333.3333,"Bajo",IF(Tabla134[[#This Row],[Monthly Income]]&gt;18666.6666,"Alto","Medio"))</f>
        <v>Bajo</v>
      </c>
      <c r="AJ1280" s="35" t="str">
        <f>IF(Tabla134[[#This Row],[Years Since Last Promotion]]&lt;1,"Este año","Más de un año")</f>
        <v>Más de un año</v>
      </c>
      <c r="AK1280" s="100">
        <f>SUM(Tabla134[[#This Row],[Years At Company]],Tabla134[[#This Row],[Years With Curr Manager]])</f>
        <v>10</v>
      </c>
      <c r="AL1280" s="35"/>
    </row>
    <row r="1281" spans="1:38">
      <c r="A1281" t="s">
        <v>1624</v>
      </c>
      <c r="B1281" t="s">
        <v>46</v>
      </c>
      <c r="C1281" t="s">
        <v>50</v>
      </c>
      <c r="D1281" t="s">
        <v>57</v>
      </c>
      <c r="E1281" t="s">
        <v>59</v>
      </c>
      <c r="F1281" t="s">
        <v>1711</v>
      </c>
      <c r="G1281" t="s">
        <v>1544</v>
      </c>
      <c r="H1281" t="s">
        <v>1546</v>
      </c>
      <c r="I1281" t="s">
        <v>1548</v>
      </c>
      <c r="J1281" s="35">
        <v>3</v>
      </c>
      <c r="K1281" s="35">
        <v>49</v>
      </c>
      <c r="L1281" s="35">
        <v>0</v>
      </c>
      <c r="M1281" s="49">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c r="AH1281" s="35">
        <f>IF(Tabla134[[#This Row],[Business Travel]]="Travel_Frequently",2,IF(Tabla134[[#This Row],[Business Travel]]="Travel_Rarely",1,0))</f>
        <v>1</v>
      </c>
      <c r="AI1281" s="35" t="str">
        <f>IF(Tabla134[[#This Row],[Monthly Income]]&lt;=10333.3333,"Bajo",IF(Tabla134[[#This Row],[Monthly Income]]&gt;18666.6666,"Alto","Medio"))</f>
        <v>Medio</v>
      </c>
      <c r="AJ1281" s="35" t="str">
        <f>IF(Tabla134[[#This Row],[Years Since Last Promotion]]&lt;1,"Este año","Más de un año")</f>
        <v>Más de un año</v>
      </c>
      <c r="AK1281" s="100">
        <f>SUM(Tabla134[[#This Row],[Years At Company]],Tabla134[[#This Row],[Years With Curr Manager]])</f>
        <v>27</v>
      </c>
      <c r="AL1281" s="35"/>
    </row>
    <row r="1282" spans="1:38">
      <c r="A1282" t="s">
        <v>1624</v>
      </c>
      <c r="B1282" t="s">
        <v>46</v>
      </c>
      <c r="C1282" t="s">
        <v>49</v>
      </c>
      <c r="D1282" t="s">
        <v>57</v>
      </c>
      <c r="E1282" t="s">
        <v>59</v>
      </c>
      <c r="F1282" t="s">
        <v>1711</v>
      </c>
      <c r="G1282" t="s">
        <v>1544</v>
      </c>
      <c r="H1282" t="s">
        <v>1546</v>
      </c>
      <c r="I1282" t="s">
        <v>1548</v>
      </c>
      <c r="J1282" s="35">
        <v>2</v>
      </c>
      <c r="K1282" s="35">
        <v>44</v>
      </c>
      <c r="L1282" s="35">
        <v>0</v>
      </c>
      <c r="M1282" s="49">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c r="AH1282" s="35">
        <f>IF(Tabla134[[#This Row],[Business Travel]]="Travel_Frequently",2,IF(Tabla134[[#This Row],[Business Travel]]="Travel_Rarely",1,0))</f>
        <v>1</v>
      </c>
      <c r="AI1282" s="35" t="str">
        <f>IF(Tabla134[[#This Row],[Monthly Income]]&lt;=10333.3333,"Bajo",IF(Tabla134[[#This Row],[Monthly Income]]&gt;18666.6666,"Alto","Medio"))</f>
        <v>Bajo</v>
      </c>
      <c r="AJ1282" s="35" t="str">
        <f>IF(Tabla134[[#This Row],[Years Since Last Promotion]]&lt;1,"Este año","Más de un año")</f>
        <v>Más de un año</v>
      </c>
      <c r="AK1282" s="100">
        <f>SUM(Tabla134[[#This Row],[Years At Company]],Tabla134[[#This Row],[Years With Curr Manager]])</f>
        <v>15</v>
      </c>
      <c r="AL1282" s="35"/>
    </row>
    <row r="1283" spans="1:38">
      <c r="A1283" t="s">
        <v>1624</v>
      </c>
      <c r="B1283" t="s">
        <v>46</v>
      </c>
      <c r="C1283" t="s">
        <v>49</v>
      </c>
      <c r="D1283" t="s">
        <v>57</v>
      </c>
      <c r="E1283" t="s">
        <v>61</v>
      </c>
      <c r="F1283" t="s">
        <v>1711</v>
      </c>
      <c r="G1283" t="s">
        <v>1540</v>
      </c>
      <c r="H1283" t="s">
        <v>1546</v>
      </c>
      <c r="I1283" t="s">
        <v>1548</v>
      </c>
      <c r="J1283" s="35">
        <v>6</v>
      </c>
      <c r="K1283" s="35">
        <v>38</v>
      </c>
      <c r="L1283" s="35">
        <v>0</v>
      </c>
      <c r="M1283" s="49">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c r="AH1283" s="35">
        <f>IF(Tabla134[[#This Row],[Business Travel]]="Travel_Frequently",2,IF(Tabla134[[#This Row],[Business Travel]]="Travel_Rarely",1,0))</f>
        <v>1</v>
      </c>
      <c r="AI1283" s="35" t="str">
        <f>IF(Tabla134[[#This Row],[Monthly Income]]&lt;=10333.3333,"Bajo",IF(Tabla134[[#This Row],[Monthly Income]]&gt;18666.6666,"Alto","Medio"))</f>
        <v>Bajo</v>
      </c>
      <c r="AJ1283" s="35" t="str">
        <f>IF(Tabla134[[#This Row],[Years Since Last Promotion]]&lt;1,"Este año","Más de un año")</f>
        <v>Este año</v>
      </c>
      <c r="AK1283" s="100">
        <f>SUM(Tabla134[[#This Row],[Years At Company]],Tabla134[[#This Row],[Years With Curr Manager]])</f>
        <v>7</v>
      </c>
      <c r="AL1283" s="35"/>
    </row>
    <row r="1284" spans="1:38">
      <c r="A1284" t="s">
        <v>1624</v>
      </c>
      <c r="B1284" t="s">
        <v>46</v>
      </c>
      <c r="C1284" t="s">
        <v>49</v>
      </c>
      <c r="D1284" t="s">
        <v>57</v>
      </c>
      <c r="E1284" t="s">
        <v>59</v>
      </c>
      <c r="F1284" t="s">
        <v>1711</v>
      </c>
      <c r="G1284" t="s">
        <v>1540</v>
      </c>
      <c r="H1284" t="s">
        <v>1546</v>
      </c>
      <c r="I1284" t="s">
        <v>1548</v>
      </c>
      <c r="J1284" s="35">
        <v>2</v>
      </c>
      <c r="K1284" s="35">
        <v>36</v>
      </c>
      <c r="L1284" s="35">
        <v>0</v>
      </c>
      <c r="M1284" s="49">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c r="AH1284" s="35">
        <f>IF(Tabla134[[#This Row],[Business Travel]]="Travel_Frequently",2,IF(Tabla134[[#This Row],[Business Travel]]="Travel_Rarely",1,0))</f>
        <v>1</v>
      </c>
      <c r="AI1284" s="35" t="str">
        <f>IF(Tabla134[[#This Row],[Monthly Income]]&lt;=10333.3333,"Bajo",IF(Tabla134[[#This Row],[Monthly Income]]&gt;18666.6666,"Alto","Medio"))</f>
        <v>Bajo</v>
      </c>
      <c r="AJ1284" s="35" t="str">
        <f>IF(Tabla134[[#This Row],[Years Since Last Promotion]]&lt;1,"Este año","Más de un año")</f>
        <v>Más de un año</v>
      </c>
      <c r="AK1284" s="100">
        <f>SUM(Tabla134[[#This Row],[Years At Company]],Tabla134[[#This Row],[Years With Curr Manager]])</f>
        <v>4</v>
      </c>
      <c r="AL1284" s="35"/>
    </row>
    <row r="1285" spans="1:38">
      <c r="A1285" t="s">
        <v>1624</v>
      </c>
      <c r="B1285" t="s">
        <v>46</v>
      </c>
      <c r="C1285" t="s">
        <v>49</v>
      </c>
      <c r="D1285" t="s">
        <v>57</v>
      </c>
      <c r="E1285" t="s">
        <v>61</v>
      </c>
      <c r="F1285" t="s">
        <v>1711</v>
      </c>
      <c r="G1285" t="s">
        <v>1544</v>
      </c>
      <c r="H1285" t="s">
        <v>1545</v>
      </c>
      <c r="I1285" t="s">
        <v>1548</v>
      </c>
      <c r="J1285" s="35">
        <v>4</v>
      </c>
      <c r="K1285" s="35">
        <v>35</v>
      </c>
      <c r="L1285" s="35">
        <v>0</v>
      </c>
      <c r="M1285" s="49">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c r="AH1285" s="35">
        <f>IF(Tabla134[[#This Row],[Business Travel]]="Travel_Frequently",2,IF(Tabla134[[#This Row],[Business Travel]]="Travel_Rarely",1,0))</f>
        <v>1</v>
      </c>
      <c r="AI1285" s="35" t="str">
        <f>IF(Tabla134[[#This Row],[Monthly Income]]&lt;=10333.3333,"Bajo",IF(Tabla134[[#This Row],[Monthly Income]]&gt;18666.6666,"Alto","Medio"))</f>
        <v>Bajo</v>
      </c>
      <c r="AJ1285" s="35" t="str">
        <f>IF(Tabla134[[#This Row],[Years Since Last Promotion]]&lt;1,"Este año","Más de un año")</f>
        <v>Este año</v>
      </c>
      <c r="AK1285" s="100">
        <f>SUM(Tabla134[[#This Row],[Years At Company]],Tabla134[[#This Row],[Years With Curr Manager]])</f>
        <v>9</v>
      </c>
      <c r="AL1285" s="35"/>
    </row>
    <row r="1286" spans="1:38">
      <c r="A1286" t="s">
        <v>1624</v>
      </c>
      <c r="B1286" t="s">
        <v>46</v>
      </c>
      <c r="C1286" t="s">
        <v>50</v>
      </c>
      <c r="D1286" t="s">
        <v>57</v>
      </c>
      <c r="E1286" t="s">
        <v>61</v>
      </c>
      <c r="F1286" t="s">
        <v>1711</v>
      </c>
      <c r="G1286" t="s">
        <v>1539</v>
      </c>
      <c r="H1286" t="s">
        <v>1545</v>
      </c>
      <c r="I1286" t="s">
        <v>1548</v>
      </c>
      <c r="J1286" s="35">
        <v>3</v>
      </c>
      <c r="K1286" s="35">
        <v>45</v>
      </c>
      <c r="L1286" s="35">
        <v>0</v>
      </c>
      <c r="M1286" s="49">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c r="AH1286" s="35">
        <f>IF(Tabla134[[#This Row],[Business Travel]]="Travel_Frequently",2,IF(Tabla134[[#This Row],[Business Travel]]="Travel_Rarely",1,0))</f>
        <v>1</v>
      </c>
      <c r="AI1286" s="35" t="str">
        <f>IF(Tabla134[[#This Row],[Monthly Income]]&lt;=10333.3333,"Bajo",IF(Tabla134[[#This Row],[Monthly Income]]&gt;18666.6666,"Alto","Medio"))</f>
        <v>Bajo</v>
      </c>
      <c r="AJ1286" s="35" t="str">
        <f>IF(Tabla134[[#This Row],[Years Since Last Promotion]]&lt;1,"Este año","Más de un año")</f>
        <v>Más de un año</v>
      </c>
      <c r="AK1286" s="100">
        <f>SUM(Tabla134[[#This Row],[Years At Company]],Tabla134[[#This Row],[Years With Curr Manager]])</f>
        <v>14</v>
      </c>
      <c r="AL1286" s="35"/>
    </row>
    <row r="1287" spans="1:38">
      <c r="A1287" t="s">
        <v>1624</v>
      </c>
      <c r="B1287" t="s">
        <v>46</v>
      </c>
      <c r="C1287" t="s">
        <v>50</v>
      </c>
      <c r="D1287" t="s">
        <v>57</v>
      </c>
      <c r="E1287" t="s">
        <v>61</v>
      </c>
      <c r="F1287" t="s">
        <v>1711</v>
      </c>
      <c r="G1287" t="s">
        <v>1540</v>
      </c>
      <c r="H1287" t="s">
        <v>1545</v>
      </c>
      <c r="I1287" t="s">
        <v>1548</v>
      </c>
      <c r="J1287" s="35">
        <v>3</v>
      </c>
      <c r="K1287" s="35">
        <v>54</v>
      </c>
      <c r="L1287" s="35">
        <v>0</v>
      </c>
      <c r="M1287" s="49">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c r="AH1287" s="35">
        <f>IF(Tabla134[[#This Row],[Business Travel]]="Travel_Frequently",2,IF(Tabla134[[#This Row],[Business Travel]]="Travel_Rarely",1,0))</f>
        <v>1</v>
      </c>
      <c r="AI1287" s="35" t="str">
        <f>IF(Tabla134[[#This Row],[Monthly Income]]&lt;=10333.3333,"Bajo",IF(Tabla134[[#This Row],[Monthly Income]]&gt;18666.6666,"Alto","Medio"))</f>
        <v>Bajo</v>
      </c>
      <c r="AJ1287" s="35" t="str">
        <f>IF(Tabla134[[#This Row],[Years Since Last Promotion]]&lt;1,"Este año","Más de un año")</f>
        <v>Más de un año</v>
      </c>
      <c r="AK1287" s="100">
        <f>SUM(Tabla134[[#This Row],[Years At Company]],Tabla134[[#This Row],[Years With Curr Manager]])</f>
        <v>9</v>
      </c>
      <c r="AL1287" s="35"/>
    </row>
    <row r="1288" spans="1:38">
      <c r="A1288" t="s">
        <v>1624</v>
      </c>
      <c r="B1288" t="s">
        <v>46</v>
      </c>
      <c r="C1288" t="s">
        <v>49</v>
      </c>
      <c r="D1288" t="s">
        <v>57</v>
      </c>
      <c r="E1288" t="s">
        <v>59</v>
      </c>
      <c r="F1288" t="s">
        <v>1711</v>
      </c>
      <c r="G1288" t="s">
        <v>1540</v>
      </c>
      <c r="H1288" t="s">
        <v>1545</v>
      </c>
      <c r="I1288" t="s">
        <v>1548</v>
      </c>
      <c r="J1288" s="35">
        <v>2</v>
      </c>
      <c r="K1288" s="35">
        <v>40</v>
      </c>
      <c r="L1288" s="35">
        <v>0</v>
      </c>
      <c r="M1288" s="49">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c r="AH1288" s="35">
        <f>IF(Tabla134[[#This Row],[Business Travel]]="Travel_Frequently",2,IF(Tabla134[[#This Row],[Business Travel]]="Travel_Rarely",1,0))</f>
        <v>1</v>
      </c>
      <c r="AI1288" s="35" t="str">
        <f>IF(Tabla134[[#This Row],[Monthly Income]]&lt;=10333.3333,"Bajo",IF(Tabla134[[#This Row],[Monthly Income]]&gt;18666.6666,"Alto","Medio"))</f>
        <v>Bajo</v>
      </c>
      <c r="AJ1288" s="35" t="str">
        <f>IF(Tabla134[[#This Row],[Years Since Last Promotion]]&lt;1,"Este año","Más de un año")</f>
        <v>Más de un año</v>
      </c>
      <c r="AK1288" s="100">
        <f>SUM(Tabla134[[#This Row],[Years At Company]],Tabla134[[#This Row],[Years With Curr Manager]])</f>
        <v>7</v>
      </c>
      <c r="AL1288" s="35"/>
    </row>
    <row r="1289" spans="1:38">
      <c r="A1289" t="s">
        <v>1624</v>
      </c>
      <c r="B1289" t="s">
        <v>46</v>
      </c>
      <c r="C1289" t="s">
        <v>49</v>
      </c>
      <c r="D1289" t="s">
        <v>56</v>
      </c>
      <c r="E1289" t="s">
        <v>62</v>
      </c>
      <c r="F1289" t="s">
        <v>1711</v>
      </c>
      <c r="G1289" t="s">
        <v>1537</v>
      </c>
      <c r="H1289" t="s">
        <v>1547</v>
      </c>
      <c r="I1289" t="s">
        <v>1548</v>
      </c>
      <c r="J1289" s="35">
        <v>3</v>
      </c>
      <c r="K1289" s="35">
        <v>41</v>
      </c>
      <c r="L1289" s="35">
        <v>0</v>
      </c>
      <c r="M1289" s="49">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c r="AH1289" s="35">
        <f>IF(Tabla134[[#This Row],[Business Travel]]="Travel_Frequently",2,IF(Tabla134[[#This Row],[Business Travel]]="Travel_Rarely",1,0))</f>
        <v>1</v>
      </c>
      <c r="AI1289" s="35" t="str">
        <f>IF(Tabla134[[#This Row],[Monthly Income]]&lt;=10333.3333,"Bajo",IF(Tabla134[[#This Row],[Monthly Income]]&gt;18666.6666,"Alto","Medio"))</f>
        <v>Medio</v>
      </c>
      <c r="AJ1289" s="35" t="str">
        <f>IF(Tabla134[[#This Row],[Years Since Last Promotion]]&lt;1,"Este año","Más de un año")</f>
        <v>Más de un año</v>
      </c>
      <c r="AK1289" s="100">
        <f>SUM(Tabla134[[#This Row],[Years At Company]],Tabla134[[#This Row],[Years With Curr Manager]])</f>
        <v>27</v>
      </c>
      <c r="AL1289" s="35"/>
    </row>
    <row r="1290" spans="1:38">
      <c r="A1290" t="s">
        <v>1624</v>
      </c>
      <c r="B1290" t="s">
        <v>46</v>
      </c>
      <c r="C1290" t="s">
        <v>51</v>
      </c>
      <c r="D1290" t="s">
        <v>56</v>
      </c>
      <c r="E1290" t="s">
        <v>61</v>
      </c>
      <c r="F1290" t="s">
        <v>1711</v>
      </c>
      <c r="G1290" t="s">
        <v>1537</v>
      </c>
      <c r="H1290" t="s">
        <v>1547</v>
      </c>
      <c r="I1290" t="s">
        <v>1548</v>
      </c>
      <c r="J1290" s="35">
        <v>2</v>
      </c>
      <c r="K1290" s="35">
        <v>31</v>
      </c>
      <c r="L1290" s="35">
        <v>0</v>
      </c>
      <c r="M1290" s="49">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c r="AH1290" s="35">
        <f>IF(Tabla134[[#This Row],[Business Travel]]="Travel_Frequently",2,IF(Tabla134[[#This Row],[Business Travel]]="Travel_Rarely",1,0))</f>
        <v>1</v>
      </c>
      <c r="AI1290" s="35" t="str">
        <f>IF(Tabla134[[#This Row],[Monthly Income]]&lt;=10333.3333,"Bajo",IF(Tabla134[[#This Row],[Monthly Income]]&gt;18666.6666,"Alto","Medio"))</f>
        <v>Bajo</v>
      </c>
      <c r="AJ1290" s="35" t="str">
        <f>IF(Tabla134[[#This Row],[Years Since Last Promotion]]&lt;1,"Este año","Más de un año")</f>
        <v>Más de un año</v>
      </c>
      <c r="AK1290" s="100">
        <f>SUM(Tabla134[[#This Row],[Years At Company]],Tabla134[[#This Row],[Years With Curr Manager]])</f>
        <v>9</v>
      </c>
      <c r="AL1290" s="35"/>
    </row>
    <row r="1291" spans="1:38">
      <c r="A1291" t="s">
        <v>1624</v>
      </c>
      <c r="B1291" t="s">
        <v>46</v>
      </c>
      <c r="C1291" t="s">
        <v>49</v>
      </c>
      <c r="D1291" t="s">
        <v>56</v>
      </c>
      <c r="E1291" t="s">
        <v>59</v>
      </c>
      <c r="F1291" t="s">
        <v>1711</v>
      </c>
      <c r="G1291" t="s">
        <v>1537</v>
      </c>
      <c r="H1291" t="s">
        <v>1546</v>
      </c>
      <c r="I1291" t="s">
        <v>1548</v>
      </c>
      <c r="J1291" s="35">
        <v>2</v>
      </c>
      <c r="K1291" s="35">
        <v>35</v>
      </c>
      <c r="L1291" s="35">
        <v>0</v>
      </c>
      <c r="M1291" s="49">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c r="AH1291" s="35">
        <f>IF(Tabla134[[#This Row],[Business Travel]]="Travel_Frequently",2,IF(Tabla134[[#This Row],[Business Travel]]="Travel_Rarely",1,0))</f>
        <v>1</v>
      </c>
      <c r="AI1291" s="35" t="str">
        <f>IF(Tabla134[[#This Row],[Monthly Income]]&lt;=10333.3333,"Bajo",IF(Tabla134[[#This Row],[Monthly Income]]&gt;18666.6666,"Alto","Medio"))</f>
        <v>Bajo</v>
      </c>
      <c r="AJ1291" s="35" t="str">
        <f>IF(Tabla134[[#This Row],[Years Since Last Promotion]]&lt;1,"Este año","Más de un año")</f>
        <v>Este año</v>
      </c>
      <c r="AK1291" s="100">
        <f>SUM(Tabla134[[#This Row],[Years At Company]],Tabla134[[#This Row],[Years With Curr Manager]])</f>
        <v>19</v>
      </c>
      <c r="AL1291" s="35"/>
    </row>
    <row r="1292" spans="1:38">
      <c r="A1292" t="s">
        <v>1624</v>
      </c>
      <c r="B1292" t="s">
        <v>46</v>
      </c>
      <c r="C1292" t="s">
        <v>51</v>
      </c>
      <c r="D1292" t="s">
        <v>56</v>
      </c>
      <c r="E1292" t="s">
        <v>61</v>
      </c>
      <c r="F1292" t="s">
        <v>1711</v>
      </c>
      <c r="G1292" t="s">
        <v>1537</v>
      </c>
      <c r="H1292" t="s">
        <v>1546</v>
      </c>
      <c r="I1292" t="s">
        <v>1548</v>
      </c>
      <c r="J1292" s="35">
        <v>3</v>
      </c>
      <c r="K1292" s="35">
        <v>34</v>
      </c>
      <c r="L1292" s="35">
        <v>0</v>
      </c>
      <c r="M1292" s="49">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c r="AH1292" s="35">
        <f>IF(Tabla134[[#This Row],[Business Travel]]="Travel_Frequently",2,IF(Tabla134[[#This Row],[Business Travel]]="Travel_Rarely",1,0))</f>
        <v>1</v>
      </c>
      <c r="AI1292" s="35" t="str">
        <f>IF(Tabla134[[#This Row],[Monthly Income]]&lt;=10333.3333,"Bajo",IF(Tabla134[[#This Row],[Monthly Income]]&gt;18666.6666,"Alto","Medio"))</f>
        <v>Bajo</v>
      </c>
      <c r="AJ1292" s="35" t="str">
        <f>IF(Tabla134[[#This Row],[Years Since Last Promotion]]&lt;1,"Este año","Más de un año")</f>
        <v>Este año</v>
      </c>
      <c r="AK1292" s="100">
        <f>SUM(Tabla134[[#This Row],[Years At Company]],Tabla134[[#This Row],[Years With Curr Manager]])</f>
        <v>5</v>
      </c>
      <c r="AL1292" s="35"/>
    </row>
    <row r="1293" spans="1:38">
      <c r="A1293" t="s">
        <v>1624</v>
      </c>
      <c r="B1293" t="s">
        <v>46</v>
      </c>
      <c r="C1293" t="s">
        <v>49</v>
      </c>
      <c r="D1293" t="s">
        <v>56</v>
      </c>
      <c r="E1293" t="s">
        <v>63</v>
      </c>
      <c r="F1293" t="s">
        <v>1711</v>
      </c>
      <c r="G1293" t="s">
        <v>1537</v>
      </c>
      <c r="H1293" t="s">
        <v>1546</v>
      </c>
      <c r="I1293" t="s">
        <v>1548</v>
      </c>
      <c r="J1293" s="35">
        <v>4</v>
      </c>
      <c r="K1293" s="35">
        <v>36</v>
      </c>
      <c r="L1293" s="35">
        <v>0</v>
      </c>
      <c r="M1293" s="49">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c r="AH1293" s="35">
        <f>IF(Tabla134[[#This Row],[Business Travel]]="Travel_Frequently",2,IF(Tabla134[[#This Row],[Business Travel]]="Travel_Rarely",1,0))</f>
        <v>1</v>
      </c>
      <c r="AI1293" s="35" t="str">
        <f>IF(Tabla134[[#This Row],[Monthly Income]]&lt;=10333.3333,"Bajo",IF(Tabla134[[#This Row],[Monthly Income]]&gt;18666.6666,"Alto","Medio"))</f>
        <v>Bajo</v>
      </c>
      <c r="AJ1293" s="35" t="str">
        <f>IF(Tabla134[[#This Row],[Years Since Last Promotion]]&lt;1,"Este año","Más de un año")</f>
        <v>Más de un año</v>
      </c>
      <c r="AK1293" s="100">
        <f>SUM(Tabla134[[#This Row],[Years At Company]],Tabla134[[#This Row],[Years With Curr Manager]])</f>
        <v>17</v>
      </c>
      <c r="AL1293" s="35"/>
    </row>
    <row r="1294" spans="1:38">
      <c r="A1294" t="s">
        <v>1624</v>
      </c>
      <c r="B1294" t="s">
        <v>46</v>
      </c>
      <c r="C1294" t="s">
        <v>50</v>
      </c>
      <c r="D1294" t="s">
        <v>56</v>
      </c>
      <c r="E1294" t="s">
        <v>61</v>
      </c>
      <c r="F1294" t="s">
        <v>1711</v>
      </c>
      <c r="G1294" t="s">
        <v>1537</v>
      </c>
      <c r="H1294" t="s">
        <v>1546</v>
      </c>
      <c r="I1294" t="s">
        <v>1548</v>
      </c>
      <c r="J1294" s="35">
        <v>4</v>
      </c>
      <c r="K1294" s="35">
        <v>47</v>
      </c>
      <c r="L1294" s="35">
        <v>0</v>
      </c>
      <c r="M1294" s="49">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c r="AH1294" s="35">
        <f>IF(Tabla134[[#This Row],[Business Travel]]="Travel_Frequently",2,IF(Tabla134[[#This Row],[Business Travel]]="Travel_Rarely",1,0))</f>
        <v>1</v>
      </c>
      <c r="AI1294" s="35" t="str">
        <f>IF(Tabla134[[#This Row],[Monthly Income]]&lt;=10333.3333,"Bajo",IF(Tabla134[[#This Row],[Monthly Income]]&gt;18666.6666,"Alto","Medio"))</f>
        <v>Bajo</v>
      </c>
      <c r="AJ1294" s="35" t="str">
        <f>IF(Tabla134[[#This Row],[Years Since Last Promotion]]&lt;1,"Este año","Más de un año")</f>
        <v>Más de un año</v>
      </c>
      <c r="AK1294" s="100">
        <f>SUM(Tabla134[[#This Row],[Years At Company]],Tabla134[[#This Row],[Years With Curr Manager]])</f>
        <v>7</v>
      </c>
      <c r="AL1294" s="35"/>
    </row>
    <row r="1295" spans="1:38">
      <c r="A1295" t="s">
        <v>1624</v>
      </c>
      <c r="B1295" t="s">
        <v>46</v>
      </c>
      <c r="C1295" t="s">
        <v>52</v>
      </c>
      <c r="D1295" t="s">
        <v>56</v>
      </c>
      <c r="E1295" t="s">
        <v>59</v>
      </c>
      <c r="F1295" t="s">
        <v>1711</v>
      </c>
      <c r="G1295" t="s">
        <v>1541</v>
      </c>
      <c r="H1295" t="s">
        <v>1546</v>
      </c>
      <c r="I1295" t="s">
        <v>1548</v>
      </c>
      <c r="J1295" s="35">
        <v>2</v>
      </c>
      <c r="K1295" s="35">
        <v>58</v>
      </c>
      <c r="L1295" s="35">
        <v>0</v>
      </c>
      <c r="M1295" s="49">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c r="AH1295" s="35">
        <f>IF(Tabla134[[#This Row],[Business Travel]]="Travel_Frequently",2,IF(Tabla134[[#This Row],[Business Travel]]="Travel_Rarely",1,0))</f>
        <v>1</v>
      </c>
      <c r="AI1295" s="35" t="str">
        <f>IF(Tabla134[[#This Row],[Monthly Income]]&lt;=10333.3333,"Bajo",IF(Tabla134[[#This Row],[Monthly Income]]&gt;18666.6666,"Alto","Medio"))</f>
        <v>Medio</v>
      </c>
      <c r="AJ1295" s="35" t="str">
        <f>IF(Tabla134[[#This Row],[Years Since Last Promotion]]&lt;1,"Este año","Más de un año")</f>
        <v>Este año</v>
      </c>
      <c r="AK1295" s="100">
        <f>SUM(Tabla134[[#This Row],[Years At Company]],Tabla134[[#This Row],[Years With Curr Manager]])</f>
        <v>1</v>
      </c>
      <c r="AL1295" s="35"/>
    </row>
    <row r="1296" spans="1:38">
      <c r="A1296" t="s">
        <v>1624</v>
      </c>
      <c r="B1296" t="s">
        <v>46</v>
      </c>
      <c r="C1296" t="s">
        <v>53</v>
      </c>
      <c r="D1296" t="s">
        <v>56</v>
      </c>
      <c r="E1296" t="s">
        <v>61</v>
      </c>
      <c r="F1296" t="s">
        <v>1711</v>
      </c>
      <c r="G1296" t="s">
        <v>1537</v>
      </c>
      <c r="H1296" t="s">
        <v>1546</v>
      </c>
      <c r="I1296" t="s">
        <v>1548</v>
      </c>
      <c r="J1296" s="35">
        <v>3</v>
      </c>
      <c r="K1296" s="35">
        <v>24</v>
      </c>
      <c r="L1296" s="35">
        <v>0</v>
      </c>
      <c r="M1296" s="49">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c r="AH1296" s="35">
        <f>IF(Tabla134[[#This Row],[Business Travel]]="Travel_Frequently",2,IF(Tabla134[[#This Row],[Business Travel]]="Travel_Rarely",1,0))</f>
        <v>1</v>
      </c>
      <c r="AI1296" s="35" t="str">
        <f>IF(Tabla134[[#This Row],[Monthly Income]]&lt;=10333.3333,"Bajo",IF(Tabla134[[#This Row],[Monthly Income]]&gt;18666.6666,"Alto","Medio"))</f>
        <v>Bajo</v>
      </c>
      <c r="AJ1296" s="35" t="str">
        <f>IF(Tabla134[[#This Row],[Years Since Last Promotion]]&lt;1,"Este año","Más de un año")</f>
        <v>Este año</v>
      </c>
      <c r="AK1296" s="100">
        <f>SUM(Tabla134[[#This Row],[Years At Company]],Tabla134[[#This Row],[Years With Curr Manager]])</f>
        <v>8</v>
      </c>
      <c r="AL1296" s="35"/>
    </row>
    <row r="1297" spans="1:38">
      <c r="A1297" t="s">
        <v>1624</v>
      </c>
      <c r="B1297" t="s">
        <v>46</v>
      </c>
      <c r="C1297" t="s">
        <v>49</v>
      </c>
      <c r="D1297" t="s">
        <v>56</v>
      </c>
      <c r="E1297" t="s">
        <v>62</v>
      </c>
      <c r="F1297" t="s">
        <v>1711</v>
      </c>
      <c r="G1297" t="s">
        <v>1537</v>
      </c>
      <c r="H1297" t="s">
        <v>1545</v>
      </c>
      <c r="I1297" t="s">
        <v>1548</v>
      </c>
      <c r="J1297" s="35">
        <v>3</v>
      </c>
      <c r="K1297" s="35">
        <v>36</v>
      </c>
      <c r="L1297" s="35">
        <v>0</v>
      </c>
      <c r="M1297" s="49">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c r="AH1297" s="35">
        <f>IF(Tabla134[[#This Row],[Business Travel]]="Travel_Frequently",2,IF(Tabla134[[#This Row],[Business Travel]]="Travel_Rarely",1,0))</f>
        <v>1</v>
      </c>
      <c r="AI1297" s="35" t="str">
        <f>IF(Tabla134[[#This Row],[Monthly Income]]&lt;=10333.3333,"Bajo",IF(Tabla134[[#This Row],[Monthly Income]]&gt;18666.6666,"Alto","Medio"))</f>
        <v>Bajo</v>
      </c>
      <c r="AJ1297" s="35" t="str">
        <f>IF(Tabla134[[#This Row],[Years Since Last Promotion]]&lt;1,"Este año","Más de un año")</f>
        <v>Este año</v>
      </c>
      <c r="AK1297" s="100">
        <f>SUM(Tabla134[[#This Row],[Years At Company]],Tabla134[[#This Row],[Years With Curr Manager]])</f>
        <v>6</v>
      </c>
      <c r="AL1297" s="35"/>
    </row>
    <row r="1298" spans="1:38">
      <c r="A1298" t="s">
        <v>1624</v>
      </c>
      <c r="B1298" t="s">
        <v>48</v>
      </c>
      <c r="C1298" t="s">
        <v>49</v>
      </c>
      <c r="D1298" t="s">
        <v>57</v>
      </c>
      <c r="E1298" t="s">
        <v>59</v>
      </c>
      <c r="F1298" t="s">
        <v>1536</v>
      </c>
      <c r="G1298" t="s">
        <v>1544</v>
      </c>
      <c r="H1298" t="s">
        <v>1547</v>
      </c>
      <c r="I1298" t="s">
        <v>1548</v>
      </c>
      <c r="J1298" s="35">
        <v>2</v>
      </c>
      <c r="K1298" s="35">
        <v>40</v>
      </c>
      <c r="L1298" s="35">
        <v>0</v>
      </c>
      <c r="M1298" s="49">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c r="AH1298" s="35">
        <f>IF(Tabla134[[#This Row],[Business Travel]]="Travel_Frequently",2,IF(Tabla134[[#This Row],[Business Travel]]="Travel_Rarely",1,0))</f>
        <v>0</v>
      </c>
      <c r="AI1298" s="35" t="str">
        <f>IF(Tabla134[[#This Row],[Monthly Income]]&lt;=10333.3333,"Bajo",IF(Tabla134[[#This Row],[Monthly Income]]&gt;18666.6666,"Alto","Medio"))</f>
        <v>Bajo</v>
      </c>
      <c r="AJ1298" s="35" t="str">
        <f>IF(Tabla134[[#This Row],[Years Since Last Promotion]]&lt;1,"Este año","Más de un año")</f>
        <v>Más de un año</v>
      </c>
      <c r="AK1298" s="100">
        <f>SUM(Tabla134[[#This Row],[Years At Company]],Tabla134[[#This Row],[Years With Curr Manager]])</f>
        <v>4</v>
      </c>
      <c r="AL1298" s="35"/>
    </row>
    <row r="1299" spans="1:38">
      <c r="A1299" t="s">
        <v>1624</v>
      </c>
      <c r="B1299" t="s">
        <v>48</v>
      </c>
      <c r="C1299" t="s">
        <v>51</v>
      </c>
      <c r="D1299" t="s">
        <v>57</v>
      </c>
      <c r="E1299" t="s">
        <v>61</v>
      </c>
      <c r="F1299" t="s">
        <v>1536</v>
      </c>
      <c r="G1299" t="s">
        <v>1538</v>
      </c>
      <c r="H1299" t="s">
        <v>1547</v>
      </c>
      <c r="I1299" t="s">
        <v>1548</v>
      </c>
      <c r="J1299" s="35">
        <v>3</v>
      </c>
      <c r="K1299" s="35">
        <v>31</v>
      </c>
      <c r="L1299" s="35">
        <v>0</v>
      </c>
      <c r="M1299" s="49">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c r="AH1299" s="35">
        <f>IF(Tabla134[[#This Row],[Business Travel]]="Travel_Frequently",2,IF(Tabla134[[#This Row],[Business Travel]]="Travel_Rarely",1,0))</f>
        <v>0</v>
      </c>
      <c r="AI1299" s="35" t="str">
        <f>IF(Tabla134[[#This Row],[Monthly Income]]&lt;=10333.3333,"Bajo",IF(Tabla134[[#This Row],[Monthly Income]]&gt;18666.6666,"Alto","Medio"))</f>
        <v>Bajo</v>
      </c>
      <c r="AJ1299" s="35" t="str">
        <f>IF(Tabla134[[#This Row],[Years Since Last Promotion]]&lt;1,"Este año","Más de un año")</f>
        <v>Más de un año</v>
      </c>
      <c r="AK1299" s="100">
        <f>SUM(Tabla134[[#This Row],[Years At Company]],Tabla134[[#This Row],[Years With Curr Manager]])</f>
        <v>7</v>
      </c>
      <c r="AL1299" s="35"/>
    </row>
    <row r="1300" spans="1:38">
      <c r="A1300" t="s">
        <v>1624</v>
      </c>
      <c r="B1300" t="s">
        <v>48</v>
      </c>
      <c r="C1300" t="s">
        <v>49</v>
      </c>
      <c r="D1300" t="s">
        <v>57</v>
      </c>
      <c r="E1300" t="s">
        <v>59</v>
      </c>
      <c r="F1300" t="s">
        <v>1536</v>
      </c>
      <c r="G1300" t="s">
        <v>1539</v>
      </c>
      <c r="H1300" t="s">
        <v>1546</v>
      </c>
      <c r="I1300" t="s">
        <v>1548</v>
      </c>
      <c r="J1300" s="35">
        <v>2</v>
      </c>
      <c r="K1300" s="35">
        <v>39</v>
      </c>
      <c r="L1300" s="35">
        <v>0</v>
      </c>
      <c r="M1300" s="49">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c r="AH1300" s="35">
        <f>IF(Tabla134[[#This Row],[Business Travel]]="Travel_Frequently",2,IF(Tabla134[[#This Row],[Business Travel]]="Travel_Rarely",1,0))</f>
        <v>0</v>
      </c>
      <c r="AI1300" s="35" t="str">
        <f>IF(Tabla134[[#This Row],[Monthly Income]]&lt;=10333.3333,"Bajo",IF(Tabla134[[#This Row],[Monthly Income]]&gt;18666.6666,"Alto","Medio"))</f>
        <v>Bajo</v>
      </c>
      <c r="AJ1300" s="35" t="str">
        <f>IF(Tabla134[[#This Row],[Years Since Last Promotion]]&lt;1,"Este año","Más de un año")</f>
        <v>Más de un año</v>
      </c>
      <c r="AK1300" s="100">
        <f>SUM(Tabla134[[#This Row],[Years At Company]],Tabla134[[#This Row],[Years With Curr Manager]])</f>
        <v>17</v>
      </c>
      <c r="AL1300" s="35"/>
    </row>
    <row r="1301" spans="1:38">
      <c r="A1301" t="s">
        <v>1624</v>
      </c>
      <c r="B1301" t="s">
        <v>48</v>
      </c>
      <c r="C1301" t="s">
        <v>51</v>
      </c>
      <c r="D1301" t="s">
        <v>56</v>
      </c>
      <c r="E1301" t="s">
        <v>59</v>
      </c>
      <c r="F1301" t="s">
        <v>1536</v>
      </c>
      <c r="G1301" t="s">
        <v>1537</v>
      </c>
      <c r="H1301" t="s">
        <v>1547</v>
      </c>
      <c r="I1301" t="s">
        <v>1548</v>
      </c>
      <c r="J1301" s="35">
        <v>3</v>
      </c>
      <c r="K1301" s="35">
        <v>34</v>
      </c>
      <c r="L1301" s="35">
        <v>0</v>
      </c>
      <c r="M1301" s="49">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c r="AH1301" s="35">
        <f>IF(Tabla134[[#This Row],[Business Travel]]="Travel_Frequently",2,IF(Tabla134[[#This Row],[Business Travel]]="Travel_Rarely",1,0))</f>
        <v>0</v>
      </c>
      <c r="AI1301" s="35" t="str">
        <f>IF(Tabla134[[#This Row],[Monthly Income]]&lt;=10333.3333,"Bajo",IF(Tabla134[[#This Row],[Monthly Income]]&gt;18666.6666,"Alto","Medio"))</f>
        <v>Bajo</v>
      </c>
      <c r="AJ1301" s="35" t="str">
        <f>IF(Tabla134[[#This Row],[Years Since Last Promotion]]&lt;1,"Este año","Más de un año")</f>
        <v>Este año</v>
      </c>
      <c r="AK1301" s="100">
        <f>SUM(Tabla134[[#This Row],[Years At Company]],Tabla134[[#This Row],[Years With Curr Manager]])</f>
        <v>22</v>
      </c>
      <c r="AL1301" s="35"/>
    </row>
    <row r="1302" spans="1:38">
      <c r="A1302" t="s">
        <v>1624</v>
      </c>
      <c r="B1302" t="s">
        <v>47</v>
      </c>
      <c r="C1302" t="s">
        <v>49</v>
      </c>
      <c r="D1302" t="s">
        <v>58</v>
      </c>
      <c r="E1302" t="s">
        <v>64</v>
      </c>
      <c r="F1302" t="s">
        <v>1536</v>
      </c>
      <c r="G1302" t="s">
        <v>64</v>
      </c>
      <c r="H1302" t="s">
        <v>1546</v>
      </c>
      <c r="I1302" t="s">
        <v>1548</v>
      </c>
      <c r="J1302" s="35">
        <v>3</v>
      </c>
      <c r="K1302" s="35">
        <v>44</v>
      </c>
      <c r="L1302" s="35">
        <v>0</v>
      </c>
      <c r="M1302" s="49">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c r="AH1302" s="35">
        <f>IF(Tabla134[[#This Row],[Business Travel]]="Travel_Frequently",2,IF(Tabla134[[#This Row],[Business Travel]]="Travel_Rarely",1,0))</f>
        <v>2</v>
      </c>
      <c r="AI1302" s="35" t="str">
        <f>IF(Tabla134[[#This Row],[Monthly Income]]&lt;=10333.3333,"Bajo",IF(Tabla134[[#This Row],[Monthly Income]]&gt;18666.6666,"Alto","Medio"))</f>
        <v>Bajo</v>
      </c>
      <c r="AJ1302" s="35" t="str">
        <f>IF(Tabla134[[#This Row],[Years Since Last Promotion]]&lt;1,"Este año","Más de un año")</f>
        <v>Este año</v>
      </c>
      <c r="AK1302" s="100">
        <f>SUM(Tabla134[[#This Row],[Years At Company]],Tabla134[[#This Row],[Years With Curr Manager]])</f>
        <v>12</v>
      </c>
      <c r="AL1302" s="35"/>
    </row>
    <row r="1303" spans="1:38">
      <c r="A1303" t="s">
        <v>1624</v>
      </c>
      <c r="B1303" t="s">
        <v>47</v>
      </c>
      <c r="C1303" t="s">
        <v>49</v>
      </c>
      <c r="D1303" t="s">
        <v>58</v>
      </c>
      <c r="E1303" t="s">
        <v>60</v>
      </c>
      <c r="F1303" t="s">
        <v>1536</v>
      </c>
      <c r="G1303" t="s">
        <v>64</v>
      </c>
      <c r="H1303" t="s">
        <v>1546</v>
      </c>
      <c r="I1303" t="s">
        <v>1548</v>
      </c>
      <c r="J1303" s="35">
        <v>2</v>
      </c>
      <c r="K1303" s="35">
        <v>38</v>
      </c>
      <c r="L1303" s="35">
        <v>0</v>
      </c>
      <c r="M1303" s="49">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c r="AH1303" s="35">
        <f>IF(Tabla134[[#This Row],[Business Travel]]="Travel_Frequently",2,IF(Tabla134[[#This Row],[Business Travel]]="Travel_Rarely",1,0))</f>
        <v>2</v>
      </c>
      <c r="AI1303" s="35" t="str">
        <f>IF(Tabla134[[#This Row],[Monthly Income]]&lt;=10333.3333,"Bajo",IF(Tabla134[[#This Row],[Monthly Income]]&gt;18666.6666,"Alto","Medio"))</f>
        <v>Bajo</v>
      </c>
      <c r="AJ1303" s="35" t="str">
        <f>IF(Tabla134[[#This Row],[Years Since Last Promotion]]&lt;1,"Este año","Más de un año")</f>
        <v>Más de un año</v>
      </c>
      <c r="AK1303" s="100">
        <f>SUM(Tabla134[[#This Row],[Years At Company]],Tabla134[[#This Row],[Years With Curr Manager]])</f>
        <v>8</v>
      </c>
      <c r="AL1303" s="35"/>
    </row>
    <row r="1304" spans="1:38">
      <c r="A1304" t="s">
        <v>1624</v>
      </c>
      <c r="B1304" t="s">
        <v>47</v>
      </c>
      <c r="C1304" t="s">
        <v>52</v>
      </c>
      <c r="D1304" t="s">
        <v>57</v>
      </c>
      <c r="E1304" t="s">
        <v>59</v>
      </c>
      <c r="F1304" t="s">
        <v>1536</v>
      </c>
      <c r="G1304" t="s">
        <v>1543</v>
      </c>
      <c r="H1304" t="s">
        <v>1546</v>
      </c>
      <c r="I1304" t="s">
        <v>1548</v>
      </c>
      <c r="J1304" s="35">
        <v>3</v>
      </c>
      <c r="K1304" s="35">
        <v>58</v>
      </c>
      <c r="L1304" s="35">
        <v>0</v>
      </c>
      <c r="M1304" s="49">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c r="AH1304" s="35">
        <f>IF(Tabla134[[#This Row],[Business Travel]]="Travel_Frequently",2,IF(Tabla134[[#This Row],[Business Travel]]="Travel_Rarely",1,0))</f>
        <v>2</v>
      </c>
      <c r="AI1304" s="35" t="str">
        <f>IF(Tabla134[[#This Row],[Monthly Income]]&lt;=10333.3333,"Bajo",IF(Tabla134[[#This Row],[Monthly Income]]&gt;18666.6666,"Alto","Medio"))</f>
        <v>Medio</v>
      </c>
      <c r="AJ1304" s="35" t="str">
        <f>IF(Tabla134[[#This Row],[Years Since Last Promotion]]&lt;1,"Este año","Más de un año")</f>
        <v>Más de un año</v>
      </c>
      <c r="AK1304" s="100">
        <f>SUM(Tabla134[[#This Row],[Years At Company]],Tabla134[[#This Row],[Years With Curr Manager]])</f>
        <v>4</v>
      </c>
      <c r="AL1304" s="35"/>
    </row>
    <row r="1305" spans="1:38">
      <c r="A1305" t="s">
        <v>1624</v>
      </c>
      <c r="B1305" t="s">
        <v>47</v>
      </c>
      <c r="C1305" t="s">
        <v>51</v>
      </c>
      <c r="D1305" t="s">
        <v>57</v>
      </c>
      <c r="E1305" t="s">
        <v>60</v>
      </c>
      <c r="F1305" t="s">
        <v>1536</v>
      </c>
      <c r="G1305" t="s">
        <v>1538</v>
      </c>
      <c r="H1305" t="s">
        <v>1546</v>
      </c>
      <c r="I1305" t="s">
        <v>1548</v>
      </c>
      <c r="J1305" s="35">
        <v>3</v>
      </c>
      <c r="K1305" s="35">
        <v>34</v>
      </c>
      <c r="L1305" s="35">
        <v>0</v>
      </c>
      <c r="M1305" s="49">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c r="AH1305" s="35">
        <f>IF(Tabla134[[#This Row],[Business Travel]]="Travel_Frequently",2,IF(Tabla134[[#This Row],[Business Travel]]="Travel_Rarely",1,0))</f>
        <v>2</v>
      </c>
      <c r="AI1305" s="35" t="str">
        <f>IF(Tabla134[[#This Row],[Monthly Income]]&lt;=10333.3333,"Bajo",IF(Tabla134[[#This Row],[Monthly Income]]&gt;18666.6666,"Alto","Medio"))</f>
        <v>Bajo</v>
      </c>
      <c r="AJ1305" s="35" t="str">
        <f>IF(Tabla134[[#This Row],[Years Since Last Promotion]]&lt;1,"Este año","Más de un año")</f>
        <v>Más de un año</v>
      </c>
      <c r="AK1305" s="100">
        <f>SUM(Tabla134[[#This Row],[Years At Company]],Tabla134[[#This Row],[Years With Curr Manager]])</f>
        <v>26</v>
      </c>
      <c r="AL1305" s="35"/>
    </row>
    <row r="1306" spans="1:38">
      <c r="A1306" t="s">
        <v>1624</v>
      </c>
      <c r="B1306" t="s">
        <v>47</v>
      </c>
      <c r="C1306" t="s">
        <v>49</v>
      </c>
      <c r="D1306" t="s">
        <v>57</v>
      </c>
      <c r="E1306" t="s">
        <v>59</v>
      </c>
      <c r="F1306" t="s">
        <v>1536</v>
      </c>
      <c r="G1306" t="s">
        <v>1539</v>
      </c>
      <c r="H1306" t="s">
        <v>1546</v>
      </c>
      <c r="I1306" t="s">
        <v>1548</v>
      </c>
      <c r="J1306" s="35">
        <v>3</v>
      </c>
      <c r="K1306" s="35">
        <v>36</v>
      </c>
      <c r="L1306" s="35">
        <v>0</v>
      </c>
      <c r="M1306" s="49">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c r="AH1306" s="35">
        <f>IF(Tabla134[[#This Row],[Business Travel]]="Travel_Frequently",2,IF(Tabla134[[#This Row],[Business Travel]]="Travel_Rarely",1,0))</f>
        <v>2</v>
      </c>
      <c r="AI1306" s="35" t="str">
        <f>IF(Tabla134[[#This Row],[Monthly Income]]&lt;=10333.3333,"Bajo",IF(Tabla134[[#This Row],[Monthly Income]]&gt;18666.6666,"Alto","Medio"))</f>
        <v>Bajo</v>
      </c>
      <c r="AJ1306" s="35" t="str">
        <f>IF(Tabla134[[#This Row],[Years Since Last Promotion]]&lt;1,"Este año","Más de un año")</f>
        <v>Este año</v>
      </c>
      <c r="AK1306" s="100">
        <f>SUM(Tabla134[[#This Row],[Years At Company]],Tabla134[[#This Row],[Years With Curr Manager]])</f>
        <v>5</v>
      </c>
      <c r="AL1306" s="35"/>
    </row>
    <row r="1307" spans="1:38">
      <c r="A1307" t="s">
        <v>1624</v>
      </c>
      <c r="B1307" t="s">
        <v>47</v>
      </c>
      <c r="C1307" t="s">
        <v>50</v>
      </c>
      <c r="D1307" t="s">
        <v>57</v>
      </c>
      <c r="E1307" t="s">
        <v>61</v>
      </c>
      <c r="F1307" t="s">
        <v>1536</v>
      </c>
      <c r="G1307" t="s">
        <v>1544</v>
      </c>
      <c r="H1307" t="s">
        <v>1546</v>
      </c>
      <c r="I1307" t="s">
        <v>1548</v>
      </c>
      <c r="J1307" s="35">
        <v>3</v>
      </c>
      <c r="K1307" s="35">
        <v>50</v>
      </c>
      <c r="L1307" s="35">
        <v>0</v>
      </c>
      <c r="M1307" s="49">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c r="AH1307" s="35">
        <f>IF(Tabla134[[#This Row],[Business Travel]]="Travel_Frequently",2,IF(Tabla134[[#This Row],[Business Travel]]="Travel_Rarely",1,0))</f>
        <v>2</v>
      </c>
      <c r="AI1307" s="35" t="str">
        <f>IF(Tabla134[[#This Row],[Monthly Income]]&lt;=10333.3333,"Bajo",IF(Tabla134[[#This Row],[Monthly Income]]&gt;18666.6666,"Alto","Medio"))</f>
        <v>Medio</v>
      </c>
      <c r="AJ1307" s="35" t="str">
        <f>IF(Tabla134[[#This Row],[Years Since Last Promotion]]&lt;1,"Este año","Más de un año")</f>
        <v>Más de un año</v>
      </c>
      <c r="AK1307" s="100">
        <f>SUM(Tabla134[[#This Row],[Years At Company]],Tabla134[[#This Row],[Years With Curr Manager]])</f>
        <v>43</v>
      </c>
      <c r="AL1307" s="35"/>
    </row>
    <row r="1308" spans="1:38">
      <c r="A1308" t="s">
        <v>1624</v>
      </c>
      <c r="B1308" t="s">
        <v>47</v>
      </c>
      <c r="C1308" t="s">
        <v>49</v>
      </c>
      <c r="D1308" t="s">
        <v>57</v>
      </c>
      <c r="E1308" t="s">
        <v>59</v>
      </c>
      <c r="F1308" t="s">
        <v>1536</v>
      </c>
      <c r="G1308" t="s">
        <v>1544</v>
      </c>
      <c r="H1308" t="s">
        <v>1546</v>
      </c>
      <c r="I1308" t="s">
        <v>1548</v>
      </c>
      <c r="J1308" s="35">
        <v>3</v>
      </c>
      <c r="K1308" s="35">
        <v>42</v>
      </c>
      <c r="L1308" s="35">
        <v>0</v>
      </c>
      <c r="M1308" s="49">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c r="AH1308" s="35">
        <f>IF(Tabla134[[#This Row],[Business Travel]]="Travel_Frequently",2,IF(Tabla134[[#This Row],[Business Travel]]="Travel_Rarely",1,0))</f>
        <v>2</v>
      </c>
      <c r="AI1308" s="35" t="str">
        <f>IF(Tabla134[[#This Row],[Monthly Income]]&lt;=10333.3333,"Bajo",IF(Tabla134[[#This Row],[Monthly Income]]&gt;18666.6666,"Alto","Medio"))</f>
        <v>Bajo</v>
      </c>
      <c r="AJ1308" s="35" t="str">
        <f>IF(Tabla134[[#This Row],[Years Since Last Promotion]]&lt;1,"Este año","Más de un año")</f>
        <v>Más de un año</v>
      </c>
      <c r="AK1308" s="100">
        <f>SUM(Tabla134[[#This Row],[Years At Company]],Tabla134[[#This Row],[Years With Curr Manager]])</f>
        <v>29</v>
      </c>
      <c r="AL1308" s="35"/>
    </row>
    <row r="1309" spans="1:38">
      <c r="A1309" t="s">
        <v>1624</v>
      </c>
      <c r="B1309" t="s">
        <v>47</v>
      </c>
      <c r="C1309" t="s">
        <v>49</v>
      </c>
      <c r="D1309" t="s">
        <v>57</v>
      </c>
      <c r="E1309" t="s">
        <v>59</v>
      </c>
      <c r="F1309" t="s">
        <v>1536</v>
      </c>
      <c r="G1309" t="s">
        <v>1544</v>
      </c>
      <c r="H1309" t="s">
        <v>1546</v>
      </c>
      <c r="I1309" t="s">
        <v>1548</v>
      </c>
      <c r="J1309" s="35">
        <v>2</v>
      </c>
      <c r="K1309" s="35">
        <v>35</v>
      </c>
      <c r="L1309" s="35">
        <v>0</v>
      </c>
      <c r="M1309" s="49">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c r="AH1309" s="35">
        <f>IF(Tabla134[[#This Row],[Business Travel]]="Travel_Frequently",2,IF(Tabla134[[#This Row],[Business Travel]]="Travel_Rarely",1,0))</f>
        <v>2</v>
      </c>
      <c r="AI1309" s="35" t="str">
        <f>IF(Tabla134[[#This Row],[Monthly Income]]&lt;=10333.3333,"Bajo",IF(Tabla134[[#This Row],[Monthly Income]]&gt;18666.6666,"Alto","Medio"))</f>
        <v>Bajo</v>
      </c>
      <c r="AJ1309" s="35" t="str">
        <f>IF(Tabla134[[#This Row],[Years Since Last Promotion]]&lt;1,"Este año","Más de un año")</f>
        <v>Este año</v>
      </c>
      <c r="AK1309" s="100">
        <f>SUM(Tabla134[[#This Row],[Years At Company]],Tabla134[[#This Row],[Years With Curr Manager]])</f>
        <v>12</v>
      </c>
      <c r="AL1309" s="35"/>
    </row>
    <row r="1310" spans="1:38">
      <c r="A1310" t="s">
        <v>1624</v>
      </c>
      <c r="B1310" t="s">
        <v>47</v>
      </c>
      <c r="C1310" t="s">
        <v>49</v>
      </c>
      <c r="D1310" t="s">
        <v>57</v>
      </c>
      <c r="E1310" t="s">
        <v>61</v>
      </c>
      <c r="F1310" t="s">
        <v>1536</v>
      </c>
      <c r="G1310" t="s">
        <v>1538</v>
      </c>
      <c r="H1310" t="s">
        <v>1545</v>
      </c>
      <c r="I1310" t="s">
        <v>1548</v>
      </c>
      <c r="J1310" s="35">
        <v>2</v>
      </c>
      <c r="K1310" s="35">
        <v>35</v>
      </c>
      <c r="L1310" s="35">
        <v>0</v>
      </c>
      <c r="M1310" s="49">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c r="AH1310" s="35">
        <f>IF(Tabla134[[#This Row],[Business Travel]]="Travel_Frequently",2,IF(Tabla134[[#This Row],[Business Travel]]="Travel_Rarely",1,0))</f>
        <v>2</v>
      </c>
      <c r="AI1310" s="35" t="str">
        <f>IF(Tabla134[[#This Row],[Monthly Income]]&lt;=10333.3333,"Bajo",IF(Tabla134[[#This Row],[Monthly Income]]&gt;18666.6666,"Alto","Medio"))</f>
        <v>Bajo</v>
      </c>
      <c r="AJ1310" s="35" t="str">
        <f>IF(Tabla134[[#This Row],[Years Since Last Promotion]]&lt;1,"Este año","Más de un año")</f>
        <v>Más de un año</v>
      </c>
      <c r="AK1310" s="100">
        <f>SUM(Tabla134[[#This Row],[Years At Company]],Tabla134[[#This Row],[Years With Curr Manager]])</f>
        <v>9</v>
      </c>
      <c r="AL1310" s="35"/>
    </row>
    <row r="1311" spans="1:38">
      <c r="A1311" t="s">
        <v>1624</v>
      </c>
      <c r="B1311" t="s">
        <v>47</v>
      </c>
      <c r="C1311" t="s">
        <v>49</v>
      </c>
      <c r="D1311" t="s">
        <v>57</v>
      </c>
      <c r="E1311" t="s">
        <v>61</v>
      </c>
      <c r="F1311" t="s">
        <v>1536</v>
      </c>
      <c r="G1311" t="s">
        <v>1540</v>
      </c>
      <c r="H1311" t="s">
        <v>1545</v>
      </c>
      <c r="I1311" t="s">
        <v>1548</v>
      </c>
      <c r="J1311" s="35">
        <v>2</v>
      </c>
      <c r="K1311" s="35">
        <v>44</v>
      </c>
      <c r="L1311" s="35">
        <v>0</v>
      </c>
      <c r="M1311" s="49">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c r="AH1311" s="35">
        <f>IF(Tabla134[[#This Row],[Business Travel]]="Travel_Frequently",2,IF(Tabla134[[#This Row],[Business Travel]]="Travel_Rarely",1,0))</f>
        <v>2</v>
      </c>
      <c r="AI1311" s="35" t="str">
        <f>IF(Tabla134[[#This Row],[Monthly Income]]&lt;=10333.3333,"Bajo",IF(Tabla134[[#This Row],[Monthly Income]]&gt;18666.6666,"Alto","Medio"))</f>
        <v>Bajo</v>
      </c>
      <c r="AJ1311" s="35" t="str">
        <f>IF(Tabla134[[#This Row],[Years Since Last Promotion]]&lt;1,"Este año","Más de un año")</f>
        <v>Más de un año</v>
      </c>
      <c r="AK1311" s="100">
        <f>SUM(Tabla134[[#This Row],[Years At Company]],Tabla134[[#This Row],[Years With Curr Manager]])</f>
        <v>4</v>
      </c>
      <c r="AL1311" s="35"/>
    </row>
    <row r="1312" spans="1:38">
      <c r="A1312" t="s">
        <v>1624</v>
      </c>
      <c r="B1312" t="s">
        <v>47</v>
      </c>
      <c r="C1312" t="s">
        <v>50</v>
      </c>
      <c r="D1312" t="s">
        <v>57</v>
      </c>
      <c r="E1312" t="s">
        <v>61</v>
      </c>
      <c r="F1312" t="s">
        <v>1536</v>
      </c>
      <c r="G1312" t="s">
        <v>1543</v>
      </c>
      <c r="H1312" t="s">
        <v>1545</v>
      </c>
      <c r="I1312" t="s">
        <v>1548</v>
      </c>
      <c r="J1312" s="35">
        <v>2</v>
      </c>
      <c r="K1312" s="35">
        <v>50</v>
      </c>
      <c r="L1312" s="35">
        <v>0</v>
      </c>
      <c r="M1312" s="49">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c r="AH1312" s="35">
        <f>IF(Tabla134[[#This Row],[Business Travel]]="Travel_Frequently",2,IF(Tabla134[[#This Row],[Business Travel]]="Travel_Rarely",1,0))</f>
        <v>2</v>
      </c>
      <c r="AI1312" s="35" t="str">
        <f>IF(Tabla134[[#This Row],[Monthly Income]]&lt;=10333.3333,"Bajo",IF(Tabla134[[#This Row],[Monthly Income]]&gt;18666.6666,"Alto","Medio"))</f>
        <v>Medio</v>
      </c>
      <c r="AJ1312" s="35" t="str">
        <f>IF(Tabla134[[#This Row],[Years Since Last Promotion]]&lt;1,"Este año","Más de un año")</f>
        <v>Más de un año</v>
      </c>
      <c r="AK1312" s="100">
        <f>SUM(Tabla134[[#This Row],[Years At Company]],Tabla134[[#This Row],[Years With Curr Manager]])</f>
        <v>41</v>
      </c>
      <c r="AL1312" s="35"/>
    </row>
    <row r="1313" spans="1:38">
      <c r="A1313" t="s">
        <v>1624</v>
      </c>
      <c r="B1313" t="s">
        <v>47</v>
      </c>
      <c r="C1313" t="s">
        <v>51</v>
      </c>
      <c r="D1313" t="s">
        <v>57</v>
      </c>
      <c r="E1313" t="s">
        <v>59</v>
      </c>
      <c r="F1313" t="s">
        <v>1536</v>
      </c>
      <c r="G1313" t="s">
        <v>1544</v>
      </c>
      <c r="H1313" t="s">
        <v>1545</v>
      </c>
      <c r="I1313" t="s">
        <v>1548</v>
      </c>
      <c r="J1313" s="35">
        <v>5</v>
      </c>
      <c r="K1313" s="35">
        <v>29</v>
      </c>
      <c r="L1313" s="35">
        <v>0</v>
      </c>
      <c r="M1313" s="49">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c r="AH1313" s="35">
        <f>IF(Tabla134[[#This Row],[Business Travel]]="Travel_Frequently",2,IF(Tabla134[[#This Row],[Business Travel]]="Travel_Rarely",1,0))</f>
        <v>2</v>
      </c>
      <c r="AI1313" s="35" t="str">
        <f>IF(Tabla134[[#This Row],[Monthly Income]]&lt;=10333.3333,"Bajo",IF(Tabla134[[#This Row],[Monthly Income]]&gt;18666.6666,"Alto","Medio"))</f>
        <v>Bajo</v>
      </c>
      <c r="AJ1313" s="35" t="str">
        <f>IF(Tabla134[[#This Row],[Years Since Last Promotion]]&lt;1,"Este año","Más de un año")</f>
        <v>Este año</v>
      </c>
      <c r="AK1313" s="100">
        <f>SUM(Tabla134[[#This Row],[Years At Company]],Tabla134[[#This Row],[Years With Curr Manager]])</f>
        <v>5</v>
      </c>
      <c r="AL1313" s="35"/>
    </row>
    <row r="1314" spans="1:38">
      <c r="A1314" t="s">
        <v>1624</v>
      </c>
      <c r="B1314" t="s">
        <v>47</v>
      </c>
      <c r="C1314" t="s">
        <v>51</v>
      </c>
      <c r="D1314" t="s">
        <v>56</v>
      </c>
      <c r="E1314" t="s">
        <v>59</v>
      </c>
      <c r="F1314" t="s">
        <v>1536</v>
      </c>
      <c r="G1314" t="s">
        <v>1537</v>
      </c>
      <c r="H1314" t="s">
        <v>1546</v>
      </c>
      <c r="I1314" t="s">
        <v>1548</v>
      </c>
      <c r="J1314" s="35">
        <v>2</v>
      </c>
      <c r="K1314" s="35">
        <v>28</v>
      </c>
      <c r="L1314" s="35">
        <v>0</v>
      </c>
      <c r="M1314" s="49">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c r="AH1314" s="35">
        <f>IF(Tabla134[[#This Row],[Business Travel]]="Travel_Frequently",2,IF(Tabla134[[#This Row],[Business Travel]]="Travel_Rarely",1,0))</f>
        <v>2</v>
      </c>
      <c r="AI1314" s="35" t="str">
        <f>IF(Tabla134[[#This Row],[Monthly Income]]&lt;=10333.3333,"Bajo",IF(Tabla134[[#This Row],[Monthly Income]]&gt;18666.6666,"Alto","Medio"))</f>
        <v>Bajo</v>
      </c>
      <c r="AJ1314" s="35" t="str">
        <f>IF(Tabla134[[#This Row],[Years Since Last Promotion]]&lt;1,"Este año","Más de un año")</f>
        <v>Este año</v>
      </c>
      <c r="AK1314" s="100">
        <f>SUM(Tabla134[[#This Row],[Years At Company]],Tabla134[[#This Row],[Years With Curr Manager]])</f>
        <v>14</v>
      </c>
      <c r="AL1314" s="35"/>
    </row>
    <row r="1315" spans="1:38">
      <c r="A1315" t="s">
        <v>1624</v>
      </c>
      <c r="B1315" t="s">
        <v>46</v>
      </c>
      <c r="C1315" t="s">
        <v>52</v>
      </c>
      <c r="D1315" t="s">
        <v>58</v>
      </c>
      <c r="E1315" t="s">
        <v>64</v>
      </c>
      <c r="F1315" t="s">
        <v>1536</v>
      </c>
      <c r="G1315" t="s">
        <v>1541</v>
      </c>
      <c r="H1315" t="s">
        <v>1546</v>
      </c>
      <c r="I1315" t="s">
        <v>1548</v>
      </c>
      <c r="J1315" s="35">
        <v>0</v>
      </c>
      <c r="K1315" s="35">
        <v>55</v>
      </c>
      <c r="L1315" s="35">
        <v>0</v>
      </c>
      <c r="M1315" s="49">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c r="AH1315" s="35">
        <f>IF(Tabla134[[#This Row],[Business Travel]]="Travel_Frequently",2,IF(Tabla134[[#This Row],[Business Travel]]="Travel_Rarely",1,0))</f>
        <v>1</v>
      </c>
      <c r="AI1315" s="35" t="str">
        <f>IF(Tabla134[[#This Row],[Monthly Income]]&lt;=10333.3333,"Bajo",IF(Tabla134[[#This Row],[Monthly Income]]&gt;18666.6666,"Alto","Medio"))</f>
        <v>Alto</v>
      </c>
      <c r="AJ1315" s="35" t="str">
        <f>IF(Tabla134[[#This Row],[Years Since Last Promotion]]&lt;1,"Este año","Más de un año")</f>
        <v>Más de un año</v>
      </c>
      <c r="AK1315" s="100">
        <f>SUM(Tabla134[[#This Row],[Years At Company]],Tabla134[[#This Row],[Years With Curr Manager]])</f>
        <v>14</v>
      </c>
      <c r="AL1315" s="35"/>
    </row>
    <row r="1316" spans="1:38">
      <c r="A1316" t="s">
        <v>1624</v>
      </c>
      <c r="B1316" t="s">
        <v>46</v>
      </c>
      <c r="C1316" t="s">
        <v>50</v>
      </c>
      <c r="D1316" t="s">
        <v>57</v>
      </c>
      <c r="E1316" t="s">
        <v>61</v>
      </c>
      <c r="F1316" t="s">
        <v>1536</v>
      </c>
      <c r="G1316" t="s">
        <v>1544</v>
      </c>
      <c r="H1316" t="s">
        <v>1547</v>
      </c>
      <c r="I1316" t="s">
        <v>1548</v>
      </c>
      <c r="J1316" s="35">
        <v>2</v>
      </c>
      <c r="K1316" s="35">
        <v>45</v>
      </c>
      <c r="L1316" s="35">
        <v>0</v>
      </c>
      <c r="M1316" s="49">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c r="AH1316" s="35">
        <f>IF(Tabla134[[#This Row],[Business Travel]]="Travel_Frequently",2,IF(Tabla134[[#This Row],[Business Travel]]="Travel_Rarely",1,0))</f>
        <v>1</v>
      </c>
      <c r="AI1316" s="35" t="str">
        <f>IF(Tabla134[[#This Row],[Monthly Income]]&lt;=10333.3333,"Bajo",IF(Tabla134[[#This Row],[Monthly Income]]&gt;18666.6666,"Alto","Medio"))</f>
        <v>Medio</v>
      </c>
      <c r="AJ1316" s="35" t="str">
        <f>IF(Tabla134[[#This Row],[Years Since Last Promotion]]&lt;1,"Este año","Más de un año")</f>
        <v>Este año</v>
      </c>
      <c r="AK1316" s="100">
        <f>SUM(Tabla134[[#This Row],[Years At Company]],Tabla134[[#This Row],[Years With Curr Manager]])</f>
        <v>14</v>
      </c>
      <c r="AL1316" s="35"/>
    </row>
    <row r="1317" spans="1:38">
      <c r="A1317" t="s">
        <v>1624</v>
      </c>
      <c r="B1317" t="s">
        <v>46</v>
      </c>
      <c r="C1317" t="s">
        <v>50</v>
      </c>
      <c r="D1317" t="s">
        <v>57</v>
      </c>
      <c r="E1317" t="s">
        <v>61</v>
      </c>
      <c r="F1317" t="s">
        <v>1536</v>
      </c>
      <c r="G1317" t="s">
        <v>1543</v>
      </c>
      <c r="H1317" t="s">
        <v>1547</v>
      </c>
      <c r="I1317" t="s">
        <v>1548</v>
      </c>
      <c r="J1317" s="35">
        <v>3</v>
      </c>
      <c r="K1317" s="35">
        <v>46</v>
      </c>
      <c r="L1317" s="35">
        <v>0</v>
      </c>
      <c r="M1317" s="49">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c r="AH1317" s="35">
        <f>IF(Tabla134[[#This Row],[Business Travel]]="Travel_Frequently",2,IF(Tabla134[[#This Row],[Business Travel]]="Travel_Rarely",1,0))</f>
        <v>1</v>
      </c>
      <c r="AI1317" s="35" t="str">
        <f>IF(Tabla134[[#This Row],[Monthly Income]]&lt;=10333.3333,"Bajo",IF(Tabla134[[#This Row],[Monthly Income]]&gt;18666.6666,"Alto","Medio"))</f>
        <v>Alto</v>
      </c>
      <c r="AJ1317" s="35" t="str">
        <f>IF(Tabla134[[#This Row],[Years Since Last Promotion]]&lt;1,"Este año","Más de un año")</f>
        <v>Más de un año</v>
      </c>
      <c r="AK1317" s="100">
        <f>SUM(Tabla134[[#This Row],[Years At Company]],Tabla134[[#This Row],[Years With Curr Manager]])</f>
        <v>4</v>
      </c>
      <c r="AL1317" s="35"/>
    </row>
    <row r="1318" spans="1:38">
      <c r="A1318" t="s">
        <v>1624</v>
      </c>
      <c r="B1318" t="s">
        <v>46</v>
      </c>
      <c r="C1318" t="s">
        <v>49</v>
      </c>
      <c r="D1318" t="s">
        <v>57</v>
      </c>
      <c r="E1318" t="s">
        <v>59</v>
      </c>
      <c r="F1318" t="s">
        <v>1536</v>
      </c>
      <c r="G1318" t="s">
        <v>1538</v>
      </c>
      <c r="H1318" t="s">
        <v>1547</v>
      </c>
      <c r="I1318" t="s">
        <v>1548</v>
      </c>
      <c r="J1318" s="35">
        <v>3</v>
      </c>
      <c r="K1318" s="35">
        <v>42</v>
      </c>
      <c r="L1318" s="35">
        <v>0</v>
      </c>
      <c r="M1318" s="49">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c r="AH1318" s="35">
        <f>IF(Tabla134[[#This Row],[Business Travel]]="Travel_Frequently",2,IF(Tabla134[[#This Row],[Business Travel]]="Travel_Rarely",1,0))</f>
        <v>1</v>
      </c>
      <c r="AI1318" s="35" t="str">
        <f>IF(Tabla134[[#This Row],[Monthly Income]]&lt;=10333.3333,"Bajo",IF(Tabla134[[#This Row],[Monthly Income]]&gt;18666.6666,"Alto","Medio"))</f>
        <v>Bajo</v>
      </c>
      <c r="AJ1318" s="35" t="str">
        <f>IF(Tabla134[[#This Row],[Years Since Last Promotion]]&lt;1,"Este año","Más de un año")</f>
        <v>Más de un año</v>
      </c>
      <c r="AK1318" s="100">
        <f>SUM(Tabla134[[#This Row],[Years At Company]],Tabla134[[#This Row],[Years With Curr Manager]])</f>
        <v>6</v>
      </c>
      <c r="AL1318" s="35"/>
    </row>
    <row r="1319" spans="1:38">
      <c r="A1319" t="s">
        <v>1624</v>
      </c>
      <c r="B1319" t="s">
        <v>46</v>
      </c>
      <c r="C1319" t="s">
        <v>51</v>
      </c>
      <c r="D1319" t="s">
        <v>57</v>
      </c>
      <c r="E1319" t="s">
        <v>60</v>
      </c>
      <c r="F1319" t="s">
        <v>1536</v>
      </c>
      <c r="G1319" t="s">
        <v>1539</v>
      </c>
      <c r="H1319" t="s">
        <v>1547</v>
      </c>
      <c r="I1319" t="s">
        <v>1548</v>
      </c>
      <c r="J1319" s="35">
        <v>2</v>
      </c>
      <c r="K1319" s="35">
        <v>25</v>
      </c>
      <c r="L1319" s="35">
        <v>0</v>
      </c>
      <c r="M1319" s="49">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c r="AH1319" s="35">
        <f>IF(Tabla134[[#This Row],[Business Travel]]="Travel_Frequently",2,IF(Tabla134[[#This Row],[Business Travel]]="Travel_Rarely",1,0))</f>
        <v>1</v>
      </c>
      <c r="AI1319" s="35" t="str">
        <f>IF(Tabla134[[#This Row],[Monthly Income]]&lt;=10333.3333,"Bajo",IF(Tabla134[[#This Row],[Monthly Income]]&gt;18666.6666,"Alto","Medio"))</f>
        <v>Bajo</v>
      </c>
      <c r="AJ1319" s="35" t="str">
        <f>IF(Tabla134[[#This Row],[Years Since Last Promotion]]&lt;1,"Este año","Más de un año")</f>
        <v>Este año</v>
      </c>
      <c r="AK1319" s="100">
        <f>SUM(Tabla134[[#This Row],[Years At Company]],Tabla134[[#This Row],[Years With Curr Manager]])</f>
        <v>4</v>
      </c>
      <c r="AL1319" s="35"/>
    </row>
    <row r="1320" spans="1:38">
      <c r="A1320" t="s">
        <v>1624</v>
      </c>
      <c r="B1320" t="s">
        <v>46</v>
      </c>
      <c r="C1320" t="s">
        <v>49</v>
      </c>
      <c r="D1320" t="s">
        <v>57</v>
      </c>
      <c r="E1320" t="s">
        <v>61</v>
      </c>
      <c r="F1320" t="s">
        <v>1536</v>
      </c>
      <c r="G1320" t="s">
        <v>1538</v>
      </c>
      <c r="H1320" t="s">
        <v>1546</v>
      </c>
      <c r="I1320" t="s">
        <v>1548</v>
      </c>
      <c r="J1320" s="35">
        <v>5</v>
      </c>
      <c r="K1320" s="35">
        <v>41</v>
      </c>
      <c r="L1320" s="35">
        <v>0</v>
      </c>
      <c r="M1320" s="49">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c r="AH1320" s="35">
        <f>IF(Tabla134[[#This Row],[Business Travel]]="Travel_Frequently",2,IF(Tabla134[[#This Row],[Business Travel]]="Travel_Rarely",1,0))</f>
        <v>1</v>
      </c>
      <c r="AI1320" s="35" t="str">
        <f>IF(Tabla134[[#This Row],[Monthly Income]]&lt;=10333.3333,"Bajo",IF(Tabla134[[#This Row],[Monthly Income]]&gt;18666.6666,"Alto","Medio"))</f>
        <v>Bajo</v>
      </c>
      <c r="AJ1320" s="35" t="str">
        <f>IF(Tabla134[[#This Row],[Years Since Last Promotion]]&lt;1,"Este año","Más de un año")</f>
        <v>Este año</v>
      </c>
      <c r="AK1320" s="100">
        <f>SUM(Tabla134[[#This Row],[Years At Company]],Tabla134[[#This Row],[Years With Curr Manager]])</f>
        <v>7</v>
      </c>
      <c r="AL1320" s="35"/>
    </row>
    <row r="1321" spans="1:38">
      <c r="A1321" t="s">
        <v>1624</v>
      </c>
      <c r="B1321" t="s">
        <v>46</v>
      </c>
      <c r="C1321" t="s">
        <v>52</v>
      </c>
      <c r="D1321" t="s">
        <v>57</v>
      </c>
      <c r="E1321" t="s">
        <v>59</v>
      </c>
      <c r="F1321" t="s">
        <v>1536</v>
      </c>
      <c r="G1321" t="s">
        <v>1544</v>
      </c>
      <c r="H1321" t="s">
        <v>1546</v>
      </c>
      <c r="I1321" t="s">
        <v>1548</v>
      </c>
      <c r="J1321" s="35">
        <v>2</v>
      </c>
      <c r="K1321" s="35">
        <v>55</v>
      </c>
      <c r="L1321" s="35">
        <v>0</v>
      </c>
      <c r="M1321" s="49">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c r="AH1321" s="35">
        <f>IF(Tabla134[[#This Row],[Business Travel]]="Travel_Frequently",2,IF(Tabla134[[#This Row],[Business Travel]]="Travel_Rarely",1,0))</f>
        <v>1</v>
      </c>
      <c r="AI1321" s="35" t="str">
        <f>IF(Tabla134[[#This Row],[Monthly Income]]&lt;=10333.3333,"Bajo",IF(Tabla134[[#This Row],[Monthly Income]]&gt;18666.6666,"Alto","Medio"))</f>
        <v>Bajo</v>
      </c>
      <c r="AJ1321" s="35" t="str">
        <f>IF(Tabla134[[#This Row],[Years Since Last Promotion]]&lt;1,"Este año","Más de un año")</f>
        <v>Más de un año</v>
      </c>
      <c r="AK1321" s="100">
        <f>SUM(Tabla134[[#This Row],[Years At Company]],Tabla134[[#This Row],[Years With Curr Manager]])</f>
        <v>5</v>
      </c>
      <c r="AL1321" s="35"/>
    </row>
    <row r="1322" spans="1:38">
      <c r="A1322" t="s">
        <v>1624</v>
      </c>
      <c r="B1322" t="s">
        <v>46</v>
      </c>
      <c r="C1322" t="s">
        <v>49</v>
      </c>
      <c r="D1322" t="s">
        <v>57</v>
      </c>
      <c r="E1322" t="s">
        <v>61</v>
      </c>
      <c r="F1322" t="s">
        <v>1536</v>
      </c>
      <c r="G1322" t="s">
        <v>1544</v>
      </c>
      <c r="H1322" t="s">
        <v>1546</v>
      </c>
      <c r="I1322" t="s">
        <v>1548</v>
      </c>
      <c r="J1322" s="35">
        <v>2</v>
      </c>
      <c r="K1322" s="35">
        <v>38</v>
      </c>
      <c r="L1322" s="35">
        <v>0</v>
      </c>
      <c r="M1322" s="49">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c r="AH1322" s="35">
        <f>IF(Tabla134[[#This Row],[Business Travel]]="Travel_Frequently",2,IF(Tabla134[[#This Row],[Business Travel]]="Travel_Rarely",1,0))</f>
        <v>1</v>
      </c>
      <c r="AI1322" s="35" t="str">
        <f>IF(Tabla134[[#This Row],[Monthly Income]]&lt;=10333.3333,"Bajo",IF(Tabla134[[#This Row],[Monthly Income]]&gt;18666.6666,"Alto","Medio"))</f>
        <v>Bajo</v>
      </c>
      <c r="AJ1322" s="35" t="str">
        <f>IF(Tabla134[[#This Row],[Years Since Last Promotion]]&lt;1,"Este año","Más de un año")</f>
        <v>Más de un año</v>
      </c>
      <c r="AK1322" s="100">
        <f>SUM(Tabla134[[#This Row],[Years At Company]],Tabla134[[#This Row],[Years With Curr Manager]])</f>
        <v>1</v>
      </c>
      <c r="AL1322" s="35"/>
    </row>
    <row r="1323" spans="1:38">
      <c r="A1323" t="s">
        <v>1624</v>
      </c>
      <c r="B1323" t="s">
        <v>46</v>
      </c>
      <c r="C1323" t="s">
        <v>51</v>
      </c>
      <c r="D1323" t="s">
        <v>57</v>
      </c>
      <c r="E1323" t="s">
        <v>59</v>
      </c>
      <c r="F1323" t="s">
        <v>1536</v>
      </c>
      <c r="G1323" t="s">
        <v>1539</v>
      </c>
      <c r="H1323" t="s">
        <v>1546</v>
      </c>
      <c r="I1323" t="s">
        <v>1548</v>
      </c>
      <c r="J1323" s="35">
        <v>3</v>
      </c>
      <c r="K1323" s="35">
        <v>33</v>
      </c>
      <c r="L1323" s="35">
        <v>0</v>
      </c>
      <c r="M1323" s="49">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c r="AH1323" s="35">
        <f>IF(Tabla134[[#This Row],[Business Travel]]="Travel_Frequently",2,IF(Tabla134[[#This Row],[Business Travel]]="Travel_Rarely",1,0))</f>
        <v>1</v>
      </c>
      <c r="AI1323" s="35" t="str">
        <f>IF(Tabla134[[#This Row],[Monthly Income]]&lt;=10333.3333,"Bajo",IF(Tabla134[[#This Row],[Monthly Income]]&gt;18666.6666,"Alto","Medio"))</f>
        <v>Bajo</v>
      </c>
      <c r="AJ1323" s="35" t="str">
        <f>IF(Tabla134[[#This Row],[Years Since Last Promotion]]&lt;1,"Este año","Más de un año")</f>
        <v>Más de un año</v>
      </c>
      <c r="AK1323" s="100">
        <f>SUM(Tabla134[[#This Row],[Years At Company]],Tabla134[[#This Row],[Years With Curr Manager]])</f>
        <v>22</v>
      </c>
      <c r="AL1323" s="35"/>
    </row>
    <row r="1324" spans="1:38">
      <c r="A1324" t="s">
        <v>1624</v>
      </c>
      <c r="B1324" t="s">
        <v>46</v>
      </c>
      <c r="C1324" t="s">
        <v>51</v>
      </c>
      <c r="D1324" t="s">
        <v>57</v>
      </c>
      <c r="E1324" t="s">
        <v>60</v>
      </c>
      <c r="F1324" t="s">
        <v>1536</v>
      </c>
      <c r="G1324" t="s">
        <v>1539</v>
      </c>
      <c r="H1324" t="s">
        <v>1546</v>
      </c>
      <c r="I1324" t="s">
        <v>1548</v>
      </c>
      <c r="J1324" s="35">
        <v>2</v>
      </c>
      <c r="K1324" s="35">
        <v>29</v>
      </c>
      <c r="L1324" s="35">
        <v>0</v>
      </c>
      <c r="M1324" s="49">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c r="AH1324" s="35">
        <f>IF(Tabla134[[#This Row],[Business Travel]]="Travel_Frequently",2,IF(Tabla134[[#This Row],[Business Travel]]="Travel_Rarely",1,0))</f>
        <v>1</v>
      </c>
      <c r="AI1324" s="35" t="str">
        <f>IF(Tabla134[[#This Row],[Monthly Income]]&lt;=10333.3333,"Bajo",IF(Tabla134[[#This Row],[Monthly Income]]&gt;18666.6666,"Alto","Medio"))</f>
        <v>Bajo</v>
      </c>
      <c r="AJ1324" s="35" t="str">
        <f>IF(Tabla134[[#This Row],[Years Since Last Promotion]]&lt;1,"Este año","Más de un año")</f>
        <v>Este año</v>
      </c>
      <c r="AK1324" s="100">
        <f>SUM(Tabla134[[#This Row],[Years At Company]],Tabla134[[#This Row],[Years With Curr Manager]])</f>
        <v>7</v>
      </c>
      <c r="AL1324" s="35"/>
    </row>
    <row r="1325" spans="1:38">
      <c r="A1325" t="s">
        <v>1624</v>
      </c>
      <c r="B1325" t="s">
        <v>46</v>
      </c>
      <c r="C1325" t="s">
        <v>49</v>
      </c>
      <c r="D1325" t="s">
        <v>57</v>
      </c>
      <c r="E1325" t="s">
        <v>59</v>
      </c>
      <c r="F1325" t="s">
        <v>1536</v>
      </c>
      <c r="G1325" t="s">
        <v>1544</v>
      </c>
      <c r="H1325" t="s">
        <v>1546</v>
      </c>
      <c r="I1325" t="s">
        <v>1548</v>
      </c>
      <c r="J1325" s="35">
        <v>1</v>
      </c>
      <c r="K1325" s="35">
        <v>36</v>
      </c>
      <c r="L1325" s="35">
        <v>0</v>
      </c>
      <c r="M1325" s="49">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c r="AH1325" s="35">
        <f>IF(Tabla134[[#This Row],[Business Travel]]="Travel_Frequently",2,IF(Tabla134[[#This Row],[Business Travel]]="Travel_Rarely",1,0))</f>
        <v>1</v>
      </c>
      <c r="AI1325" s="35" t="str">
        <f>IF(Tabla134[[#This Row],[Monthly Income]]&lt;=10333.3333,"Bajo",IF(Tabla134[[#This Row],[Monthly Income]]&gt;18666.6666,"Alto","Medio"))</f>
        <v>Bajo</v>
      </c>
      <c r="AJ1325" s="35" t="str">
        <f>IF(Tabla134[[#This Row],[Years Since Last Promotion]]&lt;1,"Este año","Más de un año")</f>
        <v>Más de un año</v>
      </c>
      <c r="AK1325" s="100">
        <f>SUM(Tabla134[[#This Row],[Years At Company]],Tabla134[[#This Row],[Years With Curr Manager]])</f>
        <v>19</v>
      </c>
      <c r="AL1325" s="35"/>
    </row>
    <row r="1326" spans="1:38">
      <c r="A1326" t="s">
        <v>1624</v>
      </c>
      <c r="B1326" t="s">
        <v>46</v>
      </c>
      <c r="C1326" t="s">
        <v>49</v>
      </c>
      <c r="D1326" t="s">
        <v>57</v>
      </c>
      <c r="E1326" t="s">
        <v>61</v>
      </c>
      <c r="F1326" t="s">
        <v>1536</v>
      </c>
      <c r="G1326" t="s">
        <v>1539</v>
      </c>
      <c r="H1326" t="s">
        <v>1546</v>
      </c>
      <c r="I1326" t="s">
        <v>1548</v>
      </c>
      <c r="J1326" s="35">
        <v>3</v>
      </c>
      <c r="K1326" s="35">
        <v>35</v>
      </c>
      <c r="L1326" s="35">
        <v>0</v>
      </c>
      <c r="M1326" s="49">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c r="AH1326" s="35">
        <f>IF(Tabla134[[#This Row],[Business Travel]]="Travel_Frequently",2,IF(Tabla134[[#This Row],[Business Travel]]="Travel_Rarely",1,0))</f>
        <v>1</v>
      </c>
      <c r="AI1326" s="35" t="str">
        <f>IF(Tabla134[[#This Row],[Monthly Income]]&lt;=10333.3333,"Bajo",IF(Tabla134[[#This Row],[Monthly Income]]&gt;18666.6666,"Alto","Medio"))</f>
        <v>Bajo</v>
      </c>
      <c r="AJ1326" s="35" t="str">
        <f>IF(Tabla134[[#This Row],[Years Since Last Promotion]]&lt;1,"Este año","Más de un año")</f>
        <v>Más de un año</v>
      </c>
      <c r="AK1326" s="100">
        <f>SUM(Tabla134[[#This Row],[Years At Company]],Tabla134[[#This Row],[Years With Curr Manager]])</f>
        <v>4</v>
      </c>
      <c r="AL1326" s="35"/>
    </row>
    <row r="1327" spans="1:38">
      <c r="A1327" t="s">
        <v>1624</v>
      </c>
      <c r="B1327" t="s">
        <v>46</v>
      </c>
      <c r="C1327" t="s">
        <v>50</v>
      </c>
      <c r="D1327" t="s">
        <v>57</v>
      </c>
      <c r="E1327" t="s">
        <v>63</v>
      </c>
      <c r="F1327" t="s">
        <v>1536</v>
      </c>
      <c r="G1327" t="s">
        <v>1540</v>
      </c>
      <c r="H1327" t="s">
        <v>1546</v>
      </c>
      <c r="I1327" t="s">
        <v>1548</v>
      </c>
      <c r="J1327" s="35">
        <v>4</v>
      </c>
      <c r="K1327" s="35">
        <v>45</v>
      </c>
      <c r="L1327" s="35">
        <v>0</v>
      </c>
      <c r="M1327" s="49">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c r="AH1327" s="35">
        <f>IF(Tabla134[[#This Row],[Business Travel]]="Travel_Frequently",2,IF(Tabla134[[#This Row],[Business Travel]]="Travel_Rarely",1,0))</f>
        <v>1</v>
      </c>
      <c r="AI1327" s="35" t="str">
        <f>IF(Tabla134[[#This Row],[Monthly Income]]&lt;=10333.3333,"Bajo",IF(Tabla134[[#This Row],[Monthly Income]]&gt;18666.6666,"Alto","Medio"))</f>
        <v>Bajo</v>
      </c>
      <c r="AJ1327" s="35" t="str">
        <f>IF(Tabla134[[#This Row],[Years Since Last Promotion]]&lt;1,"Este año","Más de un año")</f>
        <v>Más de un año</v>
      </c>
      <c r="AK1327" s="100">
        <f>SUM(Tabla134[[#This Row],[Years At Company]],Tabla134[[#This Row],[Years With Curr Manager]])</f>
        <v>5</v>
      </c>
      <c r="AL1327" s="35"/>
    </row>
    <row r="1328" spans="1:38">
      <c r="A1328" t="s">
        <v>1624</v>
      </c>
      <c r="B1328" t="s">
        <v>46</v>
      </c>
      <c r="C1328" t="s">
        <v>51</v>
      </c>
      <c r="D1328" t="s">
        <v>57</v>
      </c>
      <c r="E1328" t="s">
        <v>61</v>
      </c>
      <c r="F1328" t="s">
        <v>1536</v>
      </c>
      <c r="G1328" t="s">
        <v>1538</v>
      </c>
      <c r="H1328" t="s">
        <v>1546</v>
      </c>
      <c r="I1328" t="s">
        <v>1548</v>
      </c>
      <c r="J1328" s="35">
        <v>3</v>
      </c>
      <c r="K1328" s="35">
        <v>34</v>
      </c>
      <c r="L1328" s="35">
        <v>0</v>
      </c>
      <c r="M1328" s="49">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c r="AH1328" s="35">
        <f>IF(Tabla134[[#This Row],[Business Travel]]="Travel_Frequently",2,IF(Tabla134[[#This Row],[Business Travel]]="Travel_Rarely",1,0))</f>
        <v>1</v>
      </c>
      <c r="AI1328" s="35" t="str">
        <f>IF(Tabla134[[#This Row],[Monthly Income]]&lt;=10333.3333,"Bajo",IF(Tabla134[[#This Row],[Monthly Income]]&gt;18666.6666,"Alto","Medio"))</f>
        <v>Bajo</v>
      </c>
      <c r="AJ1328" s="35" t="str">
        <f>IF(Tabla134[[#This Row],[Years Since Last Promotion]]&lt;1,"Este año","Más de un año")</f>
        <v>Más de un año</v>
      </c>
      <c r="AK1328" s="100">
        <f>SUM(Tabla134[[#This Row],[Years At Company]],Tabla134[[#This Row],[Years With Curr Manager]])</f>
        <v>7</v>
      </c>
      <c r="AL1328" s="35"/>
    </row>
    <row r="1329" spans="1:38">
      <c r="A1329" t="s">
        <v>1624</v>
      </c>
      <c r="B1329" t="s">
        <v>46</v>
      </c>
      <c r="C1329" t="s">
        <v>51</v>
      </c>
      <c r="D1329" t="s">
        <v>57</v>
      </c>
      <c r="E1329" t="s">
        <v>61</v>
      </c>
      <c r="F1329" t="s">
        <v>1536</v>
      </c>
      <c r="G1329" t="s">
        <v>1539</v>
      </c>
      <c r="H1329" t="s">
        <v>1545</v>
      </c>
      <c r="I1329" t="s">
        <v>1548</v>
      </c>
      <c r="J1329" s="35">
        <v>3</v>
      </c>
      <c r="K1329" s="35">
        <v>29</v>
      </c>
      <c r="L1329" s="35">
        <v>0</v>
      </c>
      <c r="M1329" s="49">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c r="AH1329" s="35">
        <f>IF(Tabla134[[#This Row],[Business Travel]]="Travel_Frequently",2,IF(Tabla134[[#This Row],[Business Travel]]="Travel_Rarely",1,0))</f>
        <v>1</v>
      </c>
      <c r="AI1329" s="35" t="str">
        <f>IF(Tabla134[[#This Row],[Monthly Income]]&lt;=10333.3333,"Bajo",IF(Tabla134[[#This Row],[Monthly Income]]&gt;18666.6666,"Alto","Medio"))</f>
        <v>Bajo</v>
      </c>
      <c r="AJ1329" s="35" t="str">
        <f>IF(Tabla134[[#This Row],[Years Since Last Promotion]]&lt;1,"Este año","Más de un año")</f>
        <v>Más de un año</v>
      </c>
      <c r="AK1329" s="100">
        <f>SUM(Tabla134[[#This Row],[Years At Company]],Tabla134[[#This Row],[Years With Curr Manager]])</f>
        <v>15</v>
      </c>
      <c r="AL1329" s="35"/>
    </row>
    <row r="1330" spans="1:38">
      <c r="A1330" t="s">
        <v>1624</v>
      </c>
      <c r="B1330" t="s">
        <v>46</v>
      </c>
      <c r="C1330" t="s">
        <v>49</v>
      </c>
      <c r="D1330" t="s">
        <v>57</v>
      </c>
      <c r="E1330" t="s">
        <v>61</v>
      </c>
      <c r="F1330" t="s">
        <v>1536</v>
      </c>
      <c r="G1330" t="s">
        <v>1538</v>
      </c>
      <c r="H1330" t="s">
        <v>1545</v>
      </c>
      <c r="I1330" t="s">
        <v>1548</v>
      </c>
      <c r="J1330" s="35">
        <v>2</v>
      </c>
      <c r="K1330" s="35">
        <v>44</v>
      </c>
      <c r="L1330" s="35">
        <v>0</v>
      </c>
      <c r="M1330" s="49">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c r="AH1330" s="35">
        <f>IF(Tabla134[[#This Row],[Business Travel]]="Travel_Frequently",2,IF(Tabla134[[#This Row],[Business Travel]]="Travel_Rarely",1,0))</f>
        <v>1</v>
      </c>
      <c r="AI1330" s="35" t="str">
        <f>IF(Tabla134[[#This Row],[Monthly Income]]&lt;=10333.3333,"Bajo",IF(Tabla134[[#This Row],[Monthly Income]]&gt;18666.6666,"Alto","Medio"))</f>
        <v>Bajo</v>
      </c>
      <c r="AJ1330" s="35" t="str">
        <f>IF(Tabla134[[#This Row],[Years Since Last Promotion]]&lt;1,"Este año","Más de un año")</f>
        <v>Más de un año</v>
      </c>
      <c r="AK1330" s="100">
        <f>SUM(Tabla134[[#This Row],[Years At Company]],Tabla134[[#This Row],[Years With Curr Manager]])</f>
        <v>6</v>
      </c>
      <c r="AL1330" s="35"/>
    </row>
    <row r="1331" spans="1:38">
      <c r="A1331" t="s">
        <v>1624</v>
      </c>
      <c r="B1331" t="s">
        <v>46</v>
      </c>
      <c r="C1331" t="s">
        <v>51</v>
      </c>
      <c r="D1331" t="s">
        <v>57</v>
      </c>
      <c r="E1331" t="s">
        <v>59</v>
      </c>
      <c r="F1331" t="s">
        <v>1536</v>
      </c>
      <c r="G1331" t="s">
        <v>1544</v>
      </c>
      <c r="H1331" t="s">
        <v>1545</v>
      </c>
      <c r="I1331" t="s">
        <v>1548</v>
      </c>
      <c r="J1331" s="35">
        <v>6</v>
      </c>
      <c r="K1331" s="35">
        <v>33</v>
      </c>
      <c r="L1331" s="35">
        <v>0</v>
      </c>
      <c r="M1331" s="49">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c r="AH1331" s="35">
        <f>IF(Tabla134[[#This Row],[Business Travel]]="Travel_Frequently",2,IF(Tabla134[[#This Row],[Business Travel]]="Travel_Rarely",1,0))</f>
        <v>1</v>
      </c>
      <c r="AI1331" s="35" t="str">
        <f>IF(Tabla134[[#This Row],[Monthly Income]]&lt;=10333.3333,"Bajo",IF(Tabla134[[#This Row],[Monthly Income]]&gt;18666.6666,"Alto","Medio"))</f>
        <v>Bajo</v>
      </c>
      <c r="AJ1331" s="35" t="str">
        <f>IF(Tabla134[[#This Row],[Years Since Last Promotion]]&lt;1,"Este año","Más de un año")</f>
        <v>Este año</v>
      </c>
      <c r="AK1331" s="100">
        <f>SUM(Tabla134[[#This Row],[Years At Company]],Tabla134[[#This Row],[Years With Curr Manager]])</f>
        <v>0</v>
      </c>
      <c r="AL1331" s="35"/>
    </row>
    <row r="1332" spans="1:38">
      <c r="A1332" t="s">
        <v>1624</v>
      </c>
      <c r="B1332" t="s">
        <v>46</v>
      </c>
      <c r="C1332" t="s">
        <v>51</v>
      </c>
      <c r="D1332" t="s">
        <v>56</v>
      </c>
      <c r="E1332" t="s">
        <v>61</v>
      </c>
      <c r="F1332" t="s">
        <v>1536</v>
      </c>
      <c r="G1332" t="s">
        <v>1537</v>
      </c>
      <c r="H1332" t="s">
        <v>1547</v>
      </c>
      <c r="I1332" t="s">
        <v>1548</v>
      </c>
      <c r="J1332" s="35">
        <v>3</v>
      </c>
      <c r="K1332" s="35">
        <v>29</v>
      </c>
      <c r="L1332" s="35">
        <v>0</v>
      </c>
      <c r="M1332" s="49">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c r="AH1332" s="35">
        <f>IF(Tabla134[[#This Row],[Business Travel]]="Travel_Frequently",2,IF(Tabla134[[#This Row],[Business Travel]]="Travel_Rarely",1,0))</f>
        <v>1</v>
      </c>
      <c r="AI1332" s="35" t="str">
        <f>IF(Tabla134[[#This Row],[Monthly Income]]&lt;=10333.3333,"Bajo",IF(Tabla134[[#This Row],[Monthly Income]]&gt;18666.6666,"Alto","Medio"))</f>
        <v>Bajo</v>
      </c>
      <c r="AJ1332" s="35" t="str">
        <f>IF(Tabla134[[#This Row],[Years Since Last Promotion]]&lt;1,"Este año","Más de un año")</f>
        <v>Este año</v>
      </c>
      <c r="AK1332" s="100">
        <f>SUM(Tabla134[[#This Row],[Years At Company]],Tabla134[[#This Row],[Years With Curr Manager]])</f>
        <v>19</v>
      </c>
      <c r="AL1332" s="35"/>
    </row>
    <row r="1333" spans="1:38">
      <c r="A1333" t="s">
        <v>1624</v>
      </c>
      <c r="B1333" t="s">
        <v>46</v>
      </c>
      <c r="C1333" t="s">
        <v>50</v>
      </c>
      <c r="D1333" t="s">
        <v>56</v>
      </c>
      <c r="E1333" t="s">
        <v>59</v>
      </c>
      <c r="F1333" t="s">
        <v>1536</v>
      </c>
      <c r="G1333" t="s">
        <v>1537</v>
      </c>
      <c r="H1333" t="s">
        <v>1547</v>
      </c>
      <c r="I1333" t="s">
        <v>1548</v>
      </c>
      <c r="J1333" s="35">
        <v>5</v>
      </c>
      <c r="K1333" s="35">
        <v>46</v>
      </c>
      <c r="L1333" s="35">
        <v>0</v>
      </c>
      <c r="M1333" s="49">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c r="AH1333" s="35">
        <f>IF(Tabla134[[#This Row],[Business Travel]]="Travel_Frequently",2,IF(Tabla134[[#This Row],[Business Travel]]="Travel_Rarely",1,0))</f>
        <v>1</v>
      </c>
      <c r="AI1333" s="35" t="str">
        <f>IF(Tabla134[[#This Row],[Monthly Income]]&lt;=10333.3333,"Bajo",IF(Tabla134[[#This Row],[Monthly Income]]&gt;18666.6666,"Alto","Medio"))</f>
        <v>Medio</v>
      </c>
      <c r="AJ1333" s="35" t="str">
        <f>IF(Tabla134[[#This Row],[Years Since Last Promotion]]&lt;1,"Este año","Más de un año")</f>
        <v>Este año</v>
      </c>
      <c r="AK1333" s="100">
        <f>SUM(Tabla134[[#This Row],[Years At Company]],Tabla134[[#This Row],[Years With Curr Manager]])</f>
        <v>13</v>
      </c>
      <c r="AL1333" s="35"/>
    </row>
    <row r="1334" spans="1:38">
      <c r="A1334" t="s">
        <v>1624</v>
      </c>
      <c r="B1334" t="s">
        <v>46</v>
      </c>
      <c r="C1334" t="s">
        <v>49</v>
      </c>
      <c r="D1334" t="s">
        <v>56</v>
      </c>
      <c r="E1334" t="s">
        <v>62</v>
      </c>
      <c r="F1334" t="s">
        <v>1536</v>
      </c>
      <c r="G1334" t="s">
        <v>1537</v>
      </c>
      <c r="H1334" t="s">
        <v>1547</v>
      </c>
      <c r="I1334" t="s">
        <v>1548</v>
      </c>
      <c r="J1334" s="35">
        <v>4</v>
      </c>
      <c r="K1334" s="35">
        <v>42</v>
      </c>
      <c r="L1334" s="35">
        <v>0</v>
      </c>
      <c r="M1334" s="49">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c r="AH1334" s="35">
        <f>IF(Tabla134[[#This Row],[Business Travel]]="Travel_Frequently",2,IF(Tabla134[[#This Row],[Business Travel]]="Travel_Rarely",1,0))</f>
        <v>1</v>
      </c>
      <c r="AI1334" s="35" t="str">
        <f>IF(Tabla134[[#This Row],[Monthly Income]]&lt;=10333.3333,"Bajo",IF(Tabla134[[#This Row],[Monthly Income]]&gt;18666.6666,"Alto","Medio"))</f>
        <v>Bajo</v>
      </c>
      <c r="AJ1334" s="35" t="str">
        <f>IF(Tabla134[[#This Row],[Years Since Last Promotion]]&lt;1,"Este año","Más de un año")</f>
        <v>Este año</v>
      </c>
      <c r="AK1334" s="100">
        <f>SUM(Tabla134[[#This Row],[Years At Company]],Tabla134[[#This Row],[Years With Curr Manager]])</f>
        <v>0</v>
      </c>
      <c r="AL1334" s="35"/>
    </row>
    <row r="1335" spans="1:38">
      <c r="A1335" t="s">
        <v>1624</v>
      </c>
      <c r="B1335" t="s">
        <v>46</v>
      </c>
      <c r="C1335" t="s">
        <v>51</v>
      </c>
      <c r="D1335" t="s">
        <v>56</v>
      </c>
      <c r="E1335" t="s">
        <v>63</v>
      </c>
      <c r="F1335" t="s">
        <v>1536</v>
      </c>
      <c r="G1335" t="s">
        <v>1537</v>
      </c>
      <c r="H1335" t="s">
        <v>1546</v>
      </c>
      <c r="I1335" t="s">
        <v>1548</v>
      </c>
      <c r="J1335" s="35">
        <v>3</v>
      </c>
      <c r="K1335" s="35">
        <v>34</v>
      </c>
      <c r="L1335" s="35">
        <v>0</v>
      </c>
      <c r="M1335" s="49">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c r="AH1335" s="35">
        <f>IF(Tabla134[[#This Row],[Business Travel]]="Travel_Frequently",2,IF(Tabla134[[#This Row],[Business Travel]]="Travel_Rarely",1,0))</f>
        <v>1</v>
      </c>
      <c r="AI1335" s="35" t="str">
        <f>IF(Tabla134[[#This Row],[Monthly Income]]&lt;=10333.3333,"Bajo",IF(Tabla134[[#This Row],[Monthly Income]]&gt;18666.6666,"Alto","Medio"))</f>
        <v>Bajo</v>
      </c>
      <c r="AJ1335" s="35" t="str">
        <f>IF(Tabla134[[#This Row],[Years Since Last Promotion]]&lt;1,"Este año","Más de un año")</f>
        <v>Más de un año</v>
      </c>
      <c r="AK1335" s="100">
        <f>SUM(Tabla134[[#This Row],[Years At Company]],Tabla134[[#This Row],[Years With Curr Manager]])</f>
        <v>16</v>
      </c>
      <c r="AL1335" s="35"/>
    </row>
    <row r="1336" spans="1:38">
      <c r="A1336" t="s">
        <v>1624</v>
      </c>
      <c r="B1336" t="s">
        <v>46</v>
      </c>
      <c r="C1336" t="s">
        <v>50</v>
      </c>
      <c r="D1336" t="s">
        <v>56</v>
      </c>
      <c r="E1336" t="s">
        <v>62</v>
      </c>
      <c r="F1336" t="s">
        <v>1536</v>
      </c>
      <c r="G1336" t="s">
        <v>1541</v>
      </c>
      <c r="H1336" t="s">
        <v>1546</v>
      </c>
      <c r="I1336" t="s">
        <v>1548</v>
      </c>
      <c r="J1336" s="35">
        <v>2</v>
      </c>
      <c r="K1336" s="35">
        <v>50</v>
      </c>
      <c r="L1336" s="35">
        <v>0</v>
      </c>
      <c r="M1336" s="49">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c r="AH1336" s="35">
        <f>IF(Tabla134[[#This Row],[Business Travel]]="Travel_Frequently",2,IF(Tabla134[[#This Row],[Business Travel]]="Travel_Rarely",1,0))</f>
        <v>1</v>
      </c>
      <c r="AI1336" s="35" t="str">
        <f>IF(Tabla134[[#This Row],[Monthly Income]]&lt;=10333.3333,"Bajo",IF(Tabla134[[#This Row],[Monthly Income]]&gt;18666.6666,"Alto","Medio"))</f>
        <v>Alto</v>
      </c>
      <c r="AJ1336" s="35" t="str">
        <f>IF(Tabla134[[#This Row],[Years Since Last Promotion]]&lt;1,"Este año","Más de un año")</f>
        <v>Este año</v>
      </c>
      <c r="AK1336" s="100">
        <f>SUM(Tabla134[[#This Row],[Years At Company]],Tabla134[[#This Row],[Years With Curr Manager]])</f>
        <v>1</v>
      </c>
      <c r="AL1336" s="35"/>
    </row>
    <row r="1337" spans="1:38">
      <c r="A1337" t="s">
        <v>1624</v>
      </c>
      <c r="B1337" t="s">
        <v>46</v>
      </c>
      <c r="C1337" t="s">
        <v>49</v>
      </c>
      <c r="D1337" t="s">
        <v>56</v>
      </c>
      <c r="E1337" t="s">
        <v>61</v>
      </c>
      <c r="F1337" t="s">
        <v>1536</v>
      </c>
      <c r="G1337" t="s">
        <v>1537</v>
      </c>
      <c r="H1337" t="s">
        <v>1546</v>
      </c>
      <c r="I1337" t="s">
        <v>1548</v>
      </c>
      <c r="J1337" s="35">
        <v>3</v>
      </c>
      <c r="K1337" s="35">
        <v>43</v>
      </c>
      <c r="L1337" s="35">
        <v>0</v>
      </c>
      <c r="M1337" s="49">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c r="AH1337" s="35">
        <f>IF(Tabla134[[#This Row],[Business Travel]]="Travel_Frequently",2,IF(Tabla134[[#This Row],[Business Travel]]="Travel_Rarely",1,0))</f>
        <v>1</v>
      </c>
      <c r="AI1337" s="35" t="str">
        <f>IF(Tabla134[[#This Row],[Monthly Income]]&lt;=10333.3333,"Bajo",IF(Tabla134[[#This Row],[Monthly Income]]&gt;18666.6666,"Alto","Medio"))</f>
        <v>Bajo</v>
      </c>
      <c r="AJ1337" s="35" t="str">
        <f>IF(Tabla134[[#This Row],[Years Since Last Promotion]]&lt;1,"Este año","Más de un año")</f>
        <v>Más de un año</v>
      </c>
      <c r="AK1337" s="100">
        <f>SUM(Tabla134[[#This Row],[Years At Company]],Tabla134[[#This Row],[Years With Curr Manager]])</f>
        <v>18</v>
      </c>
      <c r="AL1337" s="35"/>
    </row>
    <row r="1338" spans="1:38">
      <c r="A1338" t="s">
        <v>1624</v>
      </c>
      <c r="B1338" t="s">
        <v>46</v>
      </c>
      <c r="C1338" t="s">
        <v>51</v>
      </c>
      <c r="D1338" t="s">
        <v>56</v>
      </c>
      <c r="E1338" t="s">
        <v>59</v>
      </c>
      <c r="F1338" t="s">
        <v>1536</v>
      </c>
      <c r="G1338" t="s">
        <v>1537</v>
      </c>
      <c r="H1338" t="s">
        <v>1546</v>
      </c>
      <c r="I1338" t="s">
        <v>1548</v>
      </c>
      <c r="J1338" s="35">
        <v>3</v>
      </c>
      <c r="K1338" s="35">
        <v>34</v>
      </c>
      <c r="L1338" s="35">
        <v>0</v>
      </c>
      <c r="M1338" s="49">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c r="AH1338" s="35">
        <f>IF(Tabla134[[#This Row],[Business Travel]]="Travel_Frequently",2,IF(Tabla134[[#This Row],[Business Travel]]="Travel_Rarely",1,0))</f>
        <v>1</v>
      </c>
      <c r="AI1338" s="35" t="str">
        <f>IF(Tabla134[[#This Row],[Monthly Income]]&lt;=10333.3333,"Bajo",IF(Tabla134[[#This Row],[Monthly Income]]&gt;18666.6666,"Alto","Medio"))</f>
        <v>Bajo</v>
      </c>
      <c r="AJ1338" s="35" t="str">
        <f>IF(Tabla134[[#This Row],[Years Since Last Promotion]]&lt;1,"Este año","Más de un año")</f>
        <v>Más de un año</v>
      </c>
      <c r="AK1338" s="100">
        <f>SUM(Tabla134[[#This Row],[Years At Company]],Tabla134[[#This Row],[Years With Curr Manager]])</f>
        <v>5</v>
      </c>
      <c r="AL1338" s="35"/>
    </row>
    <row r="1339" spans="1:38">
      <c r="A1339" t="s">
        <v>1624</v>
      </c>
      <c r="B1339" t="s">
        <v>46</v>
      </c>
      <c r="C1339" t="s">
        <v>53</v>
      </c>
      <c r="D1339" t="s">
        <v>56</v>
      </c>
      <c r="E1339" t="s">
        <v>61</v>
      </c>
      <c r="F1339" t="s">
        <v>1536</v>
      </c>
      <c r="G1339" t="s">
        <v>1542</v>
      </c>
      <c r="H1339" t="s">
        <v>1545</v>
      </c>
      <c r="I1339" t="s">
        <v>1548</v>
      </c>
      <c r="J1339" s="35">
        <v>6</v>
      </c>
      <c r="K1339" s="35">
        <v>21</v>
      </c>
      <c r="L1339" s="35">
        <v>0</v>
      </c>
      <c r="M1339" s="49">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c r="AH1339" s="35">
        <f>IF(Tabla134[[#This Row],[Business Travel]]="Travel_Frequently",2,IF(Tabla134[[#This Row],[Business Travel]]="Travel_Rarely",1,0))</f>
        <v>1</v>
      </c>
      <c r="AI1339" s="35" t="str">
        <f>IF(Tabla134[[#This Row],[Monthly Income]]&lt;=10333.3333,"Bajo",IF(Tabla134[[#This Row],[Monthly Income]]&gt;18666.6666,"Alto","Medio"))</f>
        <v>Bajo</v>
      </c>
      <c r="AJ1339" s="35" t="str">
        <f>IF(Tabla134[[#This Row],[Years Since Last Promotion]]&lt;1,"Este año","Más de un año")</f>
        <v>Más de un año</v>
      </c>
      <c r="AK1339" s="100">
        <f>SUM(Tabla134[[#This Row],[Years At Company]],Tabla134[[#This Row],[Years With Curr Manager]])</f>
        <v>4</v>
      </c>
      <c r="AL1339" s="35"/>
    </row>
    <row r="1340" spans="1:38">
      <c r="A1340" t="s">
        <v>1624</v>
      </c>
      <c r="B1340" t="s">
        <v>46</v>
      </c>
      <c r="C1340" t="s">
        <v>49</v>
      </c>
      <c r="D1340" t="s">
        <v>56</v>
      </c>
      <c r="E1340" t="s">
        <v>59</v>
      </c>
      <c r="F1340" t="s">
        <v>1536</v>
      </c>
      <c r="G1340" t="s">
        <v>1537</v>
      </c>
      <c r="H1340" t="s">
        <v>1545</v>
      </c>
      <c r="I1340" t="s">
        <v>1548</v>
      </c>
      <c r="J1340" s="35">
        <v>2</v>
      </c>
      <c r="K1340" s="35">
        <v>41</v>
      </c>
      <c r="L1340" s="35">
        <v>0</v>
      </c>
      <c r="M1340" s="49">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c r="AH1340" s="35">
        <f>IF(Tabla134[[#This Row],[Business Travel]]="Travel_Frequently",2,IF(Tabla134[[#This Row],[Business Travel]]="Travel_Rarely",1,0))</f>
        <v>1</v>
      </c>
      <c r="AI1340" s="35" t="str">
        <f>IF(Tabla134[[#This Row],[Monthly Income]]&lt;=10333.3333,"Bajo",IF(Tabla134[[#This Row],[Monthly Income]]&gt;18666.6666,"Alto","Medio"))</f>
        <v>Bajo</v>
      </c>
      <c r="AJ1340" s="35" t="str">
        <f>IF(Tabla134[[#This Row],[Years Since Last Promotion]]&lt;1,"Este año","Más de un año")</f>
        <v>Este año</v>
      </c>
      <c r="AK1340" s="100">
        <f>SUM(Tabla134[[#This Row],[Years At Company]],Tabla134[[#This Row],[Years With Curr Manager]])</f>
        <v>4</v>
      </c>
      <c r="AL1340" s="35"/>
    </row>
    <row r="1341" spans="1:38">
      <c r="A1341" t="s">
        <v>1624</v>
      </c>
      <c r="B1341" t="s">
        <v>48</v>
      </c>
      <c r="C1341" t="s">
        <v>51</v>
      </c>
      <c r="D1341" t="s">
        <v>57</v>
      </c>
      <c r="E1341" t="s">
        <v>61</v>
      </c>
      <c r="F1341" t="s">
        <v>1711</v>
      </c>
      <c r="G1341" t="s">
        <v>1543</v>
      </c>
      <c r="H1341" t="s">
        <v>1546</v>
      </c>
      <c r="I1341" t="s">
        <v>1549</v>
      </c>
      <c r="J1341" s="35">
        <v>2</v>
      </c>
      <c r="K1341" s="35">
        <v>31</v>
      </c>
      <c r="L1341" s="35">
        <v>0</v>
      </c>
      <c r="M1341" s="49">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c r="AH1341" s="35">
        <f>IF(Tabla134[[#This Row],[Business Travel]]="Travel_Frequently",2,IF(Tabla134[[#This Row],[Business Travel]]="Travel_Rarely",1,0))</f>
        <v>0</v>
      </c>
      <c r="AI1341" s="35" t="str">
        <f>IF(Tabla134[[#This Row],[Monthly Income]]&lt;=10333.3333,"Bajo",IF(Tabla134[[#This Row],[Monthly Income]]&gt;18666.6666,"Alto","Medio"))</f>
        <v>Medio</v>
      </c>
      <c r="AJ1341" s="35" t="str">
        <f>IF(Tabla134[[#This Row],[Years Since Last Promotion]]&lt;1,"Este año","Más de un año")</f>
        <v>Más de un año</v>
      </c>
      <c r="AK1341" s="100">
        <f>SUM(Tabla134[[#This Row],[Years At Company]],Tabla134[[#This Row],[Years With Curr Manager]])</f>
        <v>19</v>
      </c>
      <c r="AL1341" s="35"/>
    </row>
    <row r="1342" spans="1:38">
      <c r="A1342" t="s">
        <v>1624</v>
      </c>
      <c r="B1342" t="s">
        <v>48</v>
      </c>
      <c r="C1342" t="s">
        <v>50</v>
      </c>
      <c r="D1342" t="s">
        <v>56</v>
      </c>
      <c r="E1342" t="s">
        <v>59</v>
      </c>
      <c r="F1342" t="s">
        <v>1711</v>
      </c>
      <c r="G1342" t="s">
        <v>1537</v>
      </c>
      <c r="H1342" t="s">
        <v>1546</v>
      </c>
      <c r="I1342" t="s">
        <v>1549</v>
      </c>
      <c r="J1342" s="35">
        <v>3</v>
      </c>
      <c r="K1342" s="35">
        <v>45</v>
      </c>
      <c r="L1342" s="35">
        <v>0</v>
      </c>
      <c r="M1342" s="49">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c r="AH1342" s="35">
        <f>IF(Tabla134[[#This Row],[Business Travel]]="Travel_Frequently",2,IF(Tabla134[[#This Row],[Business Travel]]="Travel_Rarely",1,0))</f>
        <v>0</v>
      </c>
      <c r="AI1342" s="35" t="str">
        <f>IF(Tabla134[[#This Row],[Monthly Income]]&lt;=10333.3333,"Bajo",IF(Tabla134[[#This Row],[Monthly Income]]&gt;18666.6666,"Alto","Medio"))</f>
        <v>Bajo</v>
      </c>
      <c r="AJ1342" s="35" t="str">
        <f>IF(Tabla134[[#This Row],[Years Since Last Promotion]]&lt;1,"Este año","Más de un año")</f>
        <v>Más de un año</v>
      </c>
      <c r="AK1342" s="100">
        <f>SUM(Tabla134[[#This Row],[Years At Company]],Tabla134[[#This Row],[Years With Curr Manager]])</f>
        <v>15</v>
      </c>
      <c r="AL1342" s="35"/>
    </row>
    <row r="1343" spans="1:38">
      <c r="A1343" t="s">
        <v>1624</v>
      </c>
      <c r="B1343" t="s">
        <v>47</v>
      </c>
      <c r="C1343" t="s">
        <v>50</v>
      </c>
      <c r="D1343" t="s">
        <v>57</v>
      </c>
      <c r="E1343" t="s">
        <v>61</v>
      </c>
      <c r="F1343" t="s">
        <v>1711</v>
      </c>
      <c r="G1343" t="s">
        <v>1541</v>
      </c>
      <c r="H1343" t="s">
        <v>1547</v>
      </c>
      <c r="I1343" t="s">
        <v>1549</v>
      </c>
      <c r="J1343" s="35">
        <v>2</v>
      </c>
      <c r="K1343" s="35">
        <v>54</v>
      </c>
      <c r="L1343" s="35">
        <v>0</v>
      </c>
      <c r="M1343" s="49">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c r="AH1343" s="35">
        <f>IF(Tabla134[[#This Row],[Business Travel]]="Travel_Frequently",2,IF(Tabla134[[#This Row],[Business Travel]]="Travel_Rarely",1,0))</f>
        <v>2</v>
      </c>
      <c r="AI1343" s="35" t="str">
        <f>IF(Tabla134[[#This Row],[Monthly Income]]&lt;=10333.3333,"Bajo",IF(Tabla134[[#This Row],[Monthly Income]]&gt;18666.6666,"Alto","Medio"))</f>
        <v>Medio</v>
      </c>
      <c r="AJ1343" s="35" t="str">
        <f>IF(Tabla134[[#This Row],[Years Since Last Promotion]]&lt;1,"Este año","Más de un año")</f>
        <v>Más de un año</v>
      </c>
      <c r="AK1343" s="100">
        <f>SUM(Tabla134[[#This Row],[Years At Company]],Tabla134[[#This Row],[Years With Curr Manager]])</f>
        <v>26</v>
      </c>
      <c r="AL1343" s="35"/>
    </row>
    <row r="1344" spans="1:38">
      <c r="A1344" t="s">
        <v>1624</v>
      </c>
      <c r="B1344" t="s">
        <v>47</v>
      </c>
      <c r="C1344" t="s">
        <v>49</v>
      </c>
      <c r="D1344" t="s">
        <v>57</v>
      </c>
      <c r="E1344" t="s">
        <v>61</v>
      </c>
      <c r="F1344" t="s">
        <v>1711</v>
      </c>
      <c r="G1344" t="s">
        <v>1539</v>
      </c>
      <c r="H1344" t="s">
        <v>1545</v>
      </c>
      <c r="I1344" t="s">
        <v>1549</v>
      </c>
      <c r="J1344" s="35">
        <v>3</v>
      </c>
      <c r="K1344" s="35">
        <v>38</v>
      </c>
      <c r="L1344" s="35">
        <v>0</v>
      </c>
      <c r="M1344" s="49">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c r="AH1344" s="35">
        <f>IF(Tabla134[[#This Row],[Business Travel]]="Travel_Frequently",2,IF(Tabla134[[#This Row],[Business Travel]]="Travel_Rarely",1,0))</f>
        <v>2</v>
      </c>
      <c r="AI1344" s="35" t="str">
        <f>IF(Tabla134[[#This Row],[Monthly Income]]&lt;=10333.3333,"Bajo",IF(Tabla134[[#This Row],[Monthly Income]]&gt;18666.6666,"Alto","Medio"))</f>
        <v>Bajo</v>
      </c>
      <c r="AJ1344" s="35" t="str">
        <f>IF(Tabla134[[#This Row],[Years Since Last Promotion]]&lt;1,"Este año","Más de un año")</f>
        <v>Más de un año</v>
      </c>
      <c r="AK1344" s="100">
        <f>SUM(Tabla134[[#This Row],[Years At Company]],Tabla134[[#This Row],[Years With Curr Manager]])</f>
        <v>7</v>
      </c>
      <c r="AL1344" s="35"/>
    </row>
    <row r="1345" spans="1:38">
      <c r="A1345" t="s">
        <v>1624</v>
      </c>
      <c r="B1345" t="s">
        <v>47</v>
      </c>
      <c r="C1345" t="s">
        <v>51</v>
      </c>
      <c r="D1345" t="s">
        <v>57</v>
      </c>
      <c r="E1345" t="s">
        <v>63</v>
      </c>
      <c r="F1345" t="s">
        <v>1711</v>
      </c>
      <c r="G1345" t="s">
        <v>1540</v>
      </c>
      <c r="H1345" t="s">
        <v>1545</v>
      </c>
      <c r="I1345" t="s">
        <v>1549</v>
      </c>
      <c r="J1345" s="35">
        <v>3</v>
      </c>
      <c r="K1345" s="35">
        <v>31</v>
      </c>
      <c r="L1345" s="35">
        <v>0</v>
      </c>
      <c r="M1345" s="49">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c r="AH1345" s="35">
        <f>IF(Tabla134[[#This Row],[Business Travel]]="Travel_Frequently",2,IF(Tabla134[[#This Row],[Business Travel]]="Travel_Rarely",1,0))</f>
        <v>2</v>
      </c>
      <c r="AI1345" s="35" t="str">
        <f>IF(Tabla134[[#This Row],[Monthly Income]]&lt;=10333.3333,"Bajo",IF(Tabla134[[#This Row],[Monthly Income]]&gt;18666.6666,"Alto","Medio"))</f>
        <v>Bajo</v>
      </c>
      <c r="AJ1345" s="35" t="str">
        <f>IF(Tabla134[[#This Row],[Years Since Last Promotion]]&lt;1,"Este año","Más de un año")</f>
        <v>Más de un año</v>
      </c>
      <c r="AK1345" s="100">
        <f>SUM(Tabla134[[#This Row],[Years At Company]],Tabla134[[#This Row],[Years With Curr Manager]])</f>
        <v>9</v>
      </c>
      <c r="AL1345" s="35"/>
    </row>
    <row r="1346" spans="1:38">
      <c r="A1346" t="s">
        <v>1624</v>
      </c>
      <c r="B1346" t="s">
        <v>46</v>
      </c>
      <c r="C1346" t="s">
        <v>50</v>
      </c>
      <c r="D1346" t="s">
        <v>58</v>
      </c>
      <c r="E1346" t="s">
        <v>59</v>
      </c>
      <c r="F1346" t="s">
        <v>1711</v>
      </c>
      <c r="G1346" t="s">
        <v>64</v>
      </c>
      <c r="H1346" t="s">
        <v>1546</v>
      </c>
      <c r="I1346" t="s">
        <v>1549</v>
      </c>
      <c r="J1346" s="35">
        <v>2</v>
      </c>
      <c r="K1346" s="35">
        <v>45</v>
      </c>
      <c r="L1346" s="35">
        <v>0</v>
      </c>
      <c r="M1346" s="49">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c r="AH1346" s="35">
        <f>IF(Tabla134[[#This Row],[Business Travel]]="Travel_Frequently",2,IF(Tabla134[[#This Row],[Business Travel]]="Travel_Rarely",1,0))</f>
        <v>1</v>
      </c>
      <c r="AI1346" s="35" t="str">
        <f>IF(Tabla134[[#This Row],[Monthly Income]]&lt;=10333.3333,"Bajo",IF(Tabla134[[#This Row],[Monthly Income]]&gt;18666.6666,"Alto","Medio"))</f>
        <v>Bajo</v>
      </c>
      <c r="AJ1346" s="35" t="str">
        <f>IF(Tabla134[[#This Row],[Years Since Last Promotion]]&lt;1,"Este año","Más de un año")</f>
        <v>Este año</v>
      </c>
      <c r="AK1346" s="100">
        <f>SUM(Tabla134[[#This Row],[Years At Company]],Tabla134[[#This Row],[Years With Curr Manager]])</f>
        <v>8</v>
      </c>
      <c r="AL1346" s="35"/>
    </row>
    <row r="1347" spans="1:38">
      <c r="A1347" t="s">
        <v>1624</v>
      </c>
      <c r="B1347" t="s">
        <v>46</v>
      </c>
      <c r="C1347" t="s">
        <v>51</v>
      </c>
      <c r="D1347" t="s">
        <v>57</v>
      </c>
      <c r="E1347" t="s">
        <v>61</v>
      </c>
      <c r="F1347" t="s">
        <v>1711</v>
      </c>
      <c r="G1347" t="s">
        <v>1540</v>
      </c>
      <c r="H1347" t="s">
        <v>1547</v>
      </c>
      <c r="I1347" t="s">
        <v>1549</v>
      </c>
      <c r="J1347" s="35">
        <v>5</v>
      </c>
      <c r="K1347" s="35">
        <v>28</v>
      </c>
      <c r="L1347" s="35">
        <v>0</v>
      </c>
      <c r="M1347" s="49">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c r="AH1347" s="35">
        <f>IF(Tabla134[[#This Row],[Business Travel]]="Travel_Frequently",2,IF(Tabla134[[#This Row],[Business Travel]]="Travel_Rarely",1,0))</f>
        <v>1</v>
      </c>
      <c r="AI1347" s="35" t="str">
        <f>IF(Tabla134[[#This Row],[Monthly Income]]&lt;=10333.3333,"Bajo",IF(Tabla134[[#This Row],[Monthly Income]]&gt;18666.6666,"Alto","Medio"))</f>
        <v>Bajo</v>
      </c>
      <c r="AJ1347" s="35" t="str">
        <f>IF(Tabla134[[#This Row],[Years Since Last Promotion]]&lt;1,"Este año","Más de un año")</f>
        <v>Este año</v>
      </c>
      <c r="AK1347" s="100">
        <f>SUM(Tabla134[[#This Row],[Years At Company]],Tabla134[[#This Row],[Years With Curr Manager]])</f>
        <v>5</v>
      </c>
      <c r="AL1347" s="35"/>
    </row>
    <row r="1348" spans="1:38">
      <c r="A1348" t="s">
        <v>1624</v>
      </c>
      <c r="B1348" t="s">
        <v>46</v>
      </c>
      <c r="C1348" t="s">
        <v>51</v>
      </c>
      <c r="D1348" t="s">
        <v>57</v>
      </c>
      <c r="E1348" t="s">
        <v>59</v>
      </c>
      <c r="F1348" t="s">
        <v>1711</v>
      </c>
      <c r="G1348" t="s">
        <v>1538</v>
      </c>
      <c r="H1348" t="s">
        <v>1546</v>
      </c>
      <c r="I1348" t="s">
        <v>1549</v>
      </c>
      <c r="J1348" s="35">
        <v>5</v>
      </c>
      <c r="K1348" s="35">
        <v>26</v>
      </c>
      <c r="L1348" s="35">
        <v>0</v>
      </c>
      <c r="M1348" s="49">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c r="AH1348" s="35">
        <f>IF(Tabla134[[#This Row],[Business Travel]]="Travel_Frequently",2,IF(Tabla134[[#This Row],[Business Travel]]="Travel_Rarely",1,0))</f>
        <v>1</v>
      </c>
      <c r="AI1348" s="35" t="str">
        <f>IF(Tabla134[[#This Row],[Monthly Income]]&lt;=10333.3333,"Bajo",IF(Tabla134[[#This Row],[Monthly Income]]&gt;18666.6666,"Alto","Medio"))</f>
        <v>Bajo</v>
      </c>
      <c r="AJ1348" s="35" t="str">
        <f>IF(Tabla134[[#This Row],[Years Since Last Promotion]]&lt;1,"Este año","Más de un año")</f>
        <v>Este año</v>
      </c>
      <c r="AK1348" s="100">
        <f>SUM(Tabla134[[#This Row],[Years At Company]],Tabla134[[#This Row],[Years With Curr Manager]])</f>
        <v>1</v>
      </c>
      <c r="AL1348" s="35"/>
    </row>
    <row r="1349" spans="1:38">
      <c r="A1349" t="s">
        <v>1624</v>
      </c>
      <c r="B1349" t="s">
        <v>46</v>
      </c>
      <c r="C1349" t="s">
        <v>49</v>
      </c>
      <c r="D1349" t="s">
        <v>57</v>
      </c>
      <c r="E1349" t="s">
        <v>59</v>
      </c>
      <c r="F1349" t="s">
        <v>1711</v>
      </c>
      <c r="G1349" t="s">
        <v>1540</v>
      </c>
      <c r="H1349" t="s">
        <v>1546</v>
      </c>
      <c r="I1349" t="s">
        <v>1549</v>
      </c>
      <c r="J1349" s="35">
        <v>3</v>
      </c>
      <c r="K1349" s="35">
        <v>41</v>
      </c>
      <c r="L1349" s="35">
        <v>0</v>
      </c>
      <c r="M1349" s="49">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c r="AH1349" s="35">
        <f>IF(Tabla134[[#This Row],[Business Travel]]="Travel_Frequently",2,IF(Tabla134[[#This Row],[Business Travel]]="Travel_Rarely",1,0))</f>
        <v>1</v>
      </c>
      <c r="AI1349" s="35" t="str">
        <f>IF(Tabla134[[#This Row],[Monthly Income]]&lt;=10333.3333,"Bajo",IF(Tabla134[[#This Row],[Monthly Income]]&gt;18666.6666,"Alto","Medio"))</f>
        <v>Medio</v>
      </c>
      <c r="AJ1349" s="35" t="str">
        <f>IF(Tabla134[[#This Row],[Years Since Last Promotion]]&lt;1,"Este año","Más de un año")</f>
        <v>Este año</v>
      </c>
      <c r="AK1349" s="100">
        <f>SUM(Tabla134[[#This Row],[Years At Company]],Tabla134[[#This Row],[Years With Curr Manager]])</f>
        <v>30</v>
      </c>
      <c r="AL1349" s="35"/>
    </row>
    <row r="1350" spans="1:38">
      <c r="A1350" t="s">
        <v>1624</v>
      </c>
      <c r="B1350" t="s">
        <v>46</v>
      </c>
      <c r="C1350" t="s">
        <v>52</v>
      </c>
      <c r="D1350" t="s">
        <v>57</v>
      </c>
      <c r="E1350" t="s">
        <v>59</v>
      </c>
      <c r="F1350" t="s">
        <v>1711</v>
      </c>
      <c r="G1350" t="s">
        <v>1538</v>
      </c>
      <c r="H1350" t="s">
        <v>1546</v>
      </c>
      <c r="I1350" t="s">
        <v>1549</v>
      </c>
      <c r="J1350" s="35">
        <v>3</v>
      </c>
      <c r="K1350" s="35">
        <v>56</v>
      </c>
      <c r="L1350" s="35">
        <v>0</v>
      </c>
      <c r="M1350" s="49">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c r="AH1350" s="35">
        <f>IF(Tabla134[[#This Row],[Business Travel]]="Travel_Frequently",2,IF(Tabla134[[#This Row],[Business Travel]]="Travel_Rarely",1,0))</f>
        <v>1</v>
      </c>
      <c r="AI1350" s="35" t="str">
        <f>IF(Tabla134[[#This Row],[Monthly Income]]&lt;=10333.3333,"Bajo",IF(Tabla134[[#This Row],[Monthly Income]]&gt;18666.6666,"Alto","Medio"))</f>
        <v>Bajo</v>
      </c>
      <c r="AJ1350" s="35" t="str">
        <f>IF(Tabla134[[#This Row],[Years Since Last Promotion]]&lt;1,"Este año","Más de un año")</f>
        <v>Más de un año</v>
      </c>
      <c r="AK1350" s="100">
        <f>SUM(Tabla134[[#This Row],[Years At Company]],Tabla134[[#This Row],[Years With Curr Manager]])</f>
        <v>3</v>
      </c>
      <c r="AL1350" s="35"/>
    </row>
    <row r="1351" spans="1:38">
      <c r="A1351" t="s">
        <v>1624</v>
      </c>
      <c r="B1351" t="s">
        <v>46</v>
      </c>
      <c r="C1351" t="s">
        <v>50</v>
      </c>
      <c r="D1351" t="s">
        <v>57</v>
      </c>
      <c r="E1351" t="s">
        <v>61</v>
      </c>
      <c r="F1351" t="s">
        <v>1711</v>
      </c>
      <c r="G1351" t="s">
        <v>1541</v>
      </c>
      <c r="H1351" t="s">
        <v>1546</v>
      </c>
      <c r="I1351" t="s">
        <v>1549</v>
      </c>
      <c r="J1351" s="35">
        <v>6</v>
      </c>
      <c r="K1351" s="35">
        <v>54</v>
      </c>
      <c r="L1351" s="35">
        <v>0</v>
      </c>
      <c r="M1351" s="49">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c r="AH1351" s="35">
        <f>IF(Tabla134[[#This Row],[Business Travel]]="Travel_Frequently",2,IF(Tabla134[[#This Row],[Business Travel]]="Travel_Rarely",1,0))</f>
        <v>1</v>
      </c>
      <c r="AI1351" s="35" t="str">
        <f>IF(Tabla134[[#This Row],[Monthly Income]]&lt;=10333.3333,"Bajo",IF(Tabla134[[#This Row],[Monthly Income]]&gt;18666.6666,"Alto","Medio"))</f>
        <v>Medio</v>
      </c>
      <c r="AJ1351" s="35" t="str">
        <f>IF(Tabla134[[#This Row],[Years Since Last Promotion]]&lt;1,"Este año","Más de un año")</f>
        <v>Más de un año</v>
      </c>
      <c r="AK1351" s="100">
        <f>SUM(Tabla134[[#This Row],[Years At Company]],Tabla134[[#This Row],[Years With Curr Manager]])</f>
        <v>17</v>
      </c>
      <c r="AL1351" s="35"/>
    </row>
    <row r="1352" spans="1:38">
      <c r="A1352" t="s">
        <v>1624</v>
      </c>
      <c r="B1352" t="s">
        <v>46</v>
      </c>
      <c r="C1352" t="s">
        <v>50</v>
      </c>
      <c r="D1352" t="s">
        <v>57</v>
      </c>
      <c r="E1352" t="s">
        <v>61</v>
      </c>
      <c r="F1352" t="s">
        <v>1711</v>
      </c>
      <c r="G1352" t="s">
        <v>1539</v>
      </c>
      <c r="H1352" t="s">
        <v>1546</v>
      </c>
      <c r="I1352" t="s">
        <v>1549</v>
      </c>
      <c r="J1352" s="35">
        <v>3</v>
      </c>
      <c r="K1352" s="35">
        <v>49</v>
      </c>
      <c r="L1352" s="35">
        <v>0</v>
      </c>
      <c r="M1352" s="49">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c r="AH1352" s="35">
        <f>IF(Tabla134[[#This Row],[Business Travel]]="Travel_Frequently",2,IF(Tabla134[[#This Row],[Business Travel]]="Travel_Rarely",1,0))</f>
        <v>1</v>
      </c>
      <c r="AI1352" s="35" t="str">
        <f>IF(Tabla134[[#This Row],[Monthly Income]]&lt;=10333.3333,"Bajo",IF(Tabla134[[#This Row],[Monthly Income]]&gt;18666.6666,"Alto","Medio"))</f>
        <v>Bajo</v>
      </c>
      <c r="AJ1352" s="35" t="str">
        <f>IF(Tabla134[[#This Row],[Years Since Last Promotion]]&lt;1,"Este año","Más de un año")</f>
        <v>Más de un año</v>
      </c>
      <c r="AK1352" s="100">
        <f>SUM(Tabla134[[#This Row],[Years At Company]],Tabla134[[#This Row],[Years With Curr Manager]])</f>
        <v>5</v>
      </c>
      <c r="AL1352" s="35"/>
    </row>
    <row r="1353" spans="1:38">
      <c r="A1353" t="s">
        <v>1624</v>
      </c>
      <c r="B1353" t="s">
        <v>46</v>
      </c>
      <c r="C1353" t="s">
        <v>51</v>
      </c>
      <c r="D1353" t="s">
        <v>57</v>
      </c>
      <c r="E1353" t="s">
        <v>61</v>
      </c>
      <c r="F1353" t="s">
        <v>1711</v>
      </c>
      <c r="G1353" t="s">
        <v>1538</v>
      </c>
      <c r="H1353" t="s">
        <v>1546</v>
      </c>
      <c r="I1353" t="s">
        <v>1549</v>
      </c>
      <c r="J1353" s="35">
        <v>3</v>
      </c>
      <c r="K1353" s="35">
        <v>28</v>
      </c>
      <c r="L1353" s="35">
        <v>0</v>
      </c>
      <c r="M1353" s="49">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c r="AH1353" s="35">
        <f>IF(Tabla134[[#This Row],[Business Travel]]="Travel_Frequently",2,IF(Tabla134[[#This Row],[Business Travel]]="Travel_Rarely",1,0))</f>
        <v>1</v>
      </c>
      <c r="AI1353" s="35" t="str">
        <f>IF(Tabla134[[#This Row],[Monthly Income]]&lt;=10333.3333,"Bajo",IF(Tabla134[[#This Row],[Monthly Income]]&gt;18666.6666,"Alto","Medio"))</f>
        <v>Bajo</v>
      </c>
      <c r="AJ1353" s="35" t="str">
        <f>IF(Tabla134[[#This Row],[Years Since Last Promotion]]&lt;1,"Este año","Más de un año")</f>
        <v>Más de un año</v>
      </c>
      <c r="AK1353" s="100">
        <f>SUM(Tabla134[[#This Row],[Years At Company]],Tabla134[[#This Row],[Years With Curr Manager]])</f>
        <v>5</v>
      </c>
      <c r="AL1353" s="35"/>
    </row>
    <row r="1354" spans="1:38">
      <c r="A1354" t="s">
        <v>1624</v>
      </c>
      <c r="B1354" t="s">
        <v>46</v>
      </c>
      <c r="C1354" t="s">
        <v>51</v>
      </c>
      <c r="D1354" t="s">
        <v>56</v>
      </c>
      <c r="E1354" t="s">
        <v>61</v>
      </c>
      <c r="F1354" t="s">
        <v>1711</v>
      </c>
      <c r="G1354" t="s">
        <v>1542</v>
      </c>
      <c r="H1354" t="s">
        <v>1546</v>
      </c>
      <c r="I1354" t="s">
        <v>1549</v>
      </c>
      <c r="J1354" s="35">
        <v>5</v>
      </c>
      <c r="K1354" s="35">
        <v>27</v>
      </c>
      <c r="L1354" s="35">
        <v>0</v>
      </c>
      <c r="M1354" s="49">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c r="AH1354" s="35">
        <f>IF(Tabla134[[#This Row],[Business Travel]]="Travel_Frequently",2,IF(Tabla134[[#This Row],[Business Travel]]="Travel_Rarely",1,0))</f>
        <v>1</v>
      </c>
      <c r="AI1354" s="35" t="str">
        <f>IF(Tabla134[[#This Row],[Monthly Income]]&lt;=10333.3333,"Bajo",IF(Tabla134[[#This Row],[Monthly Income]]&gt;18666.6666,"Alto","Medio"))</f>
        <v>Bajo</v>
      </c>
      <c r="AJ1354" s="35" t="str">
        <f>IF(Tabla134[[#This Row],[Years Since Last Promotion]]&lt;1,"Este año","Más de un año")</f>
        <v>Más de un año</v>
      </c>
      <c r="AK1354" s="100">
        <f>SUM(Tabla134[[#This Row],[Years At Company]],Tabla134[[#This Row],[Years With Curr Manager]])</f>
        <v>17</v>
      </c>
      <c r="AL1354" s="35"/>
    </row>
    <row r="1355" spans="1:38">
      <c r="A1355" t="s">
        <v>1624</v>
      </c>
      <c r="B1355" t="s">
        <v>46</v>
      </c>
      <c r="C1355" t="s">
        <v>49</v>
      </c>
      <c r="D1355" t="s">
        <v>56</v>
      </c>
      <c r="E1355" t="s">
        <v>62</v>
      </c>
      <c r="F1355" t="s">
        <v>1711</v>
      </c>
      <c r="G1355" t="s">
        <v>1537</v>
      </c>
      <c r="H1355" t="s">
        <v>1546</v>
      </c>
      <c r="I1355" t="s">
        <v>1549</v>
      </c>
      <c r="J1355" s="35">
        <v>3</v>
      </c>
      <c r="K1355" s="35">
        <v>41</v>
      </c>
      <c r="L1355" s="35">
        <v>0</v>
      </c>
      <c r="M1355" s="49">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c r="AH1355" s="35">
        <f>IF(Tabla134[[#This Row],[Business Travel]]="Travel_Frequently",2,IF(Tabla134[[#This Row],[Business Travel]]="Travel_Rarely",1,0))</f>
        <v>1</v>
      </c>
      <c r="AI1355" s="35" t="str">
        <f>IF(Tabla134[[#This Row],[Monthly Income]]&lt;=10333.3333,"Bajo",IF(Tabla134[[#This Row],[Monthly Income]]&gt;18666.6666,"Alto","Medio"))</f>
        <v>Bajo</v>
      </c>
      <c r="AJ1355" s="35" t="str">
        <f>IF(Tabla134[[#This Row],[Years Since Last Promotion]]&lt;1,"Este año","Más de un año")</f>
        <v>Más de un año</v>
      </c>
      <c r="AK1355" s="100">
        <f>SUM(Tabla134[[#This Row],[Years At Company]],Tabla134[[#This Row],[Years With Curr Manager]])</f>
        <v>9</v>
      </c>
      <c r="AL1355" s="35"/>
    </row>
    <row r="1356" spans="1:38">
      <c r="A1356" t="s">
        <v>1624</v>
      </c>
      <c r="B1356" t="s">
        <v>46</v>
      </c>
      <c r="C1356" t="s">
        <v>49</v>
      </c>
      <c r="D1356" t="s">
        <v>56</v>
      </c>
      <c r="E1356" t="s">
        <v>59</v>
      </c>
      <c r="F1356" t="s">
        <v>1711</v>
      </c>
      <c r="G1356" t="s">
        <v>1542</v>
      </c>
      <c r="H1356" t="s">
        <v>1546</v>
      </c>
      <c r="I1356" t="s">
        <v>1549</v>
      </c>
      <c r="J1356" s="35">
        <v>5</v>
      </c>
      <c r="K1356" s="35">
        <v>35</v>
      </c>
      <c r="L1356" s="35">
        <v>0</v>
      </c>
      <c r="M1356" s="49">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c r="AH1356" s="35">
        <f>IF(Tabla134[[#This Row],[Business Travel]]="Travel_Frequently",2,IF(Tabla134[[#This Row],[Business Travel]]="Travel_Rarely",1,0))</f>
        <v>1</v>
      </c>
      <c r="AI1356" s="35" t="str">
        <f>IF(Tabla134[[#This Row],[Monthly Income]]&lt;=10333.3333,"Bajo",IF(Tabla134[[#This Row],[Monthly Income]]&gt;18666.6666,"Alto","Medio"))</f>
        <v>Bajo</v>
      </c>
      <c r="AJ1356" s="35" t="str">
        <f>IF(Tabla134[[#This Row],[Years Since Last Promotion]]&lt;1,"Este año","Más de un año")</f>
        <v>Más de un año</v>
      </c>
      <c r="AK1356" s="100">
        <f>SUM(Tabla134[[#This Row],[Years At Company]],Tabla134[[#This Row],[Years With Curr Manager]])</f>
        <v>7</v>
      </c>
      <c r="AL1356" s="35"/>
    </row>
    <row r="1357" spans="1:38">
      <c r="A1357" t="s">
        <v>1624</v>
      </c>
      <c r="B1357" t="s">
        <v>46</v>
      </c>
      <c r="C1357" t="s">
        <v>51</v>
      </c>
      <c r="D1357" t="s">
        <v>56</v>
      </c>
      <c r="E1357" t="s">
        <v>62</v>
      </c>
      <c r="F1357" t="s">
        <v>1711</v>
      </c>
      <c r="G1357" t="s">
        <v>1537</v>
      </c>
      <c r="H1357" t="s">
        <v>1546</v>
      </c>
      <c r="I1357" t="s">
        <v>1549</v>
      </c>
      <c r="J1357" s="35">
        <v>2</v>
      </c>
      <c r="K1357" s="35">
        <v>34</v>
      </c>
      <c r="L1357" s="35">
        <v>0</v>
      </c>
      <c r="M1357" s="49">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c r="AH1357" s="35">
        <f>IF(Tabla134[[#This Row],[Business Travel]]="Travel_Frequently",2,IF(Tabla134[[#This Row],[Business Travel]]="Travel_Rarely",1,0))</f>
        <v>1</v>
      </c>
      <c r="AI1357" s="35" t="str">
        <f>IF(Tabla134[[#This Row],[Monthly Income]]&lt;=10333.3333,"Bajo",IF(Tabla134[[#This Row],[Monthly Income]]&gt;18666.6666,"Alto","Medio"))</f>
        <v>Bajo</v>
      </c>
      <c r="AJ1357" s="35" t="str">
        <f>IF(Tabla134[[#This Row],[Years Since Last Promotion]]&lt;1,"Este año","Más de un año")</f>
        <v>Más de un año</v>
      </c>
      <c r="AK1357" s="100">
        <f>SUM(Tabla134[[#This Row],[Years At Company]],Tabla134[[#This Row],[Years With Curr Manager]])</f>
        <v>15</v>
      </c>
      <c r="AL1357" s="35"/>
    </row>
    <row r="1358" spans="1:38">
      <c r="A1358" t="s">
        <v>1624</v>
      </c>
      <c r="B1358" t="s">
        <v>48</v>
      </c>
      <c r="C1358" t="s">
        <v>52</v>
      </c>
      <c r="D1358" t="s">
        <v>57</v>
      </c>
      <c r="E1358" t="s">
        <v>59</v>
      </c>
      <c r="F1358" t="s">
        <v>1536</v>
      </c>
      <c r="G1358" t="s">
        <v>1544</v>
      </c>
      <c r="H1358" t="s">
        <v>1547</v>
      </c>
      <c r="I1358" t="s">
        <v>1549</v>
      </c>
      <c r="J1358" s="35">
        <v>2</v>
      </c>
      <c r="K1358" s="35">
        <v>56</v>
      </c>
      <c r="L1358" s="35">
        <v>0</v>
      </c>
      <c r="M1358" s="49">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c r="AH1358" s="35">
        <f>IF(Tabla134[[#This Row],[Business Travel]]="Travel_Frequently",2,IF(Tabla134[[#This Row],[Business Travel]]="Travel_Rarely",1,0))</f>
        <v>0</v>
      </c>
      <c r="AI1358" s="35" t="str">
        <f>IF(Tabla134[[#This Row],[Monthly Income]]&lt;=10333.3333,"Bajo",IF(Tabla134[[#This Row],[Monthly Income]]&gt;18666.6666,"Alto","Medio"))</f>
        <v>Bajo</v>
      </c>
      <c r="AJ1358" s="35" t="str">
        <f>IF(Tabla134[[#This Row],[Years Since Last Promotion]]&lt;1,"Este año","Más de un año")</f>
        <v>Más de un año</v>
      </c>
      <c r="AK1358" s="100">
        <f>SUM(Tabla134[[#This Row],[Years At Company]],Tabla134[[#This Row],[Years With Curr Manager]])</f>
        <v>22</v>
      </c>
      <c r="AL1358" s="35"/>
    </row>
    <row r="1359" spans="1:38">
      <c r="A1359" t="s">
        <v>1624</v>
      </c>
      <c r="B1359" t="s">
        <v>48</v>
      </c>
      <c r="C1359" t="s">
        <v>49</v>
      </c>
      <c r="D1359" t="s">
        <v>57</v>
      </c>
      <c r="E1359" t="s">
        <v>59</v>
      </c>
      <c r="F1359" t="s">
        <v>1536</v>
      </c>
      <c r="G1359" t="s">
        <v>1539</v>
      </c>
      <c r="H1359" t="s">
        <v>1546</v>
      </c>
      <c r="I1359" t="s">
        <v>1549</v>
      </c>
      <c r="J1359" s="35">
        <v>3</v>
      </c>
      <c r="K1359" s="35">
        <v>36</v>
      </c>
      <c r="L1359" s="35">
        <v>0</v>
      </c>
      <c r="M1359" s="49">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c r="AH1359" s="35">
        <f>IF(Tabla134[[#This Row],[Business Travel]]="Travel_Frequently",2,IF(Tabla134[[#This Row],[Business Travel]]="Travel_Rarely",1,0))</f>
        <v>0</v>
      </c>
      <c r="AI1359" s="35" t="str">
        <f>IF(Tabla134[[#This Row],[Monthly Income]]&lt;=10333.3333,"Bajo",IF(Tabla134[[#This Row],[Monthly Income]]&gt;18666.6666,"Alto","Medio"))</f>
        <v>Bajo</v>
      </c>
      <c r="AJ1359" s="35" t="str">
        <f>IF(Tabla134[[#This Row],[Years Since Last Promotion]]&lt;1,"Este año","Más de un año")</f>
        <v>Este año</v>
      </c>
      <c r="AK1359" s="100">
        <f>SUM(Tabla134[[#This Row],[Years At Company]],Tabla134[[#This Row],[Years With Curr Manager]])</f>
        <v>7</v>
      </c>
      <c r="AL1359" s="35"/>
    </row>
    <row r="1360" spans="1:38">
      <c r="A1360" t="s">
        <v>1624</v>
      </c>
      <c r="B1360" t="s">
        <v>48</v>
      </c>
      <c r="C1360" t="s">
        <v>50</v>
      </c>
      <c r="D1360" t="s">
        <v>57</v>
      </c>
      <c r="E1360" t="s">
        <v>59</v>
      </c>
      <c r="F1360" t="s">
        <v>1536</v>
      </c>
      <c r="G1360" t="s">
        <v>1544</v>
      </c>
      <c r="H1360" t="s">
        <v>1546</v>
      </c>
      <c r="I1360" t="s">
        <v>1549</v>
      </c>
      <c r="J1360" s="35">
        <v>3</v>
      </c>
      <c r="K1360" s="35">
        <v>45</v>
      </c>
      <c r="L1360" s="35">
        <v>0</v>
      </c>
      <c r="M1360" s="49">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c r="AH1360" s="35">
        <f>IF(Tabla134[[#This Row],[Business Travel]]="Travel_Frequently",2,IF(Tabla134[[#This Row],[Business Travel]]="Travel_Rarely",1,0))</f>
        <v>0</v>
      </c>
      <c r="AI1360" s="35" t="str">
        <f>IF(Tabla134[[#This Row],[Monthly Income]]&lt;=10333.3333,"Bajo",IF(Tabla134[[#This Row],[Monthly Income]]&gt;18666.6666,"Alto","Medio"))</f>
        <v>Medio</v>
      </c>
      <c r="AJ1360" s="35" t="str">
        <f>IF(Tabla134[[#This Row],[Years Since Last Promotion]]&lt;1,"Este año","Más de un año")</f>
        <v>Más de un año</v>
      </c>
      <c r="AK1360" s="100">
        <f>SUM(Tabla134[[#This Row],[Years At Company]],Tabla134[[#This Row],[Years With Curr Manager]])</f>
        <v>27</v>
      </c>
      <c r="AL1360" s="35"/>
    </row>
    <row r="1361" spans="1:38">
      <c r="A1361" t="s">
        <v>1624</v>
      </c>
      <c r="B1361" t="s">
        <v>48</v>
      </c>
      <c r="C1361" t="s">
        <v>49</v>
      </c>
      <c r="D1361" t="s">
        <v>57</v>
      </c>
      <c r="E1361" t="s">
        <v>63</v>
      </c>
      <c r="F1361" t="s">
        <v>1536</v>
      </c>
      <c r="G1361" t="s">
        <v>1538</v>
      </c>
      <c r="H1361" t="s">
        <v>1546</v>
      </c>
      <c r="I1361" t="s">
        <v>1549</v>
      </c>
      <c r="J1361" s="35">
        <v>1</v>
      </c>
      <c r="K1361" s="35">
        <v>42</v>
      </c>
      <c r="L1361" s="35">
        <v>0</v>
      </c>
      <c r="M1361" s="49">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c r="AH1361" s="35">
        <f>IF(Tabla134[[#This Row],[Business Travel]]="Travel_Frequently",2,IF(Tabla134[[#This Row],[Business Travel]]="Travel_Rarely",1,0))</f>
        <v>0</v>
      </c>
      <c r="AI1361" s="35" t="str">
        <f>IF(Tabla134[[#This Row],[Monthly Income]]&lt;=10333.3333,"Bajo",IF(Tabla134[[#This Row],[Monthly Income]]&gt;18666.6666,"Alto","Medio"))</f>
        <v>Bajo</v>
      </c>
      <c r="AJ1361" s="35" t="str">
        <f>IF(Tabla134[[#This Row],[Years Since Last Promotion]]&lt;1,"Este año","Más de un año")</f>
        <v>Más de un año</v>
      </c>
      <c r="AK1361" s="100">
        <f>SUM(Tabla134[[#This Row],[Years At Company]],Tabla134[[#This Row],[Years With Curr Manager]])</f>
        <v>9</v>
      </c>
      <c r="AL1361" s="35"/>
    </row>
    <row r="1362" spans="1:38">
      <c r="A1362" t="s">
        <v>1624</v>
      </c>
      <c r="B1362" t="s">
        <v>48</v>
      </c>
      <c r="C1362" t="s">
        <v>51</v>
      </c>
      <c r="D1362" t="s">
        <v>57</v>
      </c>
      <c r="E1362" t="s">
        <v>61</v>
      </c>
      <c r="F1362" t="s">
        <v>1536</v>
      </c>
      <c r="G1362" t="s">
        <v>1539</v>
      </c>
      <c r="H1362" t="s">
        <v>1545</v>
      </c>
      <c r="I1362" t="s">
        <v>1549</v>
      </c>
      <c r="J1362" s="35">
        <v>5</v>
      </c>
      <c r="K1362" s="35">
        <v>26</v>
      </c>
      <c r="L1362" s="35">
        <v>0</v>
      </c>
      <c r="M1362" s="49">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c r="AH1362" s="35">
        <f>IF(Tabla134[[#This Row],[Business Travel]]="Travel_Frequently",2,IF(Tabla134[[#This Row],[Business Travel]]="Travel_Rarely",1,0))</f>
        <v>0</v>
      </c>
      <c r="AI1362" s="35" t="str">
        <f>IF(Tabla134[[#This Row],[Monthly Income]]&lt;=10333.3333,"Bajo",IF(Tabla134[[#This Row],[Monthly Income]]&gt;18666.6666,"Alto","Medio"))</f>
        <v>Bajo</v>
      </c>
      <c r="AJ1362" s="35" t="str">
        <f>IF(Tabla134[[#This Row],[Years Since Last Promotion]]&lt;1,"Este año","Más de un año")</f>
        <v>Más de un año</v>
      </c>
      <c r="AK1362" s="100">
        <f>SUM(Tabla134[[#This Row],[Years At Company]],Tabla134[[#This Row],[Years With Curr Manager]])</f>
        <v>14</v>
      </c>
      <c r="AL1362" s="35"/>
    </row>
    <row r="1363" spans="1:38">
      <c r="A1363" t="s">
        <v>1624</v>
      </c>
      <c r="B1363" t="s">
        <v>48</v>
      </c>
      <c r="C1363" t="s">
        <v>52</v>
      </c>
      <c r="D1363" t="s">
        <v>56</v>
      </c>
      <c r="E1363" t="s">
        <v>61</v>
      </c>
      <c r="F1363" t="s">
        <v>1536</v>
      </c>
      <c r="G1363" t="s">
        <v>1541</v>
      </c>
      <c r="H1363" t="s">
        <v>1547</v>
      </c>
      <c r="I1363" t="s">
        <v>1549</v>
      </c>
      <c r="J1363" s="35">
        <v>0</v>
      </c>
      <c r="K1363" s="35">
        <v>58</v>
      </c>
      <c r="L1363" s="35">
        <v>0</v>
      </c>
      <c r="M1363" s="49">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c r="AH1363" s="35">
        <f>IF(Tabla134[[#This Row],[Business Travel]]="Travel_Frequently",2,IF(Tabla134[[#This Row],[Business Travel]]="Travel_Rarely",1,0))</f>
        <v>0</v>
      </c>
      <c r="AI1363" s="35" t="str">
        <f>IF(Tabla134[[#This Row],[Monthly Income]]&lt;=10333.3333,"Bajo",IF(Tabla134[[#This Row],[Monthly Income]]&gt;18666.6666,"Alto","Medio"))</f>
        <v>Medio</v>
      </c>
      <c r="AJ1363" s="35" t="str">
        <f>IF(Tabla134[[#This Row],[Years Since Last Promotion]]&lt;1,"Este año","Más de un año")</f>
        <v>Más de un año</v>
      </c>
      <c r="AK1363" s="100">
        <f>SUM(Tabla134[[#This Row],[Years At Company]],Tabla134[[#This Row],[Years With Curr Manager]])</f>
        <v>30</v>
      </c>
      <c r="AL1363" s="35"/>
    </row>
    <row r="1364" spans="1:38">
      <c r="A1364" t="s">
        <v>1624</v>
      </c>
      <c r="B1364" t="s">
        <v>48</v>
      </c>
      <c r="C1364" t="s">
        <v>49</v>
      </c>
      <c r="D1364" t="s">
        <v>56</v>
      </c>
      <c r="E1364" t="s">
        <v>62</v>
      </c>
      <c r="F1364" t="s">
        <v>1536</v>
      </c>
      <c r="G1364" t="s">
        <v>1537</v>
      </c>
      <c r="H1364" t="s">
        <v>1547</v>
      </c>
      <c r="I1364" t="s">
        <v>1549</v>
      </c>
      <c r="J1364" s="35">
        <v>4</v>
      </c>
      <c r="K1364" s="35">
        <v>36</v>
      </c>
      <c r="L1364" s="35">
        <v>0</v>
      </c>
      <c r="M1364" s="49">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c r="AH1364" s="35">
        <f>IF(Tabla134[[#This Row],[Business Travel]]="Travel_Frequently",2,IF(Tabla134[[#This Row],[Business Travel]]="Travel_Rarely",1,0))</f>
        <v>0</v>
      </c>
      <c r="AI1364" s="35" t="str">
        <f>IF(Tabla134[[#This Row],[Monthly Income]]&lt;=10333.3333,"Bajo",IF(Tabla134[[#This Row],[Monthly Income]]&gt;18666.6666,"Alto","Medio"))</f>
        <v>Bajo</v>
      </c>
      <c r="AJ1364" s="35" t="str">
        <f>IF(Tabla134[[#This Row],[Years Since Last Promotion]]&lt;1,"Este año","Más de un año")</f>
        <v>Más de un año</v>
      </c>
      <c r="AK1364" s="100">
        <f>SUM(Tabla134[[#This Row],[Years At Company]],Tabla134[[#This Row],[Years With Curr Manager]])</f>
        <v>26</v>
      </c>
      <c r="AL1364" s="35"/>
    </row>
    <row r="1365" spans="1:38">
      <c r="A1365" t="s">
        <v>1624</v>
      </c>
      <c r="B1365" t="s">
        <v>47</v>
      </c>
      <c r="C1365" t="s">
        <v>49</v>
      </c>
      <c r="D1365" t="s">
        <v>58</v>
      </c>
      <c r="E1365" t="s">
        <v>64</v>
      </c>
      <c r="F1365" t="s">
        <v>1536</v>
      </c>
      <c r="G1365" t="s">
        <v>64</v>
      </c>
      <c r="H1365" t="s">
        <v>1545</v>
      </c>
      <c r="I1365" t="s">
        <v>1549</v>
      </c>
      <c r="J1365" s="35">
        <v>2</v>
      </c>
      <c r="K1365" s="35">
        <v>36</v>
      </c>
      <c r="L1365" s="35">
        <v>0</v>
      </c>
      <c r="M1365" s="49">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c r="AH1365" s="35">
        <f>IF(Tabla134[[#This Row],[Business Travel]]="Travel_Frequently",2,IF(Tabla134[[#This Row],[Business Travel]]="Travel_Rarely",1,0))</f>
        <v>2</v>
      </c>
      <c r="AI1365" s="35" t="str">
        <f>IF(Tabla134[[#This Row],[Monthly Income]]&lt;=10333.3333,"Bajo",IF(Tabla134[[#This Row],[Monthly Income]]&gt;18666.6666,"Alto","Medio"))</f>
        <v>Bajo</v>
      </c>
      <c r="AJ1365" s="35" t="str">
        <f>IF(Tabla134[[#This Row],[Years Since Last Promotion]]&lt;1,"Este año","Más de un año")</f>
        <v>Este año</v>
      </c>
      <c r="AK1365" s="100">
        <f>SUM(Tabla134[[#This Row],[Years At Company]],Tabla134[[#This Row],[Years With Curr Manager]])</f>
        <v>18</v>
      </c>
      <c r="AL1365" s="35"/>
    </row>
    <row r="1366" spans="1:38">
      <c r="A1366" t="s">
        <v>1624</v>
      </c>
      <c r="B1366" t="s">
        <v>47</v>
      </c>
      <c r="C1366" t="s">
        <v>51</v>
      </c>
      <c r="D1366" t="s">
        <v>57</v>
      </c>
      <c r="E1366" t="s">
        <v>59</v>
      </c>
      <c r="F1366" t="s">
        <v>1536</v>
      </c>
      <c r="G1366" t="s">
        <v>1544</v>
      </c>
      <c r="H1366" t="s">
        <v>1547</v>
      </c>
      <c r="I1366" t="s">
        <v>1549</v>
      </c>
      <c r="J1366" s="35">
        <v>2</v>
      </c>
      <c r="K1366" s="35">
        <v>33</v>
      </c>
      <c r="L1366" s="35">
        <v>0</v>
      </c>
      <c r="M1366" s="49">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c r="AH1366" s="35">
        <f>IF(Tabla134[[#This Row],[Business Travel]]="Travel_Frequently",2,IF(Tabla134[[#This Row],[Business Travel]]="Travel_Rarely",1,0))</f>
        <v>2</v>
      </c>
      <c r="AI1366" s="35" t="str">
        <f>IF(Tabla134[[#This Row],[Monthly Income]]&lt;=10333.3333,"Bajo",IF(Tabla134[[#This Row],[Monthly Income]]&gt;18666.6666,"Alto","Medio"))</f>
        <v>Bajo</v>
      </c>
      <c r="AJ1366" s="35" t="str">
        <f>IF(Tabla134[[#This Row],[Years Since Last Promotion]]&lt;1,"Este año","Más de un año")</f>
        <v>Más de un año</v>
      </c>
      <c r="AK1366" s="100">
        <f>SUM(Tabla134[[#This Row],[Years At Company]],Tabla134[[#This Row],[Years With Curr Manager]])</f>
        <v>17</v>
      </c>
      <c r="AL1366" s="35"/>
    </row>
    <row r="1367" spans="1:38">
      <c r="A1367" t="s">
        <v>1624</v>
      </c>
      <c r="B1367" t="s">
        <v>47</v>
      </c>
      <c r="C1367" t="s">
        <v>51</v>
      </c>
      <c r="D1367" t="s">
        <v>57</v>
      </c>
      <c r="E1367" t="s">
        <v>59</v>
      </c>
      <c r="F1367" t="s">
        <v>1536</v>
      </c>
      <c r="G1367" t="s">
        <v>1538</v>
      </c>
      <c r="H1367" t="s">
        <v>1546</v>
      </c>
      <c r="I1367" t="s">
        <v>1549</v>
      </c>
      <c r="J1367" s="35">
        <v>6</v>
      </c>
      <c r="K1367" s="35">
        <v>31</v>
      </c>
      <c r="L1367" s="35">
        <v>0</v>
      </c>
      <c r="M1367" s="49">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c r="AH1367" s="35">
        <f>IF(Tabla134[[#This Row],[Business Travel]]="Travel_Frequently",2,IF(Tabla134[[#This Row],[Business Travel]]="Travel_Rarely",1,0))</f>
        <v>2</v>
      </c>
      <c r="AI1367" s="35" t="str">
        <f>IF(Tabla134[[#This Row],[Monthly Income]]&lt;=10333.3333,"Bajo",IF(Tabla134[[#This Row],[Monthly Income]]&gt;18666.6666,"Alto","Medio"))</f>
        <v>Bajo</v>
      </c>
      <c r="AJ1367" s="35" t="str">
        <f>IF(Tabla134[[#This Row],[Years Since Last Promotion]]&lt;1,"Este año","Más de un año")</f>
        <v>Más de un año</v>
      </c>
      <c r="AK1367" s="100">
        <f>SUM(Tabla134[[#This Row],[Years At Company]],Tabla134[[#This Row],[Years With Curr Manager]])</f>
        <v>17</v>
      </c>
      <c r="AL1367" s="35"/>
    </row>
    <row r="1368" spans="1:38">
      <c r="A1368" t="s">
        <v>1624</v>
      </c>
      <c r="B1368" t="s">
        <v>47</v>
      </c>
      <c r="C1368" t="s">
        <v>50</v>
      </c>
      <c r="D1368" t="s">
        <v>57</v>
      </c>
      <c r="E1368" t="s">
        <v>61</v>
      </c>
      <c r="F1368" t="s">
        <v>1536</v>
      </c>
      <c r="G1368" t="s">
        <v>1541</v>
      </c>
      <c r="H1368" t="s">
        <v>1546</v>
      </c>
      <c r="I1368" t="s">
        <v>1549</v>
      </c>
      <c r="J1368" s="35">
        <v>3</v>
      </c>
      <c r="K1368" s="35">
        <v>48</v>
      </c>
      <c r="L1368" s="35">
        <v>0</v>
      </c>
      <c r="M1368" s="49">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c r="AH1368" s="35">
        <f>IF(Tabla134[[#This Row],[Business Travel]]="Travel_Frequently",2,IF(Tabla134[[#This Row],[Business Travel]]="Travel_Rarely",1,0))</f>
        <v>2</v>
      </c>
      <c r="AI1368" s="35" t="str">
        <f>IF(Tabla134[[#This Row],[Monthly Income]]&lt;=10333.3333,"Bajo",IF(Tabla134[[#This Row],[Monthly Income]]&gt;18666.6666,"Alto","Medio"))</f>
        <v>Medio</v>
      </c>
      <c r="AJ1368" s="35" t="str">
        <f>IF(Tabla134[[#This Row],[Years Since Last Promotion]]&lt;1,"Este año","Más de un año")</f>
        <v>Más de un año</v>
      </c>
      <c r="AK1368" s="100">
        <f>SUM(Tabla134[[#This Row],[Years At Company]],Tabla134[[#This Row],[Years With Curr Manager]])</f>
        <v>4</v>
      </c>
      <c r="AL1368" s="35"/>
    </row>
    <row r="1369" spans="1:38">
      <c r="A1369" t="s">
        <v>1624</v>
      </c>
      <c r="B1369" t="s">
        <v>47</v>
      </c>
      <c r="C1369" t="s">
        <v>49</v>
      </c>
      <c r="D1369" t="s">
        <v>56</v>
      </c>
      <c r="E1369" t="s">
        <v>59</v>
      </c>
      <c r="F1369" t="s">
        <v>1536</v>
      </c>
      <c r="G1369" t="s">
        <v>1537</v>
      </c>
      <c r="H1369" t="s">
        <v>1546</v>
      </c>
      <c r="I1369" t="s">
        <v>1549</v>
      </c>
      <c r="J1369" s="35">
        <v>5</v>
      </c>
      <c r="K1369" s="35">
        <v>43</v>
      </c>
      <c r="L1369" s="35">
        <v>0</v>
      </c>
      <c r="M1369" s="49">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c r="AH1369" s="35">
        <f>IF(Tabla134[[#This Row],[Business Travel]]="Travel_Frequently",2,IF(Tabla134[[#This Row],[Business Travel]]="Travel_Rarely",1,0))</f>
        <v>2</v>
      </c>
      <c r="AI1369" s="35" t="str">
        <f>IF(Tabla134[[#This Row],[Monthly Income]]&lt;=10333.3333,"Bajo",IF(Tabla134[[#This Row],[Monthly Income]]&gt;18666.6666,"Alto","Medio"))</f>
        <v>Bajo</v>
      </c>
      <c r="AJ1369" s="35" t="str">
        <f>IF(Tabla134[[#This Row],[Years Since Last Promotion]]&lt;1,"Este año","Más de un año")</f>
        <v>Más de un año</v>
      </c>
      <c r="AK1369" s="100">
        <f>SUM(Tabla134[[#This Row],[Years At Company]],Tabla134[[#This Row],[Years With Curr Manager]])</f>
        <v>14</v>
      </c>
      <c r="AL1369" s="35"/>
    </row>
    <row r="1370" spans="1:38">
      <c r="A1370" t="s">
        <v>1624</v>
      </c>
      <c r="B1370" t="s">
        <v>46</v>
      </c>
      <c r="C1370" t="s">
        <v>51</v>
      </c>
      <c r="D1370" t="s">
        <v>58</v>
      </c>
      <c r="E1370" t="s">
        <v>59</v>
      </c>
      <c r="F1370" t="s">
        <v>1536</v>
      </c>
      <c r="G1370" t="s">
        <v>64</v>
      </c>
      <c r="H1370" t="s">
        <v>1547</v>
      </c>
      <c r="I1370" t="s">
        <v>1549</v>
      </c>
      <c r="J1370" s="35">
        <v>3</v>
      </c>
      <c r="K1370" s="35">
        <v>30</v>
      </c>
      <c r="L1370" s="35">
        <v>0</v>
      </c>
      <c r="M1370" s="49">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c r="AH1370" s="35">
        <f>IF(Tabla134[[#This Row],[Business Travel]]="Travel_Frequently",2,IF(Tabla134[[#This Row],[Business Travel]]="Travel_Rarely",1,0))</f>
        <v>1</v>
      </c>
      <c r="AI1370" s="35" t="str">
        <f>IF(Tabla134[[#This Row],[Monthly Income]]&lt;=10333.3333,"Bajo",IF(Tabla134[[#This Row],[Monthly Income]]&gt;18666.6666,"Alto","Medio"))</f>
        <v>Bajo</v>
      </c>
      <c r="AJ1370" s="35" t="str">
        <f>IF(Tabla134[[#This Row],[Years Since Last Promotion]]&lt;1,"Este año","Más de un año")</f>
        <v>Más de un año</v>
      </c>
      <c r="AK1370" s="100">
        <f>SUM(Tabla134[[#This Row],[Years At Company]],Tabla134[[#This Row],[Years With Curr Manager]])</f>
        <v>8</v>
      </c>
      <c r="AL1370" s="35"/>
    </row>
    <row r="1371" spans="1:38">
      <c r="A1371" t="s">
        <v>1624</v>
      </c>
      <c r="B1371" t="s">
        <v>46</v>
      </c>
      <c r="C1371" t="s">
        <v>52</v>
      </c>
      <c r="D1371" t="s">
        <v>57</v>
      </c>
      <c r="E1371" t="s">
        <v>61</v>
      </c>
      <c r="F1371" t="s">
        <v>1536</v>
      </c>
      <c r="G1371" t="s">
        <v>1544</v>
      </c>
      <c r="H1371" t="s">
        <v>1547</v>
      </c>
      <c r="I1371" t="s">
        <v>1549</v>
      </c>
      <c r="J1371" s="35">
        <v>2</v>
      </c>
      <c r="K1371" s="35">
        <v>60</v>
      </c>
      <c r="L1371" s="35">
        <v>0</v>
      </c>
      <c r="M1371" s="49">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c r="AH1371" s="35">
        <f>IF(Tabla134[[#This Row],[Business Travel]]="Travel_Frequently",2,IF(Tabla134[[#This Row],[Business Travel]]="Travel_Rarely",1,0))</f>
        <v>1</v>
      </c>
      <c r="AI1371" s="35" t="str">
        <f>IF(Tabla134[[#This Row],[Monthly Income]]&lt;=10333.3333,"Bajo",IF(Tabla134[[#This Row],[Monthly Income]]&gt;18666.6666,"Alto","Medio"))</f>
        <v>Medio</v>
      </c>
      <c r="AJ1371" s="35" t="str">
        <f>IF(Tabla134[[#This Row],[Years Since Last Promotion]]&lt;1,"Este año","Más de un año")</f>
        <v>Este año</v>
      </c>
      <c r="AK1371" s="100">
        <f>SUM(Tabla134[[#This Row],[Years At Company]],Tabla134[[#This Row],[Years With Curr Manager]])</f>
        <v>1</v>
      </c>
      <c r="AL1371" s="35"/>
    </row>
    <row r="1372" spans="1:38">
      <c r="A1372" t="s">
        <v>1624</v>
      </c>
      <c r="B1372" t="s">
        <v>46</v>
      </c>
      <c r="C1372" t="s">
        <v>49</v>
      </c>
      <c r="D1372" t="s">
        <v>57</v>
      </c>
      <c r="E1372" t="s">
        <v>59</v>
      </c>
      <c r="F1372" t="s">
        <v>1536</v>
      </c>
      <c r="G1372" t="s">
        <v>1544</v>
      </c>
      <c r="H1372" t="s">
        <v>1547</v>
      </c>
      <c r="I1372" t="s">
        <v>1549</v>
      </c>
      <c r="J1372" s="35">
        <v>3</v>
      </c>
      <c r="K1372" s="35">
        <v>36</v>
      </c>
      <c r="L1372" s="35">
        <v>0</v>
      </c>
      <c r="M1372" s="49">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c r="AH1372" s="35">
        <f>IF(Tabla134[[#This Row],[Business Travel]]="Travel_Frequently",2,IF(Tabla134[[#This Row],[Business Travel]]="Travel_Rarely",1,0))</f>
        <v>1</v>
      </c>
      <c r="AI1372" s="35" t="str">
        <f>IF(Tabla134[[#This Row],[Monthly Income]]&lt;=10333.3333,"Bajo",IF(Tabla134[[#This Row],[Monthly Income]]&gt;18666.6666,"Alto","Medio"))</f>
        <v>Bajo</v>
      </c>
      <c r="AJ1372" s="35" t="str">
        <f>IF(Tabla134[[#This Row],[Years Since Last Promotion]]&lt;1,"Este año","Más de un año")</f>
        <v>Este año</v>
      </c>
      <c r="AK1372" s="100">
        <f>SUM(Tabla134[[#This Row],[Years At Company]],Tabla134[[#This Row],[Years With Curr Manager]])</f>
        <v>9</v>
      </c>
      <c r="AL1372" s="35"/>
    </row>
    <row r="1373" spans="1:38">
      <c r="A1373" t="s">
        <v>1624</v>
      </c>
      <c r="B1373" t="s">
        <v>46</v>
      </c>
      <c r="C1373" t="s">
        <v>49</v>
      </c>
      <c r="D1373" t="s">
        <v>57</v>
      </c>
      <c r="E1373" t="s">
        <v>59</v>
      </c>
      <c r="F1373" t="s">
        <v>1536</v>
      </c>
      <c r="G1373" t="s">
        <v>1539</v>
      </c>
      <c r="H1373" t="s">
        <v>1547</v>
      </c>
      <c r="I1373" t="s">
        <v>1549</v>
      </c>
      <c r="J1373" s="35">
        <v>2</v>
      </c>
      <c r="K1373" s="35">
        <v>41</v>
      </c>
      <c r="L1373" s="35">
        <v>0</v>
      </c>
      <c r="M1373" s="49">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c r="AH1373" s="35">
        <f>IF(Tabla134[[#This Row],[Business Travel]]="Travel_Frequently",2,IF(Tabla134[[#This Row],[Business Travel]]="Travel_Rarely",1,0))</f>
        <v>1</v>
      </c>
      <c r="AI1373" s="35" t="str">
        <f>IF(Tabla134[[#This Row],[Monthly Income]]&lt;=10333.3333,"Bajo",IF(Tabla134[[#This Row],[Monthly Income]]&gt;18666.6666,"Alto","Medio"))</f>
        <v>Bajo</v>
      </c>
      <c r="AJ1373" s="35" t="str">
        <f>IF(Tabla134[[#This Row],[Years Since Last Promotion]]&lt;1,"Este año","Más de un año")</f>
        <v>Este año</v>
      </c>
      <c r="AK1373" s="100">
        <f>SUM(Tabla134[[#This Row],[Years At Company]],Tabla134[[#This Row],[Years With Curr Manager]])</f>
        <v>9</v>
      </c>
      <c r="AL1373" s="35"/>
    </row>
    <row r="1374" spans="1:38">
      <c r="A1374" t="s">
        <v>1624</v>
      </c>
      <c r="B1374" t="s">
        <v>46</v>
      </c>
      <c r="C1374" t="s">
        <v>49</v>
      </c>
      <c r="D1374" t="s">
        <v>57</v>
      </c>
      <c r="E1374" t="s">
        <v>61</v>
      </c>
      <c r="F1374" t="s">
        <v>1536</v>
      </c>
      <c r="G1374" t="s">
        <v>1539</v>
      </c>
      <c r="H1374" t="s">
        <v>1547</v>
      </c>
      <c r="I1374" t="s">
        <v>1549</v>
      </c>
      <c r="J1374" s="35">
        <v>6</v>
      </c>
      <c r="K1374" s="35">
        <v>42</v>
      </c>
      <c r="L1374" s="35">
        <v>0</v>
      </c>
      <c r="M1374" s="49">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c r="AH1374" s="35">
        <f>IF(Tabla134[[#This Row],[Business Travel]]="Travel_Frequently",2,IF(Tabla134[[#This Row],[Business Travel]]="Travel_Rarely",1,0))</f>
        <v>1</v>
      </c>
      <c r="AI1374" s="35" t="str">
        <f>IF(Tabla134[[#This Row],[Monthly Income]]&lt;=10333.3333,"Bajo",IF(Tabla134[[#This Row],[Monthly Income]]&gt;18666.6666,"Alto","Medio"))</f>
        <v>Bajo</v>
      </c>
      <c r="AJ1374" s="35" t="str">
        <f>IF(Tabla134[[#This Row],[Years Since Last Promotion]]&lt;1,"Este año","Más de un año")</f>
        <v>Este año</v>
      </c>
      <c r="AK1374" s="100">
        <f>SUM(Tabla134[[#This Row],[Years At Company]],Tabla134[[#This Row],[Years With Curr Manager]])</f>
        <v>9</v>
      </c>
      <c r="AL1374" s="35"/>
    </row>
    <row r="1375" spans="1:38">
      <c r="A1375" t="s">
        <v>1624</v>
      </c>
      <c r="B1375" t="s">
        <v>46</v>
      </c>
      <c r="C1375" t="s">
        <v>49</v>
      </c>
      <c r="D1375" t="s">
        <v>57</v>
      </c>
      <c r="E1375" t="s">
        <v>61</v>
      </c>
      <c r="F1375" t="s">
        <v>1536</v>
      </c>
      <c r="G1375" t="s">
        <v>1540</v>
      </c>
      <c r="H1375" t="s">
        <v>1546</v>
      </c>
      <c r="I1375" t="s">
        <v>1549</v>
      </c>
      <c r="J1375" s="35">
        <v>3</v>
      </c>
      <c r="K1375" s="35">
        <v>39</v>
      </c>
      <c r="L1375" s="35">
        <v>0</v>
      </c>
      <c r="M1375" s="49">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c r="AH1375" s="35">
        <f>IF(Tabla134[[#This Row],[Business Travel]]="Travel_Frequently",2,IF(Tabla134[[#This Row],[Business Travel]]="Travel_Rarely",1,0))</f>
        <v>1</v>
      </c>
      <c r="AI1375" s="35" t="str">
        <f>IF(Tabla134[[#This Row],[Monthly Income]]&lt;=10333.3333,"Bajo",IF(Tabla134[[#This Row],[Monthly Income]]&gt;18666.6666,"Alto","Medio"))</f>
        <v>Bajo</v>
      </c>
      <c r="AJ1375" s="35" t="str">
        <f>IF(Tabla134[[#This Row],[Years Since Last Promotion]]&lt;1,"Este año","Más de un año")</f>
        <v>Más de un año</v>
      </c>
      <c r="AK1375" s="100">
        <f>SUM(Tabla134[[#This Row],[Years At Company]],Tabla134[[#This Row],[Years With Curr Manager]])</f>
        <v>5</v>
      </c>
      <c r="AL1375" s="35"/>
    </row>
    <row r="1376" spans="1:38">
      <c r="A1376" t="s">
        <v>1624</v>
      </c>
      <c r="B1376" t="s">
        <v>46</v>
      </c>
      <c r="C1376" t="s">
        <v>49</v>
      </c>
      <c r="D1376" t="s">
        <v>57</v>
      </c>
      <c r="E1376" t="s">
        <v>61</v>
      </c>
      <c r="F1376" t="s">
        <v>1536</v>
      </c>
      <c r="G1376" t="s">
        <v>1540</v>
      </c>
      <c r="H1376" t="s">
        <v>1546</v>
      </c>
      <c r="I1376" t="s">
        <v>1549</v>
      </c>
      <c r="J1376" s="35">
        <v>3</v>
      </c>
      <c r="K1376" s="35">
        <v>39</v>
      </c>
      <c r="L1376" s="35">
        <v>0</v>
      </c>
      <c r="M1376" s="49">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c r="AH1376" s="35">
        <f>IF(Tabla134[[#This Row],[Business Travel]]="Travel_Frequently",2,IF(Tabla134[[#This Row],[Business Travel]]="Travel_Rarely",1,0))</f>
        <v>1</v>
      </c>
      <c r="AI1376" s="35" t="str">
        <f>IF(Tabla134[[#This Row],[Monthly Income]]&lt;=10333.3333,"Bajo",IF(Tabla134[[#This Row],[Monthly Income]]&gt;18666.6666,"Alto","Medio"))</f>
        <v>Bajo</v>
      </c>
      <c r="AJ1376" s="35" t="str">
        <f>IF(Tabla134[[#This Row],[Years Since Last Promotion]]&lt;1,"Este año","Más de un año")</f>
        <v>Más de un año</v>
      </c>
      <c r="AK1376" s="100">
        <f>SUM(Tabla134[[#This Row],[Years At Company]],Tabla134[[#This Row],[Years With Curr Manager]])</f>
        <v>19</v>
      </c>
      <c r="AL1376" s="35"/>
    </row>
    <row r="1377" spans="1:38">
      <c r="A1377" t="s">
        <v>1624</v>
      </c>
      <c r="B1377" t="s">
        <v>46</v>
      </c>
      <c r="C1377" t="s">
        <v>52</v>
      </c>
      <c r="D1377" t="s">
        <v>57</v>
      </c>
      <c r="E1377" t="s">
        <v>63</v>
      </c>
      <c r="F1377" t="s">
        <v>1536</v>
      </c>
      <c r="G1377" t="s">
        <v>1538</v>
      </c>
      <c r="H1377" t="s">
        <v>1546</v>
      </c>
      <c r="I1377" t="s">
        <v>1549</v>
      </c>
      <c r="J1377" s="35">
        <v>2</v>
      </c>
      <c r="K1377" s="35">
        <v>55</v>
      </c>
      <c r="L1377" s="35">
        <v>0</v>
      </c>
      <c r="M1377" s="49">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c r="AH1377" s="35">
        <f>IF(Tabla134[[#This Row],[Business Travel]]="Travel_Frequently",2,IF(Tabla134[[#This Row],[Business Travel]]="Travel_Rarely",1,0))</f>
        <v>1</v>
      </c>
      <c r="AI1377" s="35" t="str">
        <f>IF(Tabla134[[#This Row],[Monthly Income]]&lt;=10333.3333,"Bajo",IF(Tabla134[[#This Row],[Monthly Income]]&gt;18666.6666,"Alto","Medio"))</f>
        <v>Bajo</v>
      </c>
      <c r="AJ1377" s="35" t="str">
        <f>IF(Tabla134[[#This Row],[Years Since Last Promotion]]&lt;1,"Este año","Más de un año")</f>
        <v>Este año</v>
      </c>
      <c r="AK1377" s="100">
        <f>SUM(Tabla134[[#This Row],[Years At Company]],Tabla134[[#This Row],[Years With Curr Manager]])</f>
        <v>9</v>
      </c>
      <c r="AL1377" s="35"/>
    </row>
    <row r="1378" spans="1:38">
      <c r="A1378" t="s">
        <v>1624</v>
      </c>
      <c r="B1378" t="s">
        <v>46</v>
      </c>
      <c r="C1378" t="s">
        <v>52</v>
      </c>
      <c r="D1378" t="s">
        <v>57</v>
      </c>
      <c r="E1378" t="s">
        <v>59</v>
      </c>
      <c r="F1378" t="s">
        <v>1536</v>
      </c>
      <c r="G1378" t="s">
        <v>1538</v>
      </c>
      <c r="H1378" t="s">
        <v>1546</v>
      </c>
      <c r="I1378" t="s">
        <v>1549</v>
      </c>
      <c r="J1378" s="35">
        <v>2</v>
      </c>
      <c r="K1378" s="35">
        <v>57</v>
      </c>
      <c r="L1378" s="35">
        <v>0</v>
      </c>
      <c r="M1378" s="49">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c r="AH1378" s="35">
        <f>IF(Tabla134[[#This Row],[Business Travel]]="Travel_Frequently",2,IF(Tabla134[[#This Row],[Business Travel]]="Travel_Rarely",1,0))</f>
        <v>1</v>
      </c>
      <c r="AI1378" s="35" t="str">
        <f>IF(Tabla134[[#This Row],[Monthly Income]]&lt;=10333.3333,"Bajo",IF(Tabla134[[#This Row],[Monthly Income]]&gt;18666.6666,"Alto","Medio"))</f>
        <v>Bajo</v>
      </c>
      <c r="AJ1378" s="35" t="str">
        <f>IF(Tabla134[[#This Row],[Years Since Last Promotion]]&lt;1,"Este año","Más de un año")</f>
        <v>Más de un año</v>
      </c>
      <c r="AK1378" s="100">
        <f>SUM(Tabla134[[#This Row],[Years At Company]],Tabla134[[#This Row],[Years With Curr Manager]])</f>
        <v>20</v>
      </c>
      <c r="AL1378" s="35"/>
    </row>
    <row r="1379" spans="1:38">
      <c r="A1379" t="s">
        <v>1624</v>
      </c>
      <c r="B1379" t="s">
        <v>46</v>
      </c>
      <c r="C1379" t="s">
        <v>49</v>
      </c>
      <c r="D1379" t="s">
        <v>57</v>
      </c>
      <c r="E1379" t="s">
        <v>59</v>
      </c>
      <c r="F1379" t="s">
        <v>1536</v>
      </c>
      <c r="G1379" t="s">
        <v>1543</v>
      </c>
      <c r="H1379" t="s">
        <v>1546</v>
      </c>
      <c r="I1379" t="s">
        <v>1549</v>
      </c>
      <c r="J1379" s="35">
        <v>3</v>
      </c>
      <c r="K1379" s="35">
        <v>43</v>
      </c>
      <c r="L1379" s="35">
        <v>0</v>
      </c>
      <c r="M1379" s="49">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c r="AH1379" s="35">
        <f>IF(Tabla134[[#This Row],[Business Travel]]="Travel_Frequently",2,IF(Tabla134[[#This Row],[Business Travel]]="Travel_Rarely",1,0))</f>
        <v>1</v>
      </c>
      <c r="AI1379" s="35" t="str">
        <f>IF(Tabla134[[#This Row],[Monthly Income]]&lt;=10333.3333,"Bajo",IF(Tabla134[[#This Row],[Monthly Income]]&gt;18666.6666,"Alto","Medio"))</f>
        <v>Medio</v>
      </c>
      <c r="AJ1379" s="35" t="str">
        <f>IF(Tabla134[[#This Row],[Years Since Last Promotion]]&lt;1,"Este año","Más de un año")</f>
        <v>Más de un año</v>
      </c>
      <c r="AK1379" s="100">
        <f>SUM(Tabla134[[#This Row],[Years At Company]],Tabla134[[#This Row],[Years With Curr Manager]])</f>
        <v>25</v>
      </c>
      <c r="AL1379" s="35"/>
    </row>
    <row r="1380" spans="1:38">
      <c r="A1380" t="s">
        <v>1624</v>
      </c>
      <c r="B1380" t="s">
        <v>46</v>
      </c>
      <c r="C1380" t="s">
        <v>49</v>
      </c>
      <c r="D1380" t="s">
        <v>57</v>
      </c>
      <c r="E1380" t="s">
        <v>59</v>
      </c>
      <c r="F1380" t="s">
        <v>1536</v>
      </c>
      <c r="G1380" t="s">
        <v>1538</v>
      </c>
      <c r="H1380" t="s">
        <v>1546</v>
      </c>
      <c r="I1380" t="s">
        <v>1549</v>
      </c>
      <c r="J1380" s="35">
        <v>3</v>
      </c>
      <c r="K1380" s="35">
        <v>41</v>
      </c>
      <c r="L1380" s="35">
        <v>0</v>
      </c>
      <c r="M1380" s="49">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c r="AH1380" s="35">
        <f>IF(Tabla134[[#This Row],[Business Travel]]="Travel_Frequently",2,IF(Tabla134[[#This Row],[Business Travel]]="Travel_Rarely",1,0))</f>
        <v>1</v>
      </c>
      <c r="AI1380" s="35" t="str">
        <f>IF(Tabla134[[#This Row],[Monthly Income]]&lt;=10333.3333,"Bajo",IF(Tabla134[[#This Row],[Monthly Income]]&gt;18666.6666,"Alto","Medio"))</f>
        <v>Bajo</v>
      </c>
      <c r="AJ1380" s="35" t="str">
        <f>IF(Tabla134[[#This Row],[Years Since Last Promotion]]&lt;1,"Este año","Más de un año")</f>
        <v>Más de un año</v>
      </c>
      <c r="AK1380" s="100">
        <f>SUM(Tabla134[[#This Row],[Years At Company]],Tabla134[[#This Row],[Years With Curr Manager]])</f>
        <v>5</v>
      </c>
      <c r="AL1380" s="35"/>
    </row>
    <row r="1381" spans="1:38">
      <c r="A1381" t="s">
        <v>1624</v>
      </c>
      <c r="B1381" t="s">
        <v>46</v>
      </c>
      <c r="C1381" t="s">
        <v>50</v>
      </c>
      <c r="D1381" t="s">
        <v>57</v>
      </c>
      <c r="E1381" t="s">
        <v>63</v>
      </c>
      <c r="F1381" t="s">
        <v>1536</v>
      </c>
      <c r="G1381" t="s">
        <v>1538</v>
      </c>
      <c r="H1381" t="s">
        <v>1546</v>
      </c>
      <c r="I1381" t="s">
        <v>1549</v>
      </c>
      <c r="J1381" s="35">
        <v>3</v>
      </c>
      <c r="K1381" s="35">
        <v>45</v>
      </c>
      <c r="L1381" s="35">
        <v>0</v>
      </c>
      <c r="M1381" s="49">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c r="AH1381" s="35">
        <f>IF(Tabla134[[#This Row],[Business Travel]]="Travel_Frequently",2,IF(Tabla134[[#This Row],[Business Travel]]="Travel_Rarely",1,0))</f>
        <v>1</v>
      </c>
      <c r="AI1381" s="35" t="str">
        <f>IF(Tabla134[[#This Row],[Monthly Income]]&lt;=10333.3333,"Bajo",IF(Tabla134[[#This Row],[Monthly Income]]&gt;18666.6666,"Alto","Medio"))</f>
        <v>Bajo</v>
      </c>
      <c r="AJ1381" s="35" t="str">
        <f>IF(Tabla134[[#This Row],[Years Since Last Promotion]]&lt;1,"Este año","Más de un año")</f>
        <v>Este año</v>
      </c>
      <c r="AK1381" s="100">
        <f>SUM(Tabla134[[#This Row],[Years At Company]],Tabla134[[#This Row],[Years With Curr Manager]])</f>
        <v>8</v>
      </c>
      <c r="AL1381" s="35"/>
    </row>
    <row r="1382" spans="1:38">
      <c r="A1382" t="s">
        <v>1624</v>
      </c>
      <c r="B1382" t="s">
        <v>46</v>
      </c>
      <c r="C1382" t="s">
        <v>50</v>
      </c>
      <c r="D1382" t="s">
        <v>57</v>
      </c>
      <c r="E1382" t="s">
        <v>61</v>
      </c>
      <c r="F1382" t="s">
        <v>1536</v>
      </c>
      <c r="G1382" t="s">
        <v>1544</v>
      </c>
      <c r="H1382" t="s">
        <v>1545</v>
      </c>
      <c r="I1382" t="s">
        <v>1549</v>
      </c>
      <c r="J1382" s="35">
        <v>3</v>
      </c>
      <c r="K1382" s="35">
        <v>47</v>
      </c>
      <c r="L1382" s="35">
        <v>0</v>
      </c>
      <c r="M1382" s="49">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c r="AH1382" s="35">
        <f>IF(Tabla134[[#This Row],[Business Travel]]="Travel_Frequently",2,IF(Tabla134[[#This Row],[Business Travel]]="Travel_Rarely",1,0))</f>
        <v>1</v>
      </c>
      <c r="AI1382" s="35" t="str">
        <f>IF(Tabla134[[#This Row],[Monthly Income]]&lt;=10333.3333,"Bajo",IF(Tabla134[[#This Row],[Monthly Income]]&gt;18666.6666,"Alto","Medio"))</f>
        <v>Bajo</v>
      </c>
      <c r="AJ1382" s="35" t="str">
        <f>IF(Tabla134[[#This Row],[Years Since Last Promotion]]&lt;1,"Este año","Más de un año")</f>
        <v>Más de un año</v>
      </c>
      <c r="AK1382" s="100">
        <f>SUM(Tabla134[[#This Row],[Years At Company]],Tabla134[[#This Row],[Years With Curr Manager]])</f>
        <v>28</v>
      </c>
      <c r="AL1382" s="35"/>
    </row>
    <row r="1383" spans="1:38">
      <c r="A1383" t="s">
        <v>1624</v>
      </c>
      <c r="B1383" t="s">
        <v>46</v>
      </c>
      <c r="C1383" t="s">
        <v>49</v>
      </c>
      <c r="D1383" t="s">
        <v>57</v>
      </c>
      <c r="E1383" t="s">
        <v>61</v>
      </c>
      <c r="F1383" t="s">
        <v>1536</v>
      </c>
      <c r="G1383" t="s">
        <v>1543</v>
      </c>
      <c r="H1383" t="s">
        <v>1545</v>
      </c>
      <c r="I1383" t="s">
        <v>1549</v>
      </c>
      <c r="J1383" s="35">
        <v>3</v>
      </c>
      <c r="K1383" s="35">
        <v>39</v>
      </c>
      <c r="L1383" s="35">
        <v>0</v>
      </c>
      <c r="M1383" s="49">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c r="AH1383" s="35">
        <f>IF(Tabla134[[#This Row],[Business Travel]]="Travel_Frequently",2,IF(Tabla134[[#This Row],[Business Travel]]="Travel_Rarely",1,0))</f>
        <v>1</v>
      </c>
      <c r="AI1383" s="35" t="str">
        <f>IF(Tabla134[[#This Row],[Monthly Income]]&lt;=10333.3333,"Bajo",IF(Tabla134[[#This Row],[Monthly Income]]&gt;18666.6666,"Alto","Medio"))</f>
        <v>Medio</v>
      </c>
      <c r="AJ1383" s="35" t="str">
        <f>IF(Tabla134[[#This Row],[Years Since Last Promotion]]&lt;1,"Este año","Más de un año")</f>
        <v>Más de un año</v>
      </c>
      <c r="AK1383" s="100">
        <f>SUM(Tabla134[[#This Row],[Years At Company]],Tabla134[[#This Row],[Years With Curr Manager]])</f>
        <v>6</v>
      </c>
      <c r="AL1383" s="35"/>
    </row>
    <row r="1384" spans="1:38">
      <c r="A1384" t="s">
        <v>1624</v>
      </c>
      <c r="B1384" t="s">
        <v>46</v>
      </c>
      <c r="C1384" t="s">
        <v>51</v>
      </c>
      <c r="D1384" t="s">
        <v>57</v>
      </c>
      <c r="E1384" t="s">
        <v>61</v>
      </c>
      <c r="F1384" t="s">
        <v>1536</v>
      </c>
      <c r="G1384" t="s">
        <v>1541</v>
      </c>
      <c r="H1384" t="s">
        <v>1545</v>
      </c>
      <c r="I1384" t="s">
        <v>1549</v>
      </c>
      <c r="J1384" s="35">
        <v>5</v>
      </c>
      <c r="K1384" s="35">
        <v>32</v>
      </c>
      <c r="L1384" s="35">
        <v>0</v>
      </c>
      <c r="M1384" s="49">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c r="AH1384" s="35">
        <f>IF(Tabla134[[#This Row],[Business Travel]]="Travel_Frequently",2,IF(Tabla134[[#This Row],[Business Travel]]="Travel_Rarely",1,0))</f>
        <v>1</v>
      </c>
      <c r="AI1384" s="35" t="str">
        <f>IF(Tabla134[[#This Row],[Monthly Income]]&lt;=10333.3333,"Bajo",IF(Tabla134[[#This Row],[Monthly Income]]&gt;18666.6666,"Alto","Medio"))</f>
        <v>Medio</v>
      </c>
      <c r="AJ1384" s="35" t="str">
        <f>IF(Tabla134[[#This Row],[Years Since Last Promotion]]&lt;1,"Este año","Más de un año")</f>
        <v>Este año</v>
      </c>
      <c r="AK1384" s="100">
        <f>SUM(Tabla134[[#This Row],[Years At Company]],Tabla134[[#This Row],[Years With Curr Manager]])</f>
        <v>5</v>
      </c>
      <c r="AL1384" s="35"/>
    </row>
    <row r="1385" spans="1:38">
      <c r="A1385" t="s">
        <v>1624</v>
      </c>
      <c r="B1385" t="s">
        <v>46</v>
      </c>
      <c r="C1385" t="s">
        <v>51</v>
      </c>
      <c r="D1385" t="s">
        <v>57</v>
      </c>
      <c r="E1385" t="s">
        <v>59</v>
      </c>
      <c r="F1385" t="s">
        <v>1536</v>
      </c>
      <c r="G1385" t="s">
        <v>1540</v>
      </c>
      <c r="H1385" t="s">
        <v>1545</v>
      </c>
      <c r="I1385" t="s">
        <v>1549</v>
      </c>
      <c r="J1385" s="35">
        <v>1</v>
      </c>
      <c r="K1385" s="35">
        <v>32</v>
      </c>
      <c r="L1385" s="35">
        <v>0</v>
      </c>
      <c r="M1385" s="49">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c r="AH1385" s="35">
        <f>IF(Tabla134[[#This Row],[Business Travel]]="Travel_Frequently",2,IF(Tabla134[[#This Row],[Business Travel]]="Travel_Rarely",1,0))</f>
        <v>1</v>
      </c>
      <c r="AI1385" s="35" t="str">
        <f>IF(Tabla134[[#This Row],[Monthly Income]]&lt;=10333.3333,"Bajo",IF(Tabla134[[#This Row],[Monthly Income]]&gt;18666.6666,"Alto","Medio"))</f>
        <v>Bajo</v>
      </c>
      <c r="AJ1385" s="35" t="str">
        <f>IF(Tabla134[[#This Row],[Years Since Last Promotion]]&lt;1,"Este año","Más de un año")</f>
        <v>Este año</v>
      </c>
      <c r="AK1385" s="100">
        <f>SUM(Tabla134[[#This Row],[Years At Company]],Tabla134[[#This Row],[Years With Curr Manager]])</f>
        <v>1</v>
      </c>
      <c r="AL1385" s="35"/>
    </row>
    <row r="1386" spans="1:38">
      <c r="A1386" t="s">
        <v>1624</v>
      </c>
      <c r="B1386" t="s">
        <v>46</v>
      </c>
      <c r="C1386" t="s">
        <v>49</v>
      </c>
      <c r="D1386" t="s">
        <v>57</v>
      </c>
      <c r="E1386" t="s">
        <v>60</v>
      </c>
      <c r="F1386" t="s">
        <v>1536</v>
      </c>
      <c r="G1386" t="s">
        <v>1541</v>
      </c>
      <c r="H1386" t="s">
        <v>1545</v>
      </c>
      <c r="I1386" t="s">
        <v>1549</v>
      </c>
      <c r="J1386" s="35">
        <v>2</v>
      </c>
      <c r="K1386" s="35">
        <v>42</v>
      </c>
      <c r="L1386" s="35">
        <v>0</v>
      </c>
      <c r="M1386" s="49">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c r="AH1386" s="35">
        <f>IF(Tabla134[[#This Row],[Business Travel]]="Travel_Frequently",2,IF(Tabla134[[#This Row],[Business Travel]]="Travel_Rarely",1,0))</f>
        <v>1</v>
      </c>
      <c r="AI1386" s="35" t="str">
        <f>IF(Tabla134[[#This Row],[Monthly Income]]&lt;=10333.3333,"Bajo",IF(Tabla134[[#This Row],[Monthly Income]]&gt;18666.6666,"Alto","Medio"))</f>
        <v>Alto</v>
      </c>
      <c r="AJ1386" s="35" t="str">
        <f>IF(Tabla134[[#This Row],[Years Since Last Promotion]]&lt;1,"Este año","Más de un año")</f>
        <v>Este año</v>
      </c>
      <c r="AK1386" s="100">
        <f>SUM(Tabla134[[#This Row],[Years At Company]],Tabla134[[#This Row],[Years With Curr Manager]])</f>
        <v>2</v>
      </c>
      <c r="AL1386" s="35"/>
    </row>
    <row r="1387" spans="1:38">
      <c r="A1387" t="s">
        <v>1624</v>
      </c>
      <c r="B1387" t="s">
        <v>46</v>
      </c>
      <c r="C1387" t="s">
        <v>52</v>
      </c>
      <c r="D1387" t="s">
        <v>56</v>
      </c>
      <c r="E1387" t="s">
        <v>62</v>
      </c>
      <c r="F1387" t="s">
        <v>1536</v>
      </c>
      <c r="G1387" t="s">
        <v>1541</v>
      </c>
      <c r="H1387" t="s">
        <v>1546</v>
      </c>
      <c r="I1387" t="s">
        <v>1549</v>
      </c>
      <c r="J1387" s="35">
        <v>3</v>
      </c>
      <c r="K1387" s="35">
        <v>55</v>
      </c>
      <c r="L1387" s="35">
        <v>0</v>
      </c>
      <c r="M1387" s="49">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c r="AH1387" s="35">
        <f>IF(Tabla134[[#This Row],[Business Travel]]="Travel_Frequently",2,IF(Tabla134[[#This Row],[Business Travel]]="Travel_Rarely",1,0))</f>
        <v>1</v>
      </c>
      <c r="AI1387" s="35" t="str">
        <f>IF(Tabla134[[#This Row],[Monthly Income]]&lt;=10333.3333,"Bajo",IF(Tabla134[[#This Row],[Monthly Income]]&gt;18666.6666,"Alto","Medio"))</f>
        <v>Alto</v>
      </c>
      <c r="AJ1387" s="35" t="str">
        <f>IF(Tabla134[[#This Row],[Years Since Last Promotion]]&lt;1,"Este año","Más de un año")</f>
        <v>Más de un año</v>
      </c>
      <c r="AK1387" s="100">
        <f>SUM(Tabla134[[#This Row],[Years At Company]],Tabla134[[#This Row],[Years With Curr Manager]])</f>
        <v>49</v>
      </c>
      <c r="AL1387" s="35"/>
    </row>
    <row r="1388" spans="1:38">
      <c r="A1388" t="s">
        <v>1624</v>
      </c>
      <c r="B1388" t="s">
        <v>46</v>
      </c>
      <c r="C1388" t="s">
        <v>51</v>
      </c>
      <c r="D1388" t="s">
        <v>56</v>
      </c>
      <c r="E1388" t="s">
        <v>63</v>
      </c>
      <c r="F1388" t="s">
        <v>1536</v>
      </c>
      <c r="G1388" t="s">
        <v>1537</v>
      </c>
      <c r="H1388" t="s">
        <v>1546</v>
      </c>
      <c r="I1388" t="s">
        <v>1549</v>
      </c>
      <c r="J1388" s="35">
        <v>5</v>
      </c>
      <c r="K1388" s="35">
        <v>34</v>
      </c>
      <c r="L1388" s="35">
        <v>0</v>
      </c>
      <c r="M1388" s="49">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c r="AH1388" s="35">
        <f>IF(Tabla134[[#This Row],[Business Travel]]="Travel_Frequently",2,IF(Tabla134[[#This Row],[Business Travel]]="Travel_Rarely",1,0))</f>
        <v>1</v>
      </c>
      <c r="AI1388" s="35" t="str">
        <f>IF(Tabla134[[#This Row],[Monthly Income]]&lt;=10333.3333,"Bajo",IF(Tabla134[[#This Row],[Monthly Income]]&gt;18666.6666,"Alto","Medio"))</f>
        <v>Bajo</v>
      </c>
      <c r="AJ1388" s="35" t="str">
        <f>IF(Tabla134[[#This Row],[Years Since Last Promotion]]&lt;1,"Este año","Más de un año")</f>
        <v>Más de un año</v>
      </c>
      <c r="AK1388" s="100">
        <f>SUM(Tabla134[[#This Row],[Years At Company]],Tabla134[[#This Row],[Years With Curr Manager]])</f>
        <v>18</v>
      </c>
      <c r="AL1388" s="35"/>
    </row>
    <row r="1389" spans="1:38">
      <c r="A1389" t="s">
        <v>1624</v>
      </c>
      <c r="B1389" t="s">
        <v>46</v>
      </c>
      <c r="C1389" t="s">
        <v>51</v>
      </c>
      <c r="D1389" t="s">
        <v>56</v>
      </c>
      <c r="E1389" t="s">
        <v>62</v>
      </c>
      <c r="F1389" t="s">
        <v>1536</v>
      </c>
      <c r="G1389" t="s">
        <v>1537</v>
      </c>
      <c r="H1389" t="s">
        <v>1545</v>
      </c>
      <c r="I1389" t="s">
        <v>1549</v>
      </c>
      <c r="J1389" s="35">
        <v>3</v>
      </c>
      <c r="K1389" s="35">
        <v>34</v>
      </c>
      <c r="L1389" s="35">
        <v>0</v>
      </c>
      <c r="M1389" s="49">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c r="AH1389" s="35">
        <f>IF(Tabla134[[#This Row],[Business Travel]]="Travel_Frequently",2,IF(Tabla134[[#This Row],[Business Travel]]="Travel_Rarely",1,0))</f>
        <v>1</v>
      </c>
      <c r="AI1389" s="35" t="str">
        <f>IF(Tabla134[[#This Row],[Monthly Income]]&lt;=10333.3333,"Bajo",IF(Tabla134[[#This Row],[Monthly Income]]&gt;18666.6666,"Alto","Medio"))</f>
        <v>Bajo</v>
      </c>
      <c r="AJ1389" s="35" t="str">
        <f>IF(Tabla134[[#This Row],[Years Since Last Promotion]]&lt;1,"Este año","Más de un año")</f>
        <v>Más de un año</v>
      </c>
      <c r="AK1389" s="100">
        <f>SUM(Tabla134[[#This Row],[Years At Company]],Tabla134[[#This Row],[Years With Curr Manager]])</f>
        <v>15</v>
      </c>
      <c r="AL1389" s="35"/>
    </row>
    <row r="1390" spans="1:38">
      <c r="A1390" t="s">
        <v>1624</v>
      </c>
      <c r="B1390" t="s">
        <v>48</v>
      </c>
      <c r="C1390" t="s">
        <v>50</v>
      </c>
      <c r="D1390" t="s">
        <v>57</v>
      </c>
      <c r="E1390" t="s">
        <v>61</v>
      </c>
      <c r="F1390" t="s">
        <v>1711</v>
      </c>
      <c r="G1390" t="s">
        <v>1540</v>
      </c>
      <c r="H1390" t="s">
        <v>1546</v>
      </c>
      <c r="I1390" t="s">
        <v>1548</v>
      </c>
      <c r="J1390" s="35">
        <v>2</v>
      </c>
      <c r="K1390" s="35">
        <v>53</v>
      </c>
      <c r="L1390" s="35">
        <v>0</v>
      </c>
      <c r="M1390" s="49">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c r="AH1390" s="35">
        <f>IF(Tabla134[[#This Row],[Business Travel]]="Travel_Frequently",2,IF(Tabla134[[#This Row],[Business Travel]]="Travel_Rarely",1,0))</f>
        <v>0</v>
      </c>
      <c r="AI1390" s="35" t="str">
        <f>IF(Tabla134[[#This Row],[Monthly Income]]&lt;=10333.3333,"Bajo",IF(Tabla134[[#This Row],[Monthly Income]]&gt;18666.6666,"Alto","Medio"))</f>
        <v>Medio</v>
      </c>
      <c r="AJ1390" s="35" t="str">
        <f>IF(Tabla134[[#This Row],[Years Since Last Promotion]]&lt;1,"Este año","Más de un año")</f>
        <v>Este año</v>
      </c>
      <c r="AK1390" s="100">
        <f>SUM(Tabla134[[#This Row],[Years At Company]],Tabla134[[#This Row],[Years With Curr Manager]])</f>
        <v>5</v>
      </c>
      <c r="AL1390" s="35"/>
    </row>
    <row r="1391" spans="1:38">
      <c r="A1391" t="s">
        <v>1624</v>
      </c>
      <c r="B1391" t="s">
        <v>48</v>
      </c>
      <c r="C1391" t="s">
        <v>51</v>
      </c>
      <c r="D1391" t="s">
        <v>56</v>
      </c>
      <c r="E1391" t="s">
        <v>59</v>
      </c>
      <c r="F1391" t="s">
        <v>1711</v>
      </c>
      <c r="G1391" t="s">
        <v>1537</v>
      </c>
      <c r="H1391" t="s">
        <v>1547</v>
      </c>
      <c r="I1391" t="s">
        <v>1548</v>
      </c>
      <c r="J1391" s="35">
        <v>2</v>
      </c>
      <c r="K1391" s="35">
        <v>33</v>
      </c>
      <c r="L1391" s="35">
        <v>0</v>
      </c>
      <c r="M1391" s="49">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c r="AH1391" s="35">
        <f>IF(Tabla134[[#This Row],[Business Travel]]="Travel_Frequently",2,IF(Tabla134[[#This Row],[Business Travel]]="Travel_Rarely",1,0))</f>
        <v>0</v>
      </c>
      <c r="AI1391" s="35" t="str">
        <f>IF(Tabla134[[#This Row],[Monthly Income]]&lt;=10333.3333,"Bajo",IF(Tabla134[[#This Row],[Monthly Income]]&gt;18666.6666,"Alto","Medio"))</f>
        <v>Bajo</v>
      </c>
      <c r="AJ1391" s="35" t="str">
        <f>IF(Tabla134[[#This Row],[Years Since Last Promotion]]&lt;1,"Este año","Más de un año")</f>
        <v>Más de un año</v>
      </c>
      <c r="AK1391" s="100">
        <f>SUM(Tabla134[[#This Row],[Years At Company]],Tabla134[[#This Row],[Years With Curr Manager]])</f>
        <v>8</v>
      </c>
      <c r="AL1391" s="35"/>
    </row>
    <row r="1392" spans="1:38">
      <c r="A1392" t="s">
        <v>1624</v>
      </c>
      <c r="B1392" t="s">
        <v>46</v>
      </c>
      <c r="C1392" t="s">
        <v>49</v>
      </c>
      <c r="D1392" t="s">
        <v>57</v>
      </c>
      <c r="E1392" t="s">
        <v>59</v>
      </c>
      <c r="F1392" t="s">
        <v>1711</v>
      </c>
      <c r="G1392" t="s">
        <v>1543</v>
      </c>
      <c r="H1392" t="s">
        <v>1546</v>
      </c>
      <c r="I1392" t="s">
        <v>1548</v>
      </c>
      <c r="J1392" s="35">
        <v>2</v>
      </c>
      <c r="K1392" s="35">
        <v>37</v>
      </c>
      <c r="L1392" s="35">
        <v>0</v>
      </c>
      <c r="M1392" s="49">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c r="AH1392" s="35">
        <f>IF(Tabla134[[#This Row],[Business Travel]]="Travel_Frequently",2,IF(Tabla134[[#This Row],[Business Travel]]="Travel_Rarely",1,0))</f>
        <v>1</v>
      </c>
      <c r="AI1392" s="35" t="str">
        <f>IF(Tabla134[[#This Row],[Monthly Income]]&lt;=10333.3333,"Bajo",IF(Tabla134[[#This Row],[Monthly Income]]&gt;18666.6666,"Alto","Medio"))</f>
        <v>Medio</v>
      </c>
      <c r="AJ1392" s="35" t="str">
        <f>IF(Tabla134[[#This Row],[Years Since Last Promotion]]&lt;1,"Este año","Más de un año")</f>
        <v>Más de un año</v>
      </c>
      <c r="AK1392" s="100">
        <f>SUM(Tabla134[[#This Row],[Years At Company]],Tabla134[[#This Row],[Years With Curr Manager]])</f>
        <v>24</v>
      </c>
      <c r="AL1392" s="35"/>
    </row>
    <row r="1393" spans="1:38">
      <c r="A1393" t="s">
        <v>1624</v>
      </c>
      <c r="B1393" t="s">
        <v>46</v>
      </c>
      <c r="C1393" t="s">
        <v>52</v>
      </c>
      <c r="D1393" t="s">
        <v>57</v>
      </c>
      <c r="E1393" t="s">
        <v>61</v>
      </c>
      <c r="F1393" t="s">
        <v>1711</v>
      </c>
      <c r="G1393" t="s">
        <v>1543</v>
      </c>
      <c r="H1393" t="s">
        <v>1546</v>
      </c>
      <c r="I1393" t="s">
        <v>1548</v>
      </c>
      <c r="J1393" s="35">
        <v>3</v>
      </c>
      <c r="K1393" s="35">
        <v>58</v>
      </c>
      <c r="L1393" s="35">
        <v>0</v>
      </c>
      <c r="M1393" s="49">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c r="AH1393" s="35">
        <f>IF(Tabla134[[#This Row],[Business Travel]]="Travel_Frequently",2,IF(Tabla134[[#This Row],[Business Travel]]="Travel_Rarely",1,0))</f>
        <v>1</v>
      </c>
      <c r="AI1393" s="35" t="str">
        <f>IF(Tabla134[[#This Row],[Monthly Income]]&lt;=10333.3333,"Bajo",IF(Tabla134[[#This Row],[Monthly Income]]&gt;18666.6666,"Alto","Medio"))</f>
        <v>Alto</v>
      </c>
      <c r="AJ1393" s="35" t="str">
        <f>IF(Tabla134[[#This Row],[Years Since Last Promotion]]&lt;1,"Este año","Más de un año")</f>
        <v>Más de un año</v>
      </c>
      <c r="AK1393" s="100">
        <f>SUM(Tabla134[[#This Row],[Years At Company]],Tabla134[[#This Row],[Years With Curr Manager]])</f>
        <v>14</v>
      </c>
      <c r="AL1393" s="35"/>
    </row>
    <row r="1394" spans="1:38">
      <c r="A1394" t="s">
        <v>1624</v>
      </c>
      <c r="B1394" t="s">
        <v>46</v>
      </c>
      <c r="C1394" t="s">
        <v>49</v>
      </c>
      <c r="D1394" t="s">
        <v>57</v>
      </c>
      <c r="E1394" t="s">
        <v>60</v>
      </c>
      <c r="F1394" t="s">
        <v>1711</v>
      </c>
      <c r="G1394" t="s">
        <v>1538</v>
      </c>
      <c r="H1394" t="s">
        <v>1546</v>
      </c>
      <c r="I1394" t="s">
        <v>1548</v>
      </c>
      <c r="J1394" s="35">
        <v>2</v>
      </c>
      <c r="K1394" s="35">
        <v>36</v>
      </c>
      <c r="L1394" s="35">
        <v>0</v>
      </c>
      <c r="M1394" s="49">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c r="AH1394" s="35">
        <f>IF(Tabla134[[#This Row],[Business Travel]]="Travel_Frequently",2,IF(Tabla134[[#This Row],[Business Travel]]="Travel_Rarely",1,0))</f>
        <v>1</v>
      </c>
      <c r="AI1394" s="35" t="str">
        <f>IF(Tabla134[[#This Row],[Monthly Income]]&lt;=10333.3333,"Bajo",IF(Tabla134[[#This Row],[Monthly Income]]&gt;18666.6666,"Alto","Medio"))</f>
        <v>Bajo</v>
      </c>
      <c r="AJ1394" s="35" t="str">
        <f>IF(Tabla134[[#This Row],[Years Since Last Promotion]]&lt;1,"Este año","Más de un año")</f>
        <v>Este año</v>
      </c>
      <c r="AK1394" s="100">
        <f>SUM(Tabla134[[#This Row],[Years At Company]],Tabla134[[#This Row],[Years With Curr Manager]])</f>
        <v>1</v>
      </c>
      <c r="AL1394" s="35"/>
    </row>
    <row r="1395" spans="1:38">
      <c r="A1395" t="s">
        <v>1624</v>
      </c>
      <c r="B1395" t="s">
        <v>46</v>
      </c>
      <c r="C1395" t="s">
        <v>51</v>
      </c>
      <c r="D1395" t="s">
        <v>56</v>
      </c>
      <c r="E1395" t="s">
        <v>60</v>
      </c>
      <c r="F1395" t="s">
        <v>1711</v>
      </c>
      <c r="G1395" t="s">
        <v>1537</v>
      </c>
      <c r="H1395" t="s">
        <v>1547</v>
      </c>
      <c r="I1395" t="s">
        <v>1548</v>
      </c>
      <c r="J1395" s="35">
        <v>3</v>
      </c>
      <c r="K1395" s="35">
        <v>25</v>
      </c>
      <c r="L1395" s="35">
        <v>0</v>
      </c>
      <c r="M1395" s="49">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c r="AH1395" s="35">
        <f>IF(Tabla134[[#This Row],[Business Travel]]="Travel_Frequently",2,IF(Tabla134[[#This Row],[Business Travel]]="Travel_Rarely",1,0))</f>
        <v>1</v>
      </c>
      <c r="AI1395" s="35" t="str">
        <f>IF(Tabla134[[#This Row],[Monthly Income]]&lt;=10333.3333,"Bajo",IF(Tabla134[[#This Row],[Monthly Income]]&gt;18666.6666,"Alto","Medio"))</f>
        <v>Bajo</v>
      </c>
      <c r="AJ1395" s="35" t="str">
        <f>IF(Tabla134[[#This Row],[Years Since Last Promotion]]&lt;1,"Este año","Más de un año")</f>
        <v>Este año</v>
      </c>
      <c r="AK1395" s="100">
        <f>SUM(Tabla134[[#This Row],[Years At Company]],Tabla134[[#This Row],[Years With Curr Manager]])</f>
        <v>9</v>
      </c>
      <c r="AL1395" s="35"/>
    </row>
    <row r="1396" spans="1:38">
      <c r="A1396" t="s">
        <v>1624</v>
      </c>
      <c r="B1396" t="s">
        <v>46</v>
      </c>
      <c r="C1396" t="s">
        <v>49</v>
      </c>
      <c r="D1396" t="s">
        <v>56</v>
      </c>
      <c r="E1396" t="s">
        <v>62</v>
      </c>
      <c r="F1396" t="s">
        <v>1711</v>
      </c>
      <c r="G1396" t="s">
        <v>1542</v>
      </c>
      <c r="H1396" t="s">
        <v>1546</v>
      </c>
      <c r="I1396" t="s">
        <v>1548</v>
      </c>
      <c r="J1396" s="35">
        <v>4</v>
      </c>
      <c r="K1396" s="35">
        <v>38</v>
      </c>
      <c r="L1396" s="35">
        <v>0</v>
      </c>
      <c r="M1396" s="49">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c r="AH1396" s="35">
        <f>IF(Tabla134[[#This Row],[Business Travel]]="Travel_Frequently",2,IF(Tabla134[[#This Row],[Business Travel]]="Travel_Rarely",1,0))</f>
        <v>1</v>
      </c>
      <c r="AI1396" s="35" t="str">
        <f>IF(Tabla134[[#This Row],[Monthly Income]]&lt;=10333.3333,"Bajo",IF(Tabla134[[#This Row],[Monthly Income]]&gt;18666.6666,"Alto","Medio"))</f>
        <v>Bajo</v>
      </c>
      <c r="AJ1396" s="35" t="str">
        <f>IF(Tabla134[[#This Row],[Years Since Last Promotion]]&lt;1,"Este año","Más de un año")</f>
        <v>Este año</v>
      </c>
      <c r="AK1396" s="100">
        <f>SUM(Tabla134[[#This Row],[Years At Company]],Tabla134[[#This Row],[Years With Curr Manager]])</f>
        <v>7</v>
      </c>
      <c r="AL1396" s="35"/>
    </row>
    <row r="1397" spans="1:38">
      <c r="A1397" t="s">
        <v>1624</v>
      </c>
      <c r="B1397" t="s">
        <v>46</v>
      </c>
      <c r="C1397" t="s">
        <v>49</v>
      </c>
      <c r="D1397" t="s">
        <v>58</v>
      </c>
      <c r="E1397" t="s">
        <v>61</v>
      </c>
      <c r="F1397" t="s">
        <v>1536</v>
      </c>
      <c r="G1397" t="s">
        <v>1541</v>
      </c>
      <c r="H1397" t="s">
        <v>1545</v>
      </c>
      <c r="I1397" t="s">
        <v>1548</v>
      </c>
      <c r="J1397" s="35">
        <v>2</v>
      </c>
      <c r="K1397" s="35">
        <v>40</v>
      </c>
      <c r="L1397" s="35">
        <v>0</v>
      </c>
      <c r="M1397" s="49">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c r="AH1397" s="35">
        <f>IF(Tabla134[[#This Row],[Business Travel]]="Travel_Frequently",2,IF(Tabla134[[#This Row],[Business Travel]]="Travel_Rarely",1,0))</f>
        <v>1</v>
      </c>
      <c r="AI1397" s="35" t="str">
        <f>IF(Tabla134[[#This Row],[Monthly Income]]&lt;=10333.3333,"Bajo",IF(Tabla134[[#This Row],[Monthly Income]]&gt;18666.6666,"Alto","Medio"))</f>
        <v>Medio</v>
      </c>
      <c r="AJ1397" s="35" t="str">
        <f>IF(Tabla134[[#This Row],[Years Since Last Promotion]]&lt;1,"Este año","Más de un año")</f>
        <v>Más de un año</v>
      </c>
      <c r="AK1397" s="100">
        <f>SUM(Tabla134[[#This Row],[Years At Company]],Tabla134[[#This Row],[Years With Curr Manager]])</f>
        <v>28</v>
      </c>
      <c r="AL1397" s="35"/>
    </row>
    <row r="1398" spans="1:38">
      <c r="A1398" t="s">
        <v>1624</v>
      </c>
      <c r="B1398" t="s">
        <v>46</v>
      </c>
      <c r="C1398" t="s">
        <v>51</v>
      </c>
      <c r="D1398" t="s">
        <v>57</v>
      </c>
      <c r="E1398" t="s">
        <v>59</v>
      </c>
      <c r="F1398" t="s">
        <v>1536</v>
      </c>
      <c r="G1398" t="s">
        <v>1540</v>
      </c>
      <c r="H1398" t="s">
        <v>1546</v>
      </c>
      <c r="I1398" t="s">
        <v>1548</v>
      </c>
      <c r="J1398" s="35">
        <v>0</v>
      </c>
      <c r="K1398" s="35">
        <v>27</v>
      </c>
      <c r="L1398" s="35">
        <v>0</v>
      </c>
      <c r="M1398" s="49">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c r="AH1398" s="35">
        <f>IF(Tabla134[[#This Row],[Business Travel]]="Travel_Frequently",2,IF(Tabla134[[#This Row],[Business Travel]]="Travel_Rarely",1,0))</f>
        <v>1</v>
      </c>
      <c r="AI1398" s="35" t="str">
        <f>IF(Tabla134[[#This Row],[Monthly Income]]&lt;=10333.3333,"Bajo",IF(Tabla134[[#This Row],[Monthly Income]]&gt;18666.6666,"Alto","Medio"))</f>
        <v>Bajo</v>
      </c>
      <c r="AJ1398" s="35" t="str">
        <f>IF(Tabla134[[#This Row],[Years Since Last Promotion]]&lt;1,"Este año","Más de un año")</f>
        <v>Este año</v>
      </c>
      <c r="AK1398" s="100">
        <f>SUM(Tabla134[[#This Row],[Years At Company]],Tabla134[[#This Row],[Years With Curr Manager]])</f>
        <v>9</v>
      </c>
      <c r="AL1398" s="35"/>
    </row>
    <row r="1399" spans="1:38">
      <c r="A1399" t="s">
        <v>1624</v>
      </c>
      <c r="B1399" t="s">
        <v>46</v>
      </c>
      <c r="C1399" t="s">
        <v>49</v>
      </c>
      <c r="D1399" t="s">
        <v>57</v>
      </c>
      <c r="E1399" t="s">
        <v>61</v>
      </c>
      <c r="F1399" t="s">
        <v>1536</v>
      </c>
      <c r="G1399" t="s">
        <v>1538</v>
      </c>
      <c r="H1399" t="s">
        <v>1546</v>
      </c>
      <c r="I1399" t="s">
        <v>1548</v>
      </c>
      <c r="J1399" s="35">
        <v>2</v>
      </c>
      <c r="K1399" s="35">
        <v>37</v>
      </c>
      <c r="L1399" s="35">
        <v>0</v>
      </c>
      <c r="M1399" s="49">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c r="AH1399" s="35">
        <f>IF(Tabla134[[#This Row],[Business Travel]]="Travel_Frequently",2,IF(Tabla134[[#This Row],[Business Travel]]="Travel_Rarely",1,0))</f>
        <v>1</v>
      </c>
      <c r="AI1399" s="35" t="str">
        <f>IF(Tabla134[[#This Row],[Monthly Income]]&lt;=10333.3333,"Bajo",IF(Tabla134[[#This Row],[Monthly Income]]&gt;18666.6666,"Alto","Medio"))</f>
        <v>Bajo</v>
      </c>
      <c r="AJ1399" s="35" t="str">
        <f>IF(Tabla134[[#This Row],[Years Since Last Promotion]]&lt;1,"Este año","Más de un año")</f>
        <v>Este año</v>
      </c>
      <c r="AK1399" s="100">
        <f>SUM(Tabla134[[#This Row],[Years At Company]],Tabla134[[#This Row],[Years With Curr Manager]])</f>
        <v>9</v>
      </c>
      <c r="AL1399" s="35"/>
    </row>
    <row r="1400" spans="1:38">
      <c r="A1400" t="s">
        <v>1624</v>
      </c>
      <c r="B1400" t="s">
        <v>46</v>
      </c>
      <c r="C1400" t="s">
        <v>51</v>
      </c>
      <c r="D1400" t="s">
        <v>56</v>
      </c>
      <c r="E1400" t="s">
        <v>63</v>
      </c>
      <c r="F1400" t="s">
        <v>1536</v>
      </c>
      <c r="G1400" t="s">
        <v>1542</v>
      </c>
      <c r="H1400" t="s">
        <v>1546</v>
      </c>
      <c r="I1400" t="s">
        <v>1548</v>
      </c>
      <c r="J1400" s="35">
        <v>4</v>
      </c>
      <c r="K1400" s="35">
        <v>34</v>
      </c>
      <c r="L1400" s="35">
        <v>0</v>
      </c>
      <c r="M1400" s="49">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c r="AH1400" s="35">
        <f>IF(Tabla134[[#This Row],[Business Travel]]="Travel_Frequently",2,IF(Tabla134[[#This Row],[Business Travel]]="Travel_Rarely",1,0))</f>
        <v>1</v>
      </c>
      <c r="AI1400" s="35" t="str">
        <f>IF(Tabla134[[#This Row],[Monthly Income]]&lt;=10333.3333,"Bajo",IF(Tabla134[[#This Row],[Monthly Income]]&gt;18666.6666,"Alto","Medio"))</f>
        <v>Bajo</v>
      </c>
      <c r="AJ1400" s="35" t="str">
        <f>IF(Tabla134[[#This Row],[Years Since Last Promotion]]&lt;1,"Este año","Más de un año")</f>
        <v>Más de un año</v>
      </c>
      <c r="AK1400" s="100">
        <f>SUM(Tabla134[[#This Row],[Years At Company]],Tabla134[[#This Row],[Years With Curr Manager]])</f>
        <v>18</v>
      </c>
      <c r="AL1400" s="35"/>
    </row>
    <row r="1401" spans="1:38">
      <c r="A1401" t="s">
        <v>1624</v>
      </c>
      <c r="B1401" t="s">
        <v>46</v>
      </c>
      <c r="C1401" t="s">
        <v>49</v>
      </c>
      <c r="D1401" t="s">
        <v>56</v>
      </c>
      <c r="E1401" t="s">
        <v>59</v>
      </c>
      <c r="F1401" t="s">
        <v>1536</v>
      </c>
      <c r="G1401" t="s">
        <v>1542</v>
      </c>
      <c r="H1401" t="s">
        <v>1545</v>
      </c>
      <c r="I1401" t="s">
        <v>1548</v>
      </c>
      <c r="J1401" s="35">
        <v>3</v>
      </c>
      <c r="K1401" s="35">
        <v>36</v>
      </c>
      <c r="L1401" s="35">
        <v>0</v>
      </c>
      <c r="M1401" s="49">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c r="AH1401" s="35">
        <f>IF(Tabla134[[#This Row],[Business Travel]]="Travel_Frequently",2,IF(Tabla134[[#This Row],[Business Travel]]="Travel_Rarely",1,0))</f>
        <v>1</v>
      </c>
      <c r="AI1401" s="35" t="str">
        <f>IF(Tabla134[[#This Row],[Monthly Income]]&lt;=10333.3333,"Bajo",IF(Tabla134[[#This Row],[Monthly Income]]&gt;18666.6666,"Alto","Medio"))</f>
        <v>Bajo</v>
      </c>
      <c r="AJ1401" s="35" t="str">
        <f>IF(Tabla134[[#This Row],[Years Since Last Promotion]]&lt;1,"Este año","Más de un año")</f>
        <v>Más de un año</v>
      </c>
      <c r="AK1401" s="100">
        <f>SUM(Tabla134[[#This Row],[Years At Company]],Tabla134[[#This Row],[Years With Curr Manager]])</f>
        <v>5</v>
      </c>
      <c r="AL1401" s="35"/>
    </row>
    <row r="1402" spans="1:38">
      <c r="A1402" t="s">
        <v>44</v>
      </c>
      <c r="B1402" t="s">
        <v>47</v>
      </c>
      <c r="C1402" t="s">
        <v>51</v>
      </c>
      <c r="D1402" t="s">
        <v>58</v>
      </c>
      <c r="E1402" t="s">
        <v>64</v>
      </c>
      <c r="F1402" t="s">
        <v>1711</v>
      </c>
      <c r="G1402" t="s">
        <v>64</v>
      </c>
      <c r="H1402" t="s">
        <v>1547</v>
      </c>
      <c r="I1402" t="s">
        <v>1549</v>
      </c>
      <c r="J1402" s="35">
        <v>0</v>
      </c>
      <c r="K1402" s="35">
        <v>30</v>
      </c>
      <c r="L1402" s="35">
        <v>1</v>
      </c>
      <c r="M1402" s="49">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c r="AH1402" s="35">
        <f>IF(Tabla134[[#This Row],[Business Travel]]="Travel_Frequently",2,IF(Tabla134[[#This Row],[Business Travel]]="Travel_Rarely",1,0))</f>
        <v>2</v>
      </c>
      <c r="AI1402" s="35" t="str">
        <f>IF(Tabla134[[#This Row],[Monthly Income]]&lt;=10333.3333,"Bajo",IF(Tabla134[[#This Row],[Monthly Income]]&gt;18666.6666,"Alto","Medio"))</f>
        <v>Bajo</v>
      </c>
      <c r="AJ1402" s="35" t="str">
        <f>IF(Tabla134[[#This Row],[Years Since Last Promotion]]&lt;1,"Este año","Más de un año")</f>
        <v>Más de un año</v>
      </c>
      <c r="AK1402" s="100">
        <f>SUM(Tabla134[[#This Row],[Years At Company]],Tabla134[[#This Row],[Years With Curr Manager]])</f>
        <v>6</v>
      </c>
      <c r="AL1402" s="35"/>
    </row>
    <row r="1403" spans="1:38">
      <c r="A1403" t="s">
        <v>44</v>
      </c>
      <c r="B1403" t="s">
        <v>47</v>
      </c>
      <c r="C1403" t="s">
        <v>51</v>
      </c>
      <c r="D1403" t="s">
        <v>58</v>
      </c>
      <c r="E1403" t="s">
        <v>64</v>
      </c>
      <c r="F1403" t="s">
        <v>1711</v>
      </c>
      <c r="G1403" t="s">
        <v>64</v>
      </c>
      <c r="H1403" t="s">
        <v>1546</v>
      </c>
      <c r="I1403" t="s">
        <v>1549</v>
      </c>
      <c r="J1403" s="35">
        <v>2</v>
      </c>
      <c r="K1403" s="35">
        <v>27</v>
      </c>
      <c r="L1403" s="35">
        <v>1</v>
      </c>
      <c r="M1403" s="49">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c r="AH1403" s="35">
        <f>IF(Tabla134[[#This Row],[Business Travel]]="Travel_Frequently",2,IF(Tabla134[[#This Row],[Business Travel]]="Travel_Rarely",1,0))</f>
        <v>2</v>
      </c>
      <c r="AI1403" s="35" t="str">
        <f>IF(Tabla134[[#This Row],[Monthly Income]]&lt;=10333.3333,"Bajo",IF(Tabla134[[#This Row],[Monthly Income]]&gt;18666.6666,"Alto","Medio"))</f>
        <v>Bajo</v>
      </c>
      <c r="AJ1403" s="35" t="str">
        <f>IF(Tabla134[[#This Row],[Years Since Last Promotion]]&lt;1,"Este año","Más de un año")</f>
        <v>Este año</v>
      </c>
      <c r="AK1403" s="100">
        <f>SUM(Tabla134[[#This Row],[Years At Company]],Tabla134[[#This Row],[Years With Curr Manager]])</f>
        <v>1</v>
      </c>
      <c r="AL1403" s="35"/>
    </row>
    <row r="1404" spans="1:38">
      <c r="A1404" t="s">
        <v>44</v>
      </c>
      <c r="B1404" t="s">
        <v>47</v>
      </c>
      <c r="C1404" t="s">
        <v>51</v>
      </c>
      <c r="D1404" t="s">
        <v>57</v>
      </c>
      <c r="E1404" t="s">
        <v>59</v>
      </c>
      <c r="F1404" t="s">
        <v>1711</v>
      </c>
      <c r="G1404" t="s">
        <v>1540</v>
      </c>
      <c r="H1404" t="s">
        <v>1545</v>
      </c>
      <c r="I1404" t="s">
        <v>1549</v>
      </c>
      <c r="J1404" s="35">
        <v>2</v>
      </c>
      <c r="K1404" s="35">
        <v>31</v>
      </c>
      <c r="L1404" s="35">
        <v>1</v>
      </c>
      <c r="M1404" s="49">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c r="AH1404" s="35">
        <f>IF(Tabla134[[#This Row],[Business Travel]]="Travel_Frequently",2,IF(Tabla134[[#This Row],[Business Travel]]="Travel_Rarely",1,0))</f>
        <v>2</v>
      </c>
      <c r="AI1404" s="35" t="str">
        <f>IF(Tabla134[[#This Row],[Monthly Income]]&lt;=10333.3333,"Bajo",IF(Tabla134[[#This Row],[Monthly Income]]&gt;18666.6666,"Alto","Medio"))</f>
        <v>Bajo</v>
      </c>
      <c r="AJ1404" s="35" t="str">
        <f>IF(Tabla134[[#This Row],[Years Since Last Promotion]]&lt;1,"Este año","Más de un año")</f>
        <v>Más de un año</v>
      </c>
      <c r="AK1404" s="100">
        <f>SUM(Tabla134[[#This Row],[Years At Company]],Tabla134[[#This Row],[Years With Curr Manager]])</f>
        <v>17</v>
      </c>
      <c r="AL1404" s="35"/>
    </row>
    <row r="1405" spans="1:38">
      <c r="A1405" t="s">
        <v>44</v>
      </c>
      <c r="B1405" t="s">
        <v>47</v>
      </c>
      <c r="C1405" t="s">
        <v>51</v>
      </c>
      <c r="D1405" t="s">
        <v>57</v>
      </c>
      <c r="E1405" t="s">
        <v>59</v>
      </c>
      <c r="F1405" t="s">
        <v>1711</v>
      </c>
      <c r="G1405" t="s">
        <v>1538</v>
      </c>
      <c r="H1405" t="s">
        <v>1545</v>
      </c>
      <c r="I1405" t="s">
        <v>1549</v>
      </c>
      <c r="J1405" s="35">
        <v>2</v>
      </c>
      <c r="K1405" s="35">
        <v>31</v>
      </c>
      <c r="L1405" s="35">
        <v>1</v>
      </c>
      <c r="M1405" s="49">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c r="AH1405" s="35">
        <f>IF(Tabla134[[#This Row],[Business Travel]]="Travel_Frequently",2,IF(Tabla134[[#This Row],[Business Travel]]="Travel_Rarely",1,0))</f>
        <v>2</v>
      </c>
      <c r="AI1405" s="35" t="str">
        <f>IF(Tabla134[[#This Row],[Monthly Income]]&lt;=10333.3333,"Bajo",IF(Tabla134[[#This Row],[Monthly Income]]&gt;18666.6666,"Alto","Medio"))</f>
        <v>Bajo</v>
      </c>
      <c r="AJ1405" s="35" t="str">
        <f>IF(Tabla134[[#This Row],[Years Since Last Promotion]]&lt;1,"Este año","Más de un año")</f>
        <v>Más de un año</v>
      </c>
      <c r="AK1405" s="100">
        <f>SUM(Tabla134[[#This Row],[Years At Company]],Tabla134[[#This Row],[Years With Curr Manager]])</f>
        <v>14</v>
      </c>
      <c r="AL1405" s="35"/>
    </row>
    <row r="1406" spans="1:38">
      <c r="A1406" t="s">
        <v>44</v>
      </c>
      <c r="B1406" t="s">
        <v>47</v>
      </c>
      <c r="C1406" t="s">
        <v>51</v>
      </c>
      <c r="D1406" t="s">
        <v>56</v>
      </c>
      <c r="E1406" t="s">
        <v>63</v>
      </c>
      <c r="F1406" t="s">
        <v>1711</v>
      </c>
      <c r="G1406" t="s">
        <v>1537</v>
      </c>
      <c r="H1406" t="s">
        <v>1545</v>
      </c>
      <c r="I1406" t="s">
        <v>1549</v>
      </c>
      <c r="J1406" s="35">
        <v>4</v>
      </c>
      <c r="K1406" s="35">
        <v>29</v>
      </c>
      <c r="L1406" s="35">
        <v>1</v>
      </c>
      <c r="M1406" s="49">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c r="AH1406" s="35">
        <f>IF(Tabla134[[#This Row],[Business Travel]]="Travel_Frequently",2,IF(Tabla134[[#This Row],[Business Travel]]="Travel_Rarely",1,0))</f>
        <v>2</v>
      </c>
      <c r="AI1406" s="35" t="str">
        <f>IF(Tabla134[[#This Row],[Monthly Income]]&lt;=10333.3333,"Bajo",IF(Tabla134[[#This Row],[Monthly Income]]&gt;18666.6666,"Alto","Medio"))</f>
        <v>Bajo</v>
      </c>
      <c r="AJ1406" s="35" t="str">
        <f>IF(Tabla134[[#This Row],[Years Since Last Promotion]]&lt;1,"Este año","Más de un año")</f>
        <v>Este año</v>
      </c>
      <c r="AK1406" s="100">
        <f>SUM(Tabla134[[#This Row],[Years At Company]],Tabla134[[#This Row],[Years With Curr Manager]])</f>
        <v>5</v>
      </c>
      <c r="AL1406" s="35"/>
    </row>
    <row r="1407" spans="1:38">
      <c r="A1407" t="s">
        <v>44</v>
      </c>
      <c r="B1407" t="s">
        <v>47</v>
      </c>
      <c r="C1407" t="s">
        <v>51</v>
      </c>
      <c r="D1407" t="s">
        <v>56</v>
      </c>
      <c r="E1407" t="s">
        <v>59</v>
      </c>
      <c r="F1407" t="s">
        <v>1711</v>
      </c>
      <c r="G1407" t="s">
        <v>1542</v>
      </c>
      <c r="H1407" t="s">
        <v>1545</v>
      </c>
      <c r="I1407" t="s">
        <v>1549</v>
      </c>
      <c r="J1407" s="35">
        <v>3</v>
      </c>
      <c r="K1407" s="35">
        <v>31</v>
      </c>
      <c r="L1407" s="35">
        <v>1</v>
      </c>
      <c r="M1407" s="49">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c r="AH1407" s="35">
        <f>IF(Tabla134[[#This Row],[Business Travel]]="Travel_Frequently",2,IF(Tabla134[[#This Row],[Business Travel]]="Travel_Rarely",1,0))</f>
        <v>2</v>
      </c>
      <c r="AI1407" s="35" t="str">
        <f>IF(Tabla134[[#This Row],[Monthly Income]]&lt;=10333.3333,"Bajo",IF(Tabla134[[#This Row],[Monthly Income]]&gt;18666.6666,"Alto","Medio"))</f>
        <v>Bajo</v>
      </c>
      <c r="AJ1407" s="35" t="str">
        <f>IF(Tabla134[[#This Row],[Years Since Last Promotion]]&lt;1,"Este año","Más de un año")</f>
        <v>Este año</v>
      </c>
      <c r="AK1407" s="100">
        <f>SUM(Tabla134[[#This Row],[Years At Company]],Tabla134[[#This Row],[Years With Curr Manager]])</f>
        <v>1</v>
      </c>
      <c r="AL1407" s="35"/>
    </row>
    <row r="1408" spans="1:38">
      <c r="A1408" t="s">
        <v>44</v>
      </c>
      <c r="B1408" t="s">
        <v>46</v>
      </c>
      <c r="C1408" t="s">
        <v>51</v>
      </c>
      <c r="D1408" t="s">
        <v>58</v>
      </c>
      <c r="E1408" t="s">
        <v>63</v>
      </c>
      <c r="F1408" t="s">
        <v>1711</v>
      </c>
      <c r="G1408" t="s">
        <v>64</v>
      </c>
      <c r="H1408" t="s">
        <v>1546</v>
      </c>
      <c r="I1408" t="s">
        <v>1549</v>
      </c>
      <c r="J1408" s="35">
        <v>0</v>
      </c>
      <c r="K1408" s="35">
        <v>34</v>
      </c>
      <c r="L1408" s="35">
        <v>1</v>
      </c>
      <c r="M1408" s="49">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c r="AH1408" s="35">
        <f>IF(Tabla134[[#This Row],[Business Travel]]="Travel_Frequently",2,IF(Tabla134[[#This Row],[Business Travel]]="Travel_Rarely",1,0))</f>
        <v>1</v>
      </c>
      <c r="AI1408" s="35" t="str">
        <f>IF(Tabla134[[#This Row],[Monthly Income]]&lt;=10333.3333,"Bajo",IF(Tabla134[[#This Row],[Monthly Income]]&gt;18666.6666,"Alto","Medio"))</f>
        <v>Bajo</v>
      </c>
      <c r="AJ1408" s="35" t="str">
        <f>IF(Tabla134[[#This Row],[Years Since Last Promotion]]&lt;1,"Este año","Más de un año")</f>
        <v>Más de un año</v>
      </c>
      <c r="AK1408" s="100">
        <f>SUM(Tabla134[[#This Row],[Years At Company]],Tabla134[[#This Row],[Years With Curr Manager]])</f>
        <v>4</v>
      </c>
      <c r="AL1408" s="35"/>
    </row>
    <row r="1409" spans="1:38">
      <c r="A1409" t="s">
        <v>44</v>
      </c>
      <c r="B1409" t="s">
        <v>46</v>
      </c>
      <c r="C1409" t="s">
        <v>50</v>
      </c>
      <c r="D1409" t="s">
        <v>57</v>
      </c>
      <c r="E1409" t="s">
        <v>63</v>
      </c>
      <c r="F1409" t="s">
        <v>1711</v>
      </c>
      <c r="G1409" t="s">
        <v>1540</v>
      </c>
      <c r="H1409" t="s">
        <v>1546</v>
      </c>
      <c r="I1409" t="s">
        <v>1549</v>
      </c>
      <c r="J1409" s="35">
        <v>4</v>
      </c>
      <c r="K1409" s="35">
        <v>53</v>
      </c>
      <c r="L1409" s="35">
        <v>1</v>
      </c>
      <c r="M1409" s="49">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c r="AH1409" s="35">
        <f>IF(Tabla134[[#This Row],[Business Travel]]="Travel_Frequently",2,IF(Tabla134[[#This Row],[Business Travel]]="Travel_Rarely",1,0))</f>
        <v>1</v>
      </c>
      <c r="AI1409" s="35" t="str">
        <f>IF(Tabla134[[#This Row],[Monthly Income]]&lt;=10333.3333,"Bajo",IF(Tabla134[[#This Row],[Monthly Income]]&gt;18666.6666,"Alto","Medio"))</f>
        <v>Bajo</v>
      </c>
      <c r="AJ1409" s="35" t="str">
        <f>IF(Tabla134[[#This Row],[Years Since Last Promotion]]&lt;1,"Este año","Más de un año")</f>
        <v>Más de un año</v>
      </c>
      <c r="AK1409" s="100">
        <f>SUM(Tabla134[[#This Row],[Years At Company]],Tabla134[[#This Row],[Years With Curr Manager]])</f>
        <v>42</v>
      </c>
      <c r="AL1409" s="35"/>
    </row>
    <row r="1410" spans="1:38">
      <c r="A1410" t="s">
        <v>44</v>
      </c>
      <c r="B1410" t="s">
        <v>46</v>
      </c>
      <c r="C1410" t="s">
        <v>51</v>
      </c>
      <c r="D1410" t="s">
        <v>57</v>
      </c>
      <c r="E1410" t="s">
        <v>59</v>
      </c>
      <c r="F1410" t="s">
        <v>1711</v>
      </c>
      <c r="G1410" t="s">
        <v>1538</v>
      </c>
      <c r="H1410" t="s">
        <v>1545</v>
      </c>
      <c r="I1410" t="s">
        <v>1549</v>
      </c>
      <c r="J1410" s="35">
        <v>3</v>
      </c>
      <c r="K1410" s="35">
        <v>31</v>
      </c>
      <c r="L1410" s="35">
        <v>1</v>
      </c>
      <c r="M1410" s="49">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c r="AH1410" s="35">
        <f>IF(Tabla134[[#This Row],[Business Travel]]="Travel_Frequently",2,IF(Tabla134[[#This Row],[Business Travel]]="Travel_Rarely",1,0))</f>
        <v>1</v>
      </c>
      <c r="AI1410" s="35" t="str">
        <f>IF(Tabla134[[#This Row],[Monthly Income]]&lt;=10333.3333,"Bajo",IF(Tabla134[[#This Row],[Monthly Income]]&gt;18666.6666,"Alto","Medio"))</f>
        <v>Bajo</v>
      </c>
      <c r="AJ1410" s="35" t="str">
        <f>IF(Tabla134[[#This Row],[Years Since Last Promotion]]&lt;1,"Este año","Más de un año")</f>
        <v>Este año</v>
      </c>
      <c r="AK1410" s="100">
        <f>SUM(Tabla134[[#This Row],[Years At Company]],Tabla134[[#This Row],[Years With Curr Manager]])</f>
        <v>1</v>
      </c>
      <c r="AL1410" s="35"/>
    </row>
    <row r="1411" spans="1:38">
      <c r="A1411" t="s">
        <v>44</v>
      </c>
      <c r="B1411" t="s">
        <v>46</v>
      </c>
      <c r="C1411" t="s">
        <v>51</v>
      </c>
      <c r="D1411" t="s">
        <v>56</v>
      </c>
      <c r="E1411" t="s">
        <v>62</v>
      </c>
      <c r="F1411" t="s">
        <v>1711</v>
      </c>
      <c r="G1411" t="s">
        <v>1542</v>
      </c>
      <c r="H1411" t="s">
        <v>1545</v>
      </c>
      <c r="I1411" t="s">
        <v>1549</v>
      </c>
      <c r="J1411" s="35">
        <v>3</v>
      </c>
      <c r="K1411" s="35">
        <v>29</v>
      </c>
      <c r="L1411" s="35">
        <v>1</v>
      </c>
      <c r="M1411" s="49">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c r="AH1411" s="35">
        <f>IF(Tabla134[[#This Row],[Business Travel]]="Travel_Frequently",2,IF(Tabla134[[#This Row],[Business Travel]]="Travel_Rarely",1,0))</f>
        <v>1</v>
      </c>
      <c r="AI1411" s="35" t="str">
        <f>IF(Tabla134[[#This Row],[Monthly Income]]&lt;=10333.3333,"Bajo",IF(Tabla134[[#This Row],[Monthly Income]]&gt;18666.6666,"Alto","Medio"))</f>
        <v>Bajo</v>
      </c>
      <c r="AJ1411" s="35" t="str">
        <f>IF(Tabla134[[#This Row],[Years Since Last Promotion]]&lt;1,"Este año","Más de un año")</f>
        <v>Más de un año</v>
      </c>
      <c r="AK1411" s="100">
        <f>SUM(Tabla134[[#This Row],[Years At Company]],Tabla134[[#This Row],[Years With Curr Manager]])</f>
        <v>4</v>
      </c>
      <c r="AL1411" s="35"/>
    </row>
    <row r="1412" spans="1:38">
      <c r="A1412" t="s">
        <v>44</v>
      </c>
      <c r="B1412" t="s">
        <v>47</v>
      </c>
      <c r="C1412" t="s">
        <v>51</v>
      </c>
      <c r="D1412" t="s">
        <v>57</v>
      </c>
      <c r="E1412" t="s">
        <v>59</v>
      </c>
      <c r="F1412" t="s">
        <v>1536</v>
      </c>
      <c r="G1412" t="s">
        <v>1539</v>
      </c>
      <c r="H1412" t="s">
        <v>1546</v>
      </c>
      <c r="I1412" t="s">
        <v>1549</v>
      </c>
      <c r="J1412" s="35">
        <v>3</v>
      </c>
      <c r="K1412" s="35">
        <v>34</v>
      </c>
      <c r="L1412" s="35">
        <v>1</v>
      </c>
      <c r="M1412" s="49">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c r="AH1412" s="35">
        <f>IF(Tabla134[[#This Row],[Business Travel]]="Travel_Frequently",2,IF(Tabla134[[#This Row],[Business Travel]]="Travel_Rarely",1,0))</f>
        <v>2</v>
      </c>
      <c r="AI1412" s="35" t="str">
        <f>IF(Tabla134[[#This Row],[Monthly Income]]&lt;=10333.3333,"Bajo",IF(Tabla134[[#This Row],[Monthly Income]]&gt;18666.6666,"Alto","Medio"))</f>
        <v>Bajo</v>
      </c>
      <c r="AJ1412" s="35" t="str">
        <f>IF(Tabla134[[#This Row],[Years Since Last Promotion]]&lt;1,"Este año","Más de un año")</f>
        <v>Este año</v>
      </c>
      <c r="AK1412" s="100">
        <f>SUM(Tabla134[[#This Row],[Years At Company]],Tabla134[[#This Row],[Years With Curr Manager]])</f>
        <v>14</v>
      </c>
      <c r="AL1412" s="35"/>
    </row>
    <row r="1413" spans="1:38">
      <c r="A1413" t="s">
        <v>44</v>
      </c>
      <c r="B1413" t="s">
        <v>47</v>
      </c>
      <c r="C1413" t="s">
        <v>51</v>
      </c>
      <c r="D1413" t="s">
        <v>57</v>
      </c>
      <c r="E1413" t="s">
        <v>61</v>
      </c>
      <c r="F1413" t="s">
        <v>1536</v>
      </c>
      <c r="G1413" t="s">
        <v>1539</v>
      </c>
      <c r="H1413" t="s">
        <v>1545</v>
      </c>
      <c r="I1413" t="s">
        <v>1549</v>
      </c>
      <c r="J1413" s="35">
        <v>2</v>
      </c>
      <c r="K1413" s="35">
        <v>28</v>
      </c>
      <c r="L1413" s="35">
        <v>1</v>
      </c>
      <c r="M1413" s="49">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c r="AH1413" s="35">
        <f>IF(Tabla134[[#This Row],[Business Travel]]="Travel_Frequently",2,IF(Tabla134[[#This Row],[Business Travel]]="Travel_Rarely",1,0))</f>
        <v>2</v>
      </c>
      <c r="AI1413" s="35" t="str">
        <f>IF(Tabla134[[#This Row],[Monthly Income]]&lt;=10333.3333,"Bajo",IF(Tabla134[[#This Row],[Monthly Income]]&gt;18666.6666,"Alto","Medio"))</f>
        <v>Bajo</v>
      </c>
      <c r="AJ1413" s="35" t="str">
        <f>IF(Tabla134[[#This Row],[Years Since Last Promotion]]&lt;1,"Este año","Más de un año")</f>
        <v>Este año</v>
      </c>
      <c r="AK1413" s="100">
        <f>SUM(Tabla134[[#This Row],[Years At Company]],Tabla134[[#This Row],[Years With Curr Manager]])</f>
        <v>0</v>
      </c>
      <c r="AL1413" s="35"/>
    </row>
    <row r="1414" spans="1:38">
      <c r="A1414" t="s">
        <v>44</v>
      </c>
      <c r="B1414" t="s">
        <v>47</v>
      </c>
      <c r="C1414" t="s">
        <v>50</v>
      </c>
      <c r="D1414" t="s">
        <v>56</v>
      </c>
      <c r="E1414" t="s">
        <v>59</v>
      </c>
      <c r="F1414" t="s">
        <v>1536</v>
      </c>
      <c r="G1414" t="s">
        <v>1537</v>
      </c>
      <c r="H1414" t="s">
        <v>1547</v>
      </c>
      <c r="I1414" t="s">
        <v>1549</v>
      </c>
      <c r="J1414" s="35">
        <v>3</v>
      </c>
      <c r="K1414" s="35">
        <v>50</v>
      </c>
      <c r="L1414" s="35">
        <v>1</v>
      </c>
      <c r="M1414" s="49">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c r="AH1414" s="35">
        <f>IF(Tabla134[[#This Row],[Business Travel]]="Travel_Frequently",2,IF(Tabla134[[#This Row],[Business Travel]]="Travel_Rarely",1,0))</f>
        <v>2</v>
      </c>
      <c r="AI1414" s="35" t="str">
        <f>IF(Tabla134[[#This Row],[Monthly Income]]&lt;=10333.3333,"Bajo",IF(Tabla134[[#This Row],[Monthly Income]]&gt;18666.6666,"Alto","Medio"))</f>
        <v>Bajo</v>
      </c>
      <c r="AJ1414" s="35" t="str">
        <f>IF(Tabla134[[#This Row],[Years Since Last Promotion]]&lt;1,"Este año","Más de un año")</f>
        <v>Este año</v>
      </c>
      <c r="AK1414" s="100">
        <f>SUM(Tabla134[[#This Row],[Years At Company]],Tabla134[[#This Row],[Years With Curr Manager]])</f>
        <v>7</v>
      </c>
      <c r="AL1414" s="35"/>
    </row>
    <row r="1415" spans="1:38">
      <c r="A1415" t="s">
        <v>44</v>
      </c>
      <c r="B1415" t="s">
        <v>47</v>
      </c>
      <c r="C1415" t="s">
        <v>50</v>
      </c>
      <c r="D1415" t="s">
        <v>56</v>
      </c>
      <c r="E1415" t="s">
        <v>59</v>
      </c>
      <c r="F1415" t="s">
        <v>1536</v>
      </c>
      <c r="G1415" t="s">
        <v>1537</v>
      </c>
      <c r="H1415" t="s">
        <v>1546</v>
      </c>
      <c r="I1415" t="s">
        <v>1549</v>
      </c>
      <c r="J1415" s="35">
        <v>3</v>
      </c>
      <c r="K1415" s="35">
        <v>47</v>
      </c>
      <c r="L1415" s="35">
        <v>1</v>
      </c>
      <c r="M1415" s="49">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c r="AH1415" s="35">
        <f>IF(Tabla134[[#This Row],[Business Travel]]="Travel_Frequently",2,IF(Tabla134[[#This Row],[Business Travel]]="Travel_Rarely",1,0))</f>
        <v>2</v>
      </c>
      <c r="AI1415" s="35" t="str">
        <f>IF(Tabla134[[#This Row],[Monthly Income]]&lt;=10333.3333,"Bajo",IF(Tabla134[[#This Row],[Monthly Income]]&gt;18666.6666,"Alto","Medio"))</f>
        <v>Medio</v>
      </c>
      <c r="AJ1415" s="35" t="str">
        <f>IF(Tabla134[[#This Row],[Years Since Last Promotion]]&lt;1,"Este año","Más de un año")</f>
        <v>Más de un año</v>
      </c>
      <c r="AK1415" s="100">
        <f>SUM(Tabla134[[#This Row],[Years At Company]],Tabla134[[#This Row],[Years With Curr Manager]])</f>
        <v>33</v>
      </c>
      <c r="AL1415" s="35"/>
    </row>
    <row r="1416" spans="1:38">
      <c r="A1416" t="s">
        <v>44</v>
      </c>
      <c r="B1416" t="s">
        <v>47</v>
      </c>
      <c r="C1416" t="s">
        <v>51</v>
      </c>
      <c r="D1416" t="s">
        <v>56</v>
      </c>
      <c r="E1416" t="s">
        <v>63</v>
      </c>
      <c r="F1416" t="s">
        <v>1536</v>
      </c>
      <c r="G1416" t="s">
        <v>1542</v>
      </c>
      <c r="H1416" t="s">
        <v>1546</v>
      </c>
      <c r="I1416" t="s">
        <v>1549</v>
      </c>
      <c r="J1416" s="35">
        <v>3</v>
      </c>
      <c r="K1416" s="35">
        <v>28</v>
      </c>
      <c r="L1416" s="35">
        <v>1</v>
      </c>
      <c r="M1416" s="49">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c r="AH1416" s="35">
        <f>IF(Tabla134[[#This Row],[Business Travel]]="Travel_Frequently",2,IF(Tabla134[[#This Row],[Business Travel]]="Travel_Rarely",1,0))</f>
        <v>2</v>
      </c>
      <c r="AI1416" s="35" t="str">
        <f>IF(Tabla134[[#This Row],[Monthly Income]]&lt;=10333.3333,"Bajo",IF(Tabla134[[#This Row],[Monthly Income]]&gt;18666.6666,"Alto","Medio"))</f>
        <v>Bajo</v>
      </c>
      <c r="AJ1416" s="35" t="str">
        <f>IF(Tabla134[[#This Row],[Years Since Last Promotion]]&lt;1,"Este año","Más de un año")</f>
        <v>Más de un año</v>
      </c>
      <c r="AK1416" s="100">
        <f>SUM(Tabla134[[#This Row],[Years At Company]],Tabla134[[#This Row],[Years With Curr Manager]])</f>
        <v>5</v>
      </c>
      <c r="AL1416" s="35"/>
    </row>
    <row r="1417" spans="1:38">
      <c r="A1417" t="s">
        <v>44</v>
      </c>
      <c r="B1417" t="s">
        <v>47</v>
      </c>
      <c r="C1417" t="s">
        <v>53</v>
      </c>
      <c r="D1417" t="s">
        <v>56</v>
      </c>
      <c r="E1417" t="s">
        <v>62</v>
      </c>
      <c r="F1417" t="s">
        <v>1536</v>
      </c>
      <c r="G1417" t="s">
        <v>1542</v>
      </c>
      <c r="H1417" t="s">
        <v>1546</v>
      </c>
      <c r="I1417" t="s">
        <v>1549</v>
      </c>
      <c r="J1417" s="35">
        <v>3</v>
      </c>
      <c r="K1417" s="35">
        <v>23</v>
      </c>
      <c r="L1417" s="35">
        <v>1</v>
      </c>
      <c r="M1417" s="49">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c r="AH1417" s="35">
        <f>IF(Tabla134[[#This Row],[Business Travel]]="Travel_Frequently",2,IF(Tabla134[[#This Row],[Business Travel]]="Travel_Rarely",1,0))</f>
        <v>2</v>
      </c>
      <c r="AI1417" s="35" t="str">
        <f>IF(Tabla134[[#This Row],[Monthly Income]]&lt;=10333.3333,"Bajo",IF(Tabla134[[#This Row],[Monthly Income]]&gt;18666.6666,"Alto","Medio"))</f>
        <v>Bajo</v>
      </c>
      <c r="AJ1417" s="35" t="str">
        <f>IF(Tabla134[[#This Row],[Years Since Last Promotion]]&lt;1,"Este año","Más de un año")</f>
        <v>Más de un año</v>
      </c>
      <c r="AK1417" s="100">
        <f>SUM(Tabla134[[#This Row],[Years At Company]],Tabla134[[#This Row],[Years With Curr Manager]])</f>
        <v>1</v>
      </c>
      <c r="AL1417" s="35"/>
    </row>
    <row r="1418" spans="1:38">
      <c r="A1418" t="s">
        <v>44</v>
      </c>
      <c r="B1418" t="s">
        <v>47</v>
      </c>
      <c r="C1418" t="s">
        <v>51</v>
      </c>
      <c r="D1418" t="s">
        <v>56</v>
      </c>
      <c r="E1418" t="s">
        <v>63</v>
      </c>
      <c r="F1418" t="s">
        <v>1536</v>
      </c>
      <c r="G1418" t="s">
        <v>1542</v>
      </c>
      <c r="H1418" t="s">
        <v>1545</v>
      </c>
      <c r="I1418" t="s">
        <v>1549</v>
      </c>
      <c r="J1418" s="35">
        <v>3</v>
      </c>
      <c r="K1418" s="35">
        <v>29</v>
      </c>
      <c r="L1418" s="35">
        <v>1</v>
      </c>
      <c r="M1418" s="49">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c r="AH1418" s="35">
        <f>IF(Tabla134[[#This Row],[Business Travel]]="Travel_Frequently",2,IF(Tabla134[[#This Row],[Business Travel]]="Travel_Rarely",1,0))</f>
        <v>2</v>
      </c>
      <c r="AI1418" s="35" t="str">
        <f>IF(Tabla134[[#This Row],[Monthly Income]]&lt;=10333.3333,"Bajo",IF(Tabla134[[#This Row],[Monthly Income]]&gt;18666.6666,"Alto","Medio"))</f>
        <v>Bajo</v>
      </c>
      <c r="AJ1418" s="35" t="str">
        <f>IF(Tabla134[[#This Row],[Years Since Last Promotion]]&lt;1,"Este año","Más de un año")</f>
        <v>Este año</v>
      </c>
      <c r="AK1418" s="100">
        <f>SUM(Tabla134[[#This Row],[Years At Company]],Tabla134[[#This Row],[Years With Curr Manager]])</f>
        <v>1</v>
      </c>
      <c r="AL1418" s="35"/>
    </row>
    <row r="1419" spans="1:38">
      <c r="A1419" t="s">
        <v>44</v>
      </c>
      <c r="B1419" t="s">
        <v>46</v>
      </c>
      <c r="C1419" t="s">
        <v>51</v>
      </c>
      <c r="D1419" t="s">
        <v>58</v>
      </c>
      <c r="E1419" t="s">
        <v>64</v>
      </c>
      <c r="F1419" t="s">
        <v>1536</v>
      </c>
      <c r="G1419" t="s">
        <v>64</v>
      </c>
      <c r="H1419" t="s">
        <v>1546</v>
      </c>
      <c r="I1419" t="s">
        <v>1549</v>
      </c>
      <c r="J1419" s="35">
        <v>4</v>
      </c>
      <c r="K1419" s="35">
        <v>31</v>
      </c>
      <c r="L1419" s="35">
        <v>1</v>
      </c>
      <c r="M1419" s="49">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c r="AH1419" s="35">
        <f>IF(Tabla134[[#This Row],[Business Travel]]="Travel_Frequently",2,IF(Tabla134[[#This Row],[Business Travel]]="Travel_Rarely",1,0))</f>
        <v>1</v>
      </c>
      <c r="AI1419" s="35" t="str">
        <f>IF(Tabla134[[#This Row],[Monthly Income]]&lt;=10333.3333,"Bajo",IF(Tabla134[[#This Row],[Monthly Income]]&gt;18666.6666,"Alto","Medio"))</f>
        <v>Bajo</v>
      </c>
      <c r="AJ1419" s="35" t="str">
        <f>IF(Tabla134[[#This Row],[Years Since Last Promotion]]&lt;1,"Este año","Más de un año")</f>
        <v>Este año</v>
      </c>
      <c r="AK1419" s="100">
        <f>SUM(Tabla134[[#This Row],[Years At Company]],Tabla134[[#This Row],[Years With Curr Manager]])</f>
        <v>1</v>
      </c>
      <c r="AL1419" s="35"/>
    </row>
    <row r="1420" spans="1:38">
      <c r="A1420" t="s">
        <v>44</v>
      </c>
      <c r="B1420" t="s">
        <v>46</v>
      </c>
      <c r="C1420" t="s">
        <v>53</v>
      </c>
      <c r="D1420" t="s">
        <v>58</v>
      </c>
      <c r="E1420" t="s">
        <v>64</v>
      </c>
      <c r="F1420" t="s">
        <v>1536</v>
      </c>
      <c r="G1420" t="s">
        <v>64</v>
      </c>
      <c r="H1420" t="s">
        <v>1546</v>
      </c>
      <c r="I1420" t="s">
        <v>1549</v>
      </c>
      <c r="J1420" s="35">
        <v>2</v>
      </c>
      <c r="K1420" s="35">
        <v>24</v>
      </c>
      <c r="L1420" s="35">
        <v>1</v>
      </c>
      <c r="M1420" s="49">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c r="AH1420" s="35">
        <f>IF(Tabla134[[#This Row],[Business Travel]]="Travel_Frequently",2,IF(Tabla134[[#This Row],[Business Travel]]="Travel_Rarely",1,0))</f>
        <v>1</v>
      </c>
      <c r="AI1420" s="35" t="str">
        <f>IF(Tabla134[[#This Row],[Monthly Income]]&lt;=10333.3333,"Bajo",IF(Tabla134[[#This Row],[Monthly Income]]&gt;18666.6666,"Alto","Medio"))</f>
        <v>Bajo</v>
      </c>
      <c r="AJ1420" s="35" t="str">
        <f>IF(Tabla134[[#This Row],[Years Since Last Promotion]]&lt;1,"Este año","Más de un año")</f>
        <v>Este año</v>
      </c>
      <c r="AK1420" s="100">
        <f>SUM(Tabla134[[#This Row],[Years At Company]],Tabla134[[#This Row],[Years With Curr Manager]])</f>
        <v>1</v>
      </c>
      <c r="AL1420" s="35"/>
    </row>
    <row r="1421" spans="1:38">
      <c r="A1421" t="s">
        <v>44</v>
      </c>
      <c r="B1421" t="s">
        <v>46</v>
      </c>
      <c r="C1421" t="s">
        <v>51</v>
      </c>
      <c r="D1421" t="s">
        <v>57</v>
      </c>
      <c r="E1421" t="s">
        <v>63</v>
      </c>
      <c r="F1421" t="s">
        <v>1536</v>
      </c>
      <c r="G1421" t="s">
        <v>1539</v>
      </c>
      <c r="H1421" t="s">
        <v>1547</v>
      </c>
      <c r="I1421" t="s">
        <v>1549</v>
      </c>
      <c r="J1421" s="35">
        <v>2</v>
      </c>
      <c r="K1421" s="35">
        <v>28</v>
      </c>
      <c r="L1421" s="35">
        <v>1</v>
      </c>
      <c r="M1421" s="49">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c r="AH1421" s="35">
        <f>IF(Tabla134[[#This Row],[Business Travel]]="Travel_Frequently",2,IF(Tabla134[[#This Row],[Business Travel]]="Travel_Rarely",1,0))</f>
        <v>1</v>
      </c>
      <c r="AI1421" s="35" t="str">
        <f>IF(Tabla134[[#This Row],[Monthly Income]]&lt;=10333.3333,"Bajo",IF(Tabla134[[#This Row],[Monthly Income]]&gt;18666.6666,"Alto","Medio"))</f>
        <v>Bajo</v>
      </c>
      <c r="AJ1421" s="35" t="str">
        <f>IF(Tabla134[[#This Row],[Years Since Last Promotion]]&lt;1,"Este año","Más de un año")</f>
        <v>Este año</v>
      </c>
      <c r="AK1421" s="100">
        <f>SUM(Tabla134[[#This Row],[Years At Company]],Tabla134[[#This Row],[Years With Curr Manager]])</f>
        <v>7</v>
      </c>
      <c r="AL1421" s="35"/>
    </row>
    <row r="1422" spans="1:38">
      <c r="A1422" t="s">
        <v>44</v>
      </c>
      <c r="B1422" t="s">
        <v>46</v>
      </c>
      <c r="C1422" t="s">
        <v>52</v>
      </c>
      <c r="D1422" t="s">
        <v>57</v>
      </c>
      <c r="E1422" t="s">
        <v>63</v>
      </c>
      <c r="F1422" t="s">
        <v>1536</v>
      </c>
      <c r="G1422" t="s">
        <v>1539</v>
      </c>
      <c r="H1422" t="s">
        <v>1546</v>
      </c>
      <c r="I1422" t="s">
        <v>1549</v>
      </c>
      <c r="J1422" s="35">
        <v>4</v>
      </c>
      <c r="K1422" s="35">
        <v>56</v>
      </c>
      <c r="L1422" s="35">
        <v>1</v>
      </c>
      <c r="M1422" s="49">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c r="AH1422" s="35">
        <f>IF(Tabla134[[#This Row],[Business Travel]]="Travel_Frequently",2,IF(Tabla134[[#This Row],[Business Travel]]="Travel_Rarely",1,0))</f>
        <v>1</v>
      </c>
      <c r="AI1422" s="35" t="str">
        <f>IF(Tabla134[[#This Row],[Monthly Income]]&lt;=10333.3333,"Bajo",IF(Tabla134[[#This Row],[Monthly Income]]&gt;18666.6666,"Alto","Medio"))</f>
        <v>Bajo</v>
      </c>
      <c r="AJ1422" s="35" t="str">
        <f>IF(Tabla134[[#This Row],[Years Since Last Promotion]]&lt;1,"Este año","Más de un año")</f>
        <v>Más de un año</v>
      </c>
      <c r="AK1422" s="100">
        <f>SUM(Tabla134[[#This Row],[Years At Company]],Tabla134[[#This Row],[Years With Curr Manager]])</f>
        <v>18</v>
      </c>
      <c r="AL1422" s="35"/>
    </row>
    <row r="1423" spans="1:38">
      <c r="A1423" t="s">
        <v>44</v>
      </c>
      <c r="B1423" t="s">
        <v>46</v>
      </c>
      <c r="C1423" t="s">
        <v>49</v>
      </c>
      <c r="D1423" t="s">
        <v>57</v>
      </c>
      <c r="E1423" t="s">
        <v>61</v>
      </c>
      <c r="F1423" t="s">
        <v>1536</v>
      </c>
      <c r="G1423" t="s">
        <v>1540</v>
      </c>
      <c r="H1423" t="s">
        <v>1546</v>
      </c>
      <c r="I1423" t="s">
        <v>1549</v>
      </c>
      <c r="J1423" s="35">
        <v>2</v>
      </c>
      <c r="K1423" s="35">
        <v>38</v>
      </c>
      <c r="L1423" s="35">
        <v>1</v>
      </c>
      <c r="M1423" s="49">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c r="AH1423" s="35">
        <f>IF(Tabla134[[#This Row],[Business Travel]]="Travel_Frequently",2,IF(Tabla134[[#This Row],[Business Travel]]="Travel_Rarely",1,0))</f>
        <v>1</v>
      </c>
      <c r="AI1423" s="35" t="str">
        <f>IF(Tabla134[[#This Row],[Monthly Income]]&lt;=10333.3333,"Bajo",IF(Tabla134[[#This Row],[Monthly Income]]&gt;18666.6666,"Alto","Medio"))</f>
        <v>Bajo</v>
      </c>
      <c r="AJ1423" s="35" t="str">
        <f>IF(Tabla134[[#This Row],[Years Since Last Promotion]]&lt;1,"Este año","Más de un año")</f>
        <v>Más de un año</v>
      </c>
      <c r="AK1423" s="100">
        <f>SUM(Tabla134[[#This Row],[Years At Company]],Tabla134[[#This Row],[Years With Curr Manager]])</f>
        <v>9</v>
      </c>
      <c r="AL1423" s="35"/>
    </row>
    <row r="1424" spans="1:38">
      <c r="A1424" t="s">
        <v>44</v>
      </c>
      <c r="B1424" t="s">
        <v>46</v>
      </c>
      <c r="C1424" t="s">
        <v>51</v>
      </c>
      <c r="D1424" t="s">
        <v>57</v>
      </c>
      <c r="E1424" t="s">
        <v>63</v>
      </c>
      <c r="F1424" t="s">
        <v>1536</v>
      </c>
      <c r="G1424" t="s">
        <v>1538</v>
      </c>
      <c r="H1424" t="s">
        <v>1545</v>
      </c>
      <c r="I1424" t="s">
        <v>1549</v>
      </c>
      <c r="J1424" s="35">
        <v>2</v>
      </c>
      <c r="K1424" s="35">
        <v>29</v>
      </c>
      <c r="L1424" s="35">
        <v>1</v>
      </c>
      <c r="M1424" s="49">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c r="AH1424" s="35">
        <f>IF(Tabla134[[#This Row],[Business Travel]]="Travel_Frequently",2,IF(Tabla134[[#This Row],[Business Travel]]="Travel_Rarely",1,0))</f>
        <v>1</v>
      </c>
      <c r="AI1424" s="35" t="str">
        <f>IF(Tabla134[[#This Row],[Monthly Income]]&lt;=10333.3333,"Bajo",IF(Tabla134[[#This Row],[Monthly Income]]&gt;18666.6666,"Alto","Medio"))</f>
        <v>Bajo</v>
      </c>
      <c r="AJ1424" s="35" t="str">
        <f>IF(Tabla134[[#This Row],[Years Since Last Promotion]]&lt;1,"Este año","Más de un año")</f>
        <v>Este año</v>
      </c>
      <c r="AK1424" s="100">
        <f>SUM(Tabla134[[#This Row],[Years At Company]],Tabla134[[#This Row],[Years With Curr Manager]])</f>
        <v>16</v>
      </c>
      <c r="AL1424" s="35"/>
    </row>
    <row r="1425" spans="1:38">
      <c r="A1425" t="s">
        <v>44</v>
      </c>
      <c r="B1425" t="s">
        <v>46</v>
      </c>
      <c r="C1425" t="s">
        <v>52</v>
      </c>
      <c r="D1425" t="s">
        <v>57</v>
      </c>
      <c r="E1425" t="s">
        <v>59</v>
      </c>
      <c r="F1425" t="s">
        <v>1536</v>
      </c>
      <c r="G1425" t="s">
        <v>1539</v>
      </c>
      <c r="H1425" t="s">
        <v>1545</v>
      </c>
      <c r="I1425" t="s">
        <v>1549</v>
      </c>
      <c r="J1425" s="35">
        <v>3</v>
      </c>
      <c r="K1425" s="35">
        <v>56</v>
      </c>
      <c r="L1425" s="35">
        <v>1</v>
      </c>
      <c r="M1425" s="49">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c r="AH1425" s="35">
        <f>IF(Tabla134[[#This Row],[Business Travel]]="Travel_Frequently",2,IF(Tabla134[[#This Row],[Business Travel]]="Travel_Rarely",1,0))</f>
        <v>1</v>
      </c>
      <c r="AI1425" s="35" t="str">
        <f>IF(Tabla134[[#This Row],[Monthly Income]]&lt;=10333.3333,"Bajo",IF(Tabla134[[#This Row],[Monthly Income]]&gt;18666.6666,"Alto","Medio"))</f>
        <v>Bajo</v>
      </c>
      <c r="AJ1425" s="35" t="str">
        <f>IF(Tabla134[[#This Row],[Years Since Last Promotion]]&lt;1,"Este año","Más de un año")</f>
        <v>Más de un año</v>
      </c>
      <c r="AK1425" s="100">
        <f>SUM(Tabla134[[#This Row],[Years At Company]],Tabla134[[#This Row],[Years With Curr Manager]])</f>
        <v>4</v>
      </c>
      <c r="AL1425" s="35"/>
    </row>
    <row r="1426" spans="1:38">
      <c r="A1426" t="s">
        <v>44</v>
      </c>
      <c r="B1426" t="s">
        <v>46</v>
      </c>
      <c r="C1426" t="s">
        <v>49</v>
      </c>
      <c r="D1426" t="s">
        <v>57</v>
      </c>
      <c r="E1426" t="s">
        <v>59</v>
      </c>
      <c r="F1426" t="s">
        <v>1536</v>
      </c>
      <c r="G1426" t="s">
        <v>1539</v>
      </c>
      <c r="H1426" t="s">
        <v>1545</v>
      </c>
      <c r="I1426" t="s">
        <v>1549</v>
      </c>
      <c r="J1426" s="35">
        <v>3</v>
      </c>
      <c r="K1426" s="35">
        <v>40</v>
      </c>
      <c r="L1426" s="35">
        <v>1</v>
      </c>
      <c r="M1426" s="49">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c r="AH1426" s="35">
        <f>IF(Tabla134[[#This Row],[Business Travel]]="Travel_Frequently",2,IF(Tabla134[[#This Row],[Business Travel]]="Travel_Rarely",1,0))</f>
        <v>1</v>
      </c>
      <c r="AI1426" s="35" t="str">
        <f>IF(Tabla134[[#This Row],[Monthly Income]]&lt;=10333.3333,"Bajo",IF(Tabla134[[#This Row],[Monthly Income]]&gt;18666.6666,"Alto","Medio"))</f>
        <v>Bajo</v>
      </c>
      <c r="AJ1426" s="35" t="str">
        <f>IF(Tabla134[[#This Row],[Years Since Last Promotion]]&lt;1,"Este año","Más de un año")</f>
        <v>Más de un año</v>
      </c>
      <c r="AK1426" s="100">
        <f>SUM(Tabla134[[#This Row],[Years At Company]],Tabla134[[#This Row],[Years With Curr Manager]])</f>
        <v>5</v>
      </c>
      <c r="AL1426" s="35"/>
    </row>
    <row r="1427" spans="1:38">
      <c r="A1427" t="s">
        <v>44</v>
      </c>
      <c r="B1427" t="s">
        <v>46</v>
      </c>
      <c r="C1427" t="s">
        <v>49</v>
      </c>
      <c r="D1427" t="s">
        <v>57</v>
      </c>
      <c r="E1427" t="s">
        <v>61</v>
      </c>
      <c r="F1427" t="s">
        <v>1536</v>
      </c>
      <c r="G1427" t="s">
        <v>1540</v>
      </c>
      <c r="H1427" t="s">
        <v>1545</v>
      </c>
      <c r="I1427" t="s">
        <v>1549</v>
      </c>
      <c r="J1427" s="35">
        <v>4</v>
      </c>
      <c r="K1427" s="35">
        <v>37</v>
      </c>
      <c r="L1427" s="35">
        <v>1</v>
      </c>
      <c r="M1427" s="49">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c r="AH1427" s="35">
        <f>IF(Tabla134[[#This Row],[Business Travel]]="Travel_Frequently",2,IF(Tabla134[[#This Row],[Business Travel]]="Travel_Rarely",1,0))</f>
        <v>1</v>
      </c>
      <c r="AI1427" s="35" t="str">
        <f>IF(Tabla134[[#This Row],[Monthly Income]]&lt;=10333.3333,"Bajo",IF(Tabla134[[#This Row],[Monthly Income]]&gt;18666.6666,"Alto","Medio"))</f>
        <v>Bajo</v>
      </c>
      <c r="AJ1427" s="35" t="str">
        <f>IF(Tabla134[[#This Row],[Years Since Last Promotion]]&lt;1,"Este año","Más de un año")</f>
        <v>Este año</v>
      </c>
      <c r="AK1427" s="100">
        <f>SUM(Tabla134[[#This Row],[Years At Company]],Tabla134[[#This Row],[Years With Curr Manager]])</f>
        <v>18</v>
      </c>
      <c r="AL1427" s="35"/>
    </row>
    <row r="1428" spans="1:38">
      <c r="A1428" t="s">
        <v>44</v>
      </c>
      <c r="B1428" t="s">
        <v>46</v>
      </c>
      <c r="C1428" t="s">
        <v>51</v>
      </c>
      <c r="D1428" t="s">
        <v>57</v>
      </c>
      <c r="E1428" t="s">
        <v>59</v>
      </c>
      <c r="F1428" t="s">
        <v>1536</v>
      </c>
      <c r="G1428" t="s">
        <v>1539</v>
      </c>
      <c r="H1428" t="s">
        <v>1545</v>
      </c>
      <c r="I1428" t="s">
        <v>1549</v>
      </c>
      <c r="J1428" s="35">
        <v>2</v>
      </c>
      <c r="K1428" s="35">
        <v>32</v>
      </c>
      <c r="L1428" s="35">
        <v>1</v>
      </c>
      <c r="M1428" s="49">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c r="AH1428" s="35">
        <f>IF(Tabla134[[#This Row],[Business Travel]]="Travel_Frequently",2,IF(Tabla134[[#This Row],[Business Travel]]="Travel_Rarely",1,0))</f>
        <v>1</v>
      </c>
      <c r="AI1428" s="35" t="str">
        <f>IF(Tabla134[[#This Row],[Monthly Income]]&lt;=10333.3333,"Bajo",IF(Tabla134[[#This Row],[Monthly Income]]&gt;18666.6666,"Alto","Medio"))</f>
        <v>Bajo</v>
      </c>
      <c r="AJ1428" s="35" t="str">
        <f>IF(Tabla134[[#This Row],[Years Since Last Promotion]]&lt;1,"Este año","Más de un año")</f>
        <v>Este año</v>
      </c>
      <c r="AK1428" s="100">
        <f>SUM(Tabla134[[#This Row],[Years At Company]],Tabla134[[#This Row],[Years With Curr Manager]])</f>
        <v>1</v>
      </c>
      <c r="AL1428" s="35"/>
    </row>
    <row r="1429" spans="1:38">
      <c r="A1429" t="s">
        <v>44</v>
      </c>
      <c r="B1429" t="s">
        <v>46</v>
      </c>
      <c r="C1429" t="s">
        <v>50</v>
      </c>
      <c r="D1429" t="s">
        <v>56</v>
      </c>
      <c r="E1429" t="s">
        <v>62</v>
      </c>
      <c r="F1429" t="s">
        <v>1536</v>
      </c>
      <c r="G1429" t="s">
        <v>1537</v>
      </c>
      <c r="H1429" t="s">
        <v>1547</v>
      </c>
      <c r="I1429" t="s">
        <v>1549</v>
      </c>
      <c r="J1429" s="35">
        <v>1</v>
      </c>
      <c r="K1429" s="35">
        <v>46</v>
      </c>
      <c r="L1429" s="35">
        <v>1</v>
      </c>
      <c r="M1429" s="49">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c r="AH1429" s="35">
        <f>IF(Tabla134[[#This Row],[Business Travel]]="Travel_Frequently",2,IF(Tabla134[[#This Row],[Business Travel]]="Travel_Rarely",1,0))</f>
        <v>1</v>
      </c>
      <c r="AI1429" s="35" t="str">
        <f>IF(Tabla134[[#This Row],[Monthly Income]]&lt;=10333.3333,"Bajo",IF(Tabla134[[#This Row],[Monthly Income]]&gt;18666.6666,"Alto","Medio"))</f>
        <v>Bajo</v>
      </c>
      <c r="AJ1429" s="35" t="str">
        <f>IF(Tabla134[[#This Row],[Years Since Last Promotion]]&lt;1,"Este año","Más de un año")</f>
        <v>Más de un año</v>
      </c>
      <c r="AK1429" s="100">
        <f>SUM(Tabla134[[#This Row],[Years At Company]],Tabla134[[#This Row],[Years With Curr Manager]])</f>
        <v>10</v>
      </c>
      <c r="AL1429" s="35"/>
    </row>
    <row r="1430" spans="1:38">
      <c r="A1430" t="s">
        <v>44</v>
      </c>
      <c r="B1430" t="s">
        <v>46</v>
      </c>
      <c r="C1430" t="s">
        <v>51</v>
      </c>
      <c r="D1430" t="s">
        <v>56</v>
      </c>
      <c r="E1430" t="s">
        <v>59</v>
      </c>
      <c r="F1430" t="s">
        <v>1536</v>
      </c>
      <c r="G1430" t="s">
        <v>1542</v>
      </c>
      <c r="H1430" t="s">
        <v>1546</v>
      </c>
      <c r="I1430" t="s">
        <v>1549</v>
      </c>
      <c r="J1430" s="35">
        <v>2</v>
      </c>
      <c r="K1430" s="35">
        <v>25</v>
      </c>
      <c r="L1430" s="35">
        <v>1</v>
      </c>
      <c r="M1430" s="49">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c r="AH1430" s="35">
        <f>IF(Tabla134[[#This Row],[Business Travel]]="Travel_Frequently",2,IF(Tabla134[[#This Row],[Business Travel]]="Travel_Rarely",1,0))</f>
        <v>1</v>
      </c>
      <c r="AI1430" s="35" t="str">
        <f>IF(Tabla134[[#This Row],[Monthly Income]]&lt;=10333.3333,"Bajo",IF(Tabla134[[#This Row],[Monthly Income]]&gt;18666.6666,"Alto","Medio"))</f>
        <v>Bajo</v>
      </c>
      <c r="AJ1430" s="35" t="str">
        <f>IF(Tabla134[[#This Row],[Years Since Last Promotion]]&lt;1,"Este año","Más de un año")</f>
        <v>Más de un año</v>
      </c>
      <c r="AK1430" s="100">
        <f>SUM(Tabla134[[#This Row],[Years At Company]],Tabla134[[#This Row],[Years With Curr Manager]])</f>
        <v>5</v>
      </c>
      <c r="AL1430" s="35"/>
    </row>
    <row r="1431" spans="1:38">
      <c r="A1431" t="s">
        <v>44</v>
      </c>
      <c r="B1431" t="s">
        <v>46</v>
      </c>
      <c r="C1431" t="s">
        <v>49</v>
      </c>
      <c r="D1431" t="s">
        <v>56</v>
      </c>
      <c r="E1431" t="s">
        <v>61</v>
      </c>
      <c r="F1431" t="s">
        <v>1536</v>
      </c>
      <c r="G1431" t="s">
        <v>1537</v>
      </c>
      <c r="H1431" t="s">
        <v>1546</v>
      </c>
      <c r="I1431" t="s">
        <v>1549</v>
      </c>
      <c r="J1431" s="35">
        <v>3</v>
      </c>
      <c r="K1431" s="35">
        <v>35</v>
      </c>
      <c r="L1431" s="35">
        <v>1</v>
      </c>
      <c r="M1431" s="49">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c r="AH1431" s="35">
        <f>IF(Tabla134[[#This Row],[Business Travel]]="Travel_Frequently",2,IF(Tabla134[[#This Row],[Business Travel]]="Travel_Rarely",1,0))</f>
        <v>1</v>
      </c>
      <c r="AI1431" s="35" t="str">
        <f>IF(Tabla134[[#This Row],[Monthly Income]]&lt;=10333.3333,"Bajo",IF(Tabla134[[#This Row],[Monthly Income]]&gt;18666.6666,"Alto","Medio"))</f>
        <v>Bajo</v>
      </c>
      <c r="AJ1431" s="35" t="str">
        <f>IF(Tabla134[[#This Row],[Years Since Last Promotion]]&lt;1,"Este año","Más de un año")</f>
        <v>Más de un año</v>
      </c>
      <c r="AK1431" s="100">
        <f>SUM(Tabla134[[#This Row],[Years At Company]],Tabla134[[#This Row],[Years With Curr Manager]])</f>
        <v>13</v>
      </c>
      <c r="AL1431" s="35"/>
    </row>
    <row r="1432" spans="1:38">
      <c r="A1432" t="s">
        <v>44</v>
      </c>
      <c r="B1432" t="s">
        <v>46</v>
      </c>
      <c r="C1432" t="s">
        <v>51</v>
      </c>
      <c r="D1432" t="s">
        <v>56</v>
      </c>
      <c r="E1432" t="s">
        <v>59</v>
      </c>
      <c r="F1432" t="s">
        <v>1536</v>
      </c>
      <c r="G1432" t="s">
        <v>1537</v>
      </c>
      <c r="H1432" t="s">
        <v>1546</v>
      </c>
      <c r="I1432" t="s">
        <v>1549</v>
      </c>
      <c r="J1432" s="35">
        <v>4</v>
      </c>
      <c r="K1432" s="35">
        <v>30</v>
      </c>
      <c r="L1432" s="35">
        <v>1</v>
      </c>
      <c r="M1432" s="49">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c r="AH1432" s="35">
        <f>IF(Tabla134[[#This Row],[Business Travel]]="Travel_Frequently",2,IF(Tabla134[[#This Row],[Business Travel]]="Travel_Rarely",1,0))</f>
        <v>1</v>
      </c>
      <c r="AI1432" s="35" t="str">
        <f>IF(Tabla134[[#This Row],[Monthly Income]]&lt;=10333.3333,"Bajo",IF(Tabla134[[#This Row],[Monthly Income]]&gt;18666.6666,"Alto","Medio"))</f>
        <v>Bajo</v>
      </c>
      <c r="AJ1432" s="35" t="str">
        <f>IF(Tabla134[[#This Row],[Years Since Last Promotion]]&lt;1,"Este año","Más de un año")</f>
        <v>Más de un año</v>
      </c>
      <c r="AK1432" s="100">
        <f>SUM(Tabla134[[#This Row],[Years At Company]],Tabla134[[#This Row],[Years With Curr Manager]])</f>
        <v>17</v>
      </c>
      <c r="AL1432" s="35"/>
    </row>
    <row r="1433" spans="1:38">
      <c r="A1433" t="s">
        <v>44</v>
      </c>
      <c r="B1433" t="s">
        <v>46</v>
      </c>
      <c r="C1433" t="s">
        <v>51</v>
      </c>
      <c r="D1433" t="s">
        <v>56</v>
      </c>
      <c r="E1433" t="s">
        <v>62</v>
      </c>
      <c r="F1433" t="s">
        <v>1536</v>
      </c>
      <c r="G1433" t="s">
        <v>1537</v>
      </c>
      <c r="H1433" t="s">
        <v>1546</v>
      </c>
      <c r="I1433" t="s">
        <v>1549</v>
      </c>
      <c r="J1433" s="35">
        <v>2</v>
      </c>
      <c r="K1433" s="35">
        <v>31</v>
      </c>
      <c r="L1433" s="35">
        <v>1</v>
      </c>
      <c r="M1433" s="49">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c r="AH1433" s="35">
        <f>IF(Tabla134[[#This Row],[Business Travel]]="Travel_Frequently",2,IF(Tabla134[[#This Row],[Business Travel]]="Travel_Rarely",1,0))</f>
        <v>1</v>
      </c>
      <c r="AI1433" s="35" t="str">
        <f>IF(Tabla134[[#This Row],[Monthly Income]]&lt;=10333.3333,"Bajo",IF(Tabla134[[#This Row],[Monthly Income]]&gt;18666.6666,"Alto","Medio"))</f>
        <v>Bajo</v>
      </c>
      <c r="AJ1433" s="35" t="str">
        <f>IF(Tabla134[[#This Row],[Years Since Last Promotion]]&lt;1,"Este año","Más de un año")</f>
        <v>Este año</v>
      </c>
      <c r="AK1433" s="100">
        <f>SUM(Tabla134[[#This Row],[Years At Company]],Tabla134[[#This Row],[Years With Curr Manager]])</f>
        <v>1</v>
      </c>
      <c r="AL1433" s="35"/>
    </row>
    <row r="1434" spans="1:38">
      <c r="A1434" t="s">
        <v>44</v>
      </c>
      <c r="B1434" t="s">
        <v>46</v>
      </c>
      <c r="C1434" t="s">
        <v>51</v>
      </c>
      <c r="D1434" t="s">
        <v>56</v>
      </c>
      <c r="E1434" t="s">
        <v>59</v>
      </c>
      <c r="F1434" t="s">
        <v>1536</v>
      </c>
      <c r="G1434" t="s">
        <v>1537</v>
      </c>
      <c r="H1434" t="s">
        <v>1545</v>
      </c>
      <c r="I1434" t="s">
        <v>1549</v>
      </c>
      <c r="J1434" s="35">
        <v>2</v>
      </c>
      <c r="K1434" s="35">
        <v>32</v>
      </c>
      <c r="L1434" s="35">
        <v>1</v>
      </c>
      <c r="M1434" s="49">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c r="AH1434" s="35">
        <f>IF(Tabla134[[#This Row],[Business Travel]]="Travel_Frequently",2,IF(Tabla134[[#This Row],[Business Travel]]="Travel_Rarely",1,0))</f>
        <v>1</v>
      </c>
      <c r="AI1434" s="35" t="str">
        <f>IF(Tabla134[[#This Row],[Monthly Income]]&lt;=10333.3333,"Bajo",IF(Tabla134[[#This Row],[Monthly Income]]&gt;18666.6666,"Alto","Medio"))</f>
        <v>Bajo</v>
      </c>
      <c r="AJ1434" s="35" t="str">
        <f>IF(Tabla134[[#This Row],[Years Since Last Promotion]]&lt;1,"Este año","Más de un año")</f>
        <v>Este año</v>
      </c>
      <c r="AK1434" s="100">
        <f>SUM(Tabla134[[#This Row],[Years At Company]],Tabla134[[#This Row],[Years With Curr Manager]])</f>
        <v>0</v>
      </c>
      <c r="AL1434" s="35"/>
    </row>
    <row r="1435" spans="1:38">
      <c r="A1435" t="s">
        <v>44</v>
      </c>
      <c r="B1435" t="s">
        <v>46</v>
      </c>
      <c r="C1435" t="s">
        <v>53</v>
      </c>
      <c r="D1435" t="s">
        <v>56</v>
      </c>
      <c r="E1435" t="s">
        <v>62</v>
      </c>
      <c r="F1435" t="s">
        <v>1536</v>
      </c>
      <c r="G1435" t="s">
        <v>1542</v>
      </c>
      <c r="H1435" t="s">
        <v>1545</v>
      </c>
      <c r="I1435" t="s">
        <v>1549</v>
      </c>
      <c r="J1435" s="35">
        <v>3</v>
      </c>
      <c r="K1435" s="35">
        <v>21</v>
      </c>
      <c r="L1435" s="35">
        <v>1</v>
      </c>
      <c r="M1435" s="49">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c r="AH1435" s="35">
        <f>IF(Tabla134[[#This Row],[Business Travel]]="Travel_Frequently",2,IF(Tabla134[[#This Row],[Business Travel]]="Travel_Rarely",1,0))</f>
        <v>1</v>
      </c>
      <c r="AI1435" s="35" t="str">
        <f>IF(Tabla134[[#This Row],[Monthly Income]]&lt;=10333.3333,"Bajo",IF(Tabla134[[#This Row],[Monthly Income]]&gt;18666.6666,"Alto","Medio"))</f>
        <v>Bajo</v>
      </c>
      <c r="AJ1435" s="35" t="str">
        <f>IF(Tabla134[[#This Row],[Years Since Last Promotion]]&lt;1,"Este año","Más de un año")</f>
        <v>Más de un año</v>
      </c>
      <c r="AK1435" s="100">
        <f>SUM(Tabla134[[#This Row],[Years At Company]],Tabla134[[#This Row],[Years With Curr Manager]])</f>
        <v>1</v>
      </c>
      <c r="AL1435" s="35"/>
    </row>
    <row r="1436" spans="1:38">
      <c r="A1436" t="s">
        <v>44</v>
      </c>
      <c r="B1436" t="s">
        <v>46</v>
      </c>
      <c r="C1436" t="s">
        <v>51</v>
      </c>
      <c r="D1436" t="s">
        <v>56</v>
      </c>
      <c r="E1436" t="s">
        <v>61</v>
      </c>
      <c r="F1436" t="s">
        <v>1536</v>
      </c>
      <c r="G1436" t="s">
        <v>1542</v>
      </c>
      <c r="H1436" t="s">
        <v>1545</v>
      </c>
      <c r="I1436" t="s">
        <v>1549</v>
      </c>
      <c r="J1436" s="35">
        <v>3</v>
      </c>
      <c r="K1436" s="35">
        <v>30</v>
      </c>
      <c r="L1436" s="35">
        <v>1</v>
      </c>
      <c r="M1436" s="49">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c r="AH1436" s="35">
        <f>IF(Tabla134[[#This Row],[Business Travel]]="Travel_Frequently",2,IF(Tabla134[[#This Row],[Business Travel]]="Travel_Rarely",1,0))</f>
        <v>1</v>
      </c>
      <c r="AI1436" s="35" t="str">
        <f>IF(Tabla134[[#This Row],[Monthly Income]]&lt;=10333.3333,"Bajo",IF(Tabla134[[#This Row],[Monthly Income]]&gt;18666.6666,"Alto","Medio"))</f>
        <v>Bajo</v>
      </c>
      <c r="AJ1436" s="35" t="str">
        <f>IF(Tabla134[[#This Row],[Years Since Last Promotion]]&lt;1,"Este año","Más de un año")</f>
        <v>Este año</v>
      </c>
      <c r="AK1436" s="100">
        <f>SUM(Tabla134[[#This Row],[Years At Company]],Tabla134[[#This Row],[Years With Curr Manager]])</f>
        <v>1</v>
      </c>
      <c r="AL1436" s="35"/>
    </row>
    <row r="1437" spans="1:38">
      <c r="A1437" t="s">
        <v>44</v>
      </c>
      <c r="B1437" t="s">
        <v>47</v>
      </c>
      <c r="C1437" t="s">
        <v>51</v>
      </c>
      <c r="D1437" t="s">
        <v>57</v>
      </c>
      <c r="E1437" t="s">
        <v>59</v>
      </c>
      <c r="F1437" t="s">
        <v>1711</v>
      </c>
      <c r="G1437" t="s">
        <v>1538</v>
      </c>
      <c r="H1437" t="s">
        <v>1545</v>
      </c>
      <c r="I1437" t="s">
        <v>1548</v>
      </c>
      <c r="J1437" s="35">
        <v>2</v>
      </c>
      <c r="K1437" s="35">
        <v>32</v>
      </c>
      <c r="L1437" s="35">
        <v>1</v>
      </c>
      <c r="M1437" s="49">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c r="AH1437" s="35">
        <f>IF(Tabla134[[#This Row],[Business Travel]]="Travel_Frequently",2,IF(Tabla134[[#This Row],[Business Travel]]="Travel_Rarely",1,0))</f>
        <v>2</v>
      </c>
      <c r="AI1437" s="35" t="str">
        <f>IF(Tabla134[[#This Row],[Monthly Income]]&lt;=10333.3333,"Bajo",IF(Tabla134[[#This Row],[Monthly Income]]&gt;18666.6666,"Alto","Medio"))</f>
        <v>Bajo</v>
      </c>
      <c r="AJ1437" s="35" t="str">
        <f>IF(Tabla134[[#This Row],[Years Since Last Promotion]]&lt;1,"Este año","Más de un año")</f>
        <v>Este año</v>
      </c>
      <c r="AK1437" s="100">
        <f>SUM(Tabla134[[#This Row],[Years At Company]],Tabla134[[#This Row],[Years With Curr Manager]])</f>
        <v>7</v>
      </c>
      <c r="AL1437" s="35"/>
    </row>
    <row r="1438" spans="1:38">
      <c r="A1438" t="s">
        <v>44</v>
      </c>
      <c r="B1438" t="s">
        <v>47</v>
      </c>
      <c r="C1438" t="s">
        <v>51</v>
      </c>
      <c r="D1438" t="s">
        <v>57</v>
      </c>
      <c r="E1438" t="s">
        <v>60</v>
      </c>
      <c r="F1438" t="s">
        <v>1711</v>
      </c>
      <c r="G1438" t="s">
        <v>1544</v>
      </c>
      <c r="H1438" t="s">
        <v>1545</v>
      </c>
      <c r="I1438" t="s">
        <v>1548</v>
      </c>
      <c r="J1438" s="35">
        <v>1</v>
      </c>
      <c r="K1438" s="35">
        <v>29</v>
      </c>
      <c r="L1438" s="35">
        <v>1</v>
      </c>
      <c r="M1438" s="49">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c r="AH1438" s="35">
        <f>IF(Tabla134[[#This Row],[Business Travel]]="Travel_Frequently",2,IF(Tabla134[[#This Row],[Business Travel]]="Travel_Rarely",1,0))</f>
        <v>2</v>
      </c>
      <c r="AI1438" s="35" t="str">
        <f>IF(Tabla134[[#This Row],[Monthly Income]]&lt;=10333.3333,"Bajo",IF(Tabla134[[#This Row],[Monthly Income]]&gt;18666.6666,"Alto","Medio"))</f>
        <v>Bajo</v>
      </c>
      <c r="AJ1438" s="35" t="str">
        <f>IF(Tabla134[[#This Row],[Years Since Last Promotion]]&lt;1,"Este año","Más de un año")</f>
        <v>Más de un año</v>
      </c>
      <c r="AK1438" s="100">
        <f>SUM(Tabla134[[#This Row],[Years At Company]],Tabla134[[#This Row],[Years With Curr Manager]])</f>
        <v>15</v>
      </c>
      <c r="AL1438" s="35"/>
    </row>
    <row r="1439" spans="1:38">
      <c r="A1439" t="s">
        <v>44</v>
      </c>
      <c r="B1439" t="s">
        <v>47</v>
      </c>
      <c r="C1439" t="s">
        <v>50</v>
      </c>
      <c r="D1439" t="s">
        <v>56</v>
      </c>
      <c r="E1439" t="s">
        <v>61</v>
      </c>
      <c r="F1439" t="s">
        <v>1711</v>
      </c>
      <c r="G1439" t="s">
        <v>1542</v>
      </c>
      <c r="H1439" t="s">
        <v>1546</v>
      </c>
      <c r="I1439" t="s">
        <v>1548</v>
      </c>
      <c r="J1439" s="35">
        <v>3</v>
      </c>
      <c r="K1439" s="35">
        <v>48</v>
      </c>
      <c r="L1439" s="35">
        <v>1</v>
      </c>
      <c r="M1439" s="49">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c r="AH1439" s="35">
        <f>IF(Tabla134[[#This Row],[Business Travel]]="Travel_Frequently",2,IF(Tabla134[[#This Row],[Business Travel]]="Travel_Rarely",1,0))</f>
        <v>2</v>
      </c>
      <c r="AI1439" s="35" t="str">
        <f>IF(Tabla134[[#This Row],[Monthly Income]]&lt;=10333.3333,"Bajo",IF(Tabla134[[#This Row],[Monthly Income]]&gt;18666.6666,"Alto","Medio"))</f>
        <v>Bajo</v>
      </c>
      <c r="AJ1439" s="35" t="str">
        <f>IF(Tabla134[[#This Row],[Years Since Last Promotion]]&lt;1,"Este año","Más de un año")</f>
        <v>Más de un año</v>
      </c>
      <c r="AK1439" s="100">
        <f>SUM(Tabla134[[#This Row],[Years At Company]],Tabla134[[#This Row],[Years With Curr Manager]])</f>
        <v>16</v>
      </c>
      <c r="AL1439" s="35"/>
    </row>
    <row r="1440" spans="1:38">
      <c r="A1440" t="s">
        <v>44</v>
      </c>
      <c r="B1440" t="s">
        <v>47</v>
      </c>
      <c r="C1440" t="s">
        <v>53</v>
      </c>
      <c r="D1440" t="s">
        <v>56</v>
      </c>
      <c r="E1440" t="s">
        <v>61</v>
      </c>
      <c r="F1440" t="s">
        <v>1711</v>
      </c>
      <c r="G1440" t="s">
        <v>1542</v>
      </c>
      <c r="H1440" t="s">
        <v>1545</v>
      </c>
      <c r="I1440" t="s">
        <v>1548</v>
      </c>
      <c r="J1440" s="35">
        <v>2</v>
      </c>
      <c r="K1440" s="35">
        <v>18</v>
      </c>
      <c r="L1440" s="35">
        <v>1</v>
      </c>
      <c r="M1440" s="49">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c r="AH1440" s="35">
        <f>IF(Tabla134[[#This Row],[Business Travel]]="Travel_Frequently",2,IF(Tabla134[[#This Row],[Business Travel]]="Travel_Rarely",1,0))</f>
        <v>2</v>
      </c>
      <c r="AI1440" s="35" t="str">
        <f>IF(Tabla134[[#This Row],[Monthly Income]]&lt;=10333.3333,"Bajo",IF(Tabla134[[#This Row],[Monthly Income]]&gt;18666.6666,"Alto","Medio"))</f>
        <v>Bajo</v>
      </c>
      <c r="AJ1440" s="35" t="str">
        <f>IF(Tabla134[[#This Row],[Years Since Last Promotion]]&lt;1,"Este año","Más de un año")</f>
        <v>Este año</v>
      </c>
      <c r="AK1440" s="100">
        <f>SUM(Tabla134[[#This Row],[Years At Company]],Tabla134[[#This Row],[Years With Curr Manager]])</f>
        <v>0</v>
      </c>
      <c r="AL1440" s="35"/>
    </row>
    <row r="1441" spans="1:38">
      <c r="A1441" t="s">
        <v>44</v>
      </c>
      <c r="B1441" t="s">
        <v>46</v>
      </c>
      <c r="C1441" t="s">
        <v>51</v>
      </c>
      <c r="D1441" t="s">
        <v>58</v>
      </c>
      <c r="E1441" t="s">
        <v>61</v>
      </c>
      <c r="F1441" t="s">
        <v>1711</v>
      </c>
      <c r="G1441" t="s">
        <v>64</v>
      </c>
      <c r="H1441" t="s">
        <v>1546</v>
      </c>
      <c r="I1441" t="s">
        <v>1548</v>
      </c>
      <c r="J1441" s="35">
        <v>3</v>
      </c>
      <c r="K1441" s="35">
        <v>26</v>
      </c>
      <c r="L1441" s="35">
        <v>1</v>
      </c>
      <c r="M1441" s="49">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c r="AH1441" s="35">
        <f>IF(Tabla134[[#This Row],[Business Travel]]="Travel_Frequently",2,IF(Tabla134[[#This Row],[Business Travel]]="Travel_Rarely",1,0))</f>
        <v>1</v>
      </c>
      <c r="AI1441" s="35" t="str">
        <f>IF(Tabla134[[#This Row],[Monthly Income]]&lt;=10333.3333,"Bajo",IF(Tabla134[[#This Row],[Monthly Income]]&gt;18666.6666,"Alto","Medio"))</f>
        <v>Bajo</v>
      </c>
      <c r="AJ1441" s="35" t="str">
        <f>IF(Tabla134[[#This Row],[Years Since Last Promotion]]&lt;1,"Este año","Más de un año")</f>
        <v>Más de un año</v>
      </c>
      <c r="AK1441" s="100">
        <f>SUM(Tabla134[[#This Row],[Years At Company]],Tabla134[[#This Row],[Years With Curr Manager]])</f>
        <v>9</v>
      </c>
      <c r="AL1441" s="35"/>
    </row>
    <row r="1442" spans="1:38">
      <c r="A1442" t="s">
        <v>44</v>
      </c>
      <c r="B1442" t="s">
        <v>46</v>
      </c>
      <c r="C1442" t="s">
        <v>49</v>
      </c>
      <c r="D1442" t="s">
        <v>57</v>
      </c>
      <c r="E1442" t="s">
        <v>59</v>
      </c>
      <c r="F1442" t="s">
        <v>1711</v>
      </c>
      <c r="G1442" t="s">
        <v>1539</v>
      </c>
      <c r="H1442" t="s">
        <v>1547</v>
      </c>
      <c r="I1442" t="s">
        <v>1548</v>
      </c>
      <c r="J1442" s="35">
        <v>2</v>
      </c>
      <c r="K1442" s="35">
        <v>35</v>
      </c>
      <c r="L1442" s="35">
        <v>1</v>
      </c>
      <c r="M1442" s="49">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c r="AH1442" s="35">
        <f>IF(Tabla134[[#This Row],[Business Travel]]="Travel_Frequently",2,IF(Tabla134[[#This Row],[Business Travel]]="Travel_Rarely",1,0))</f>
        <v>1</v>
      </c>
      <c r="AI1442" s="35" t="str">
        <f>IF(Tabla134[[#This Row],[Monthly Income]]&lt;=10333.3333,"Bajo",IF(Tabla134[[#This Row],[Monthly Income]]&gt;18666.6666,"Alto","Medio"))</f>
        <v>Bajo</v>
      </c>
      <c r="AJ1442" s="35" t="str">
        <f>IF(Tabla134[[#This Row],[Years Since Last Promotion]]&lt;1,"Este año","Más de un año")</f>
        <v>Este año</v>
      </c>
      <c r="AK1442" s="100">
        <f>SUM(Tabla134[[#This Row],[Years At Company]],Tabla134[[#This Row],[Years With Curr Manager]])</f>
        <v>1</v>
      </c>
      <c r="AL1442" s="35"/>
    </row>
    <row r="1443" spans="1:38">
      <c r="A1443" t="s">
        <v>44</v>
      </c>
      <c r="B1443" t="s">
        <v>46</v>
      </c>
      <c r="C1443" t="s">
        <v>53</v>
      </c>
      <c r="D1443" t="s">
        <v>57</v>
      </c>
      <c r="E1443" t="s">
        <v>61</v>
      </c>
      <c r="F1443" t="s">
        <v>1711</v>
      </c>
      <c r="G1443" t="s">
        <v>1539</v>
      </c>
      <c r="H1443" t="s">
        <v>1546</v>
      </c>
      <c r="I1443" t="s">
        <v>1548</v>
      </c>
      <c r="J1443" s="35">
        <v>6</v>
      </c>
      <c r="K1443" s="35">
        <v>22</v>
      </c>
      <c r="L1443" s="35">
        <v>1</v>
      </c>
      <c r="M1443" s="49">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c r="AH1443" s="35">
        <f>IF(Tabla134[[#This Row],[Business Travel]]="Travel_Frequently",2,IF(Tabla134[[#This Row],[Business Travel]]="Travel_Rarely",1,0))</f>
        <v>1</v>
      </c>
      <c r="AI1443" s="35" t="str">
        <f>IF(Tabla134[[#This Row],[Monthly Income]]&lt;=10333.3333,"Bajo",IF(Tabla134[[#This Row],[Monthly Income]]&gt;18666.6666,"Alto","Medio"))</f>
        <v>Bajo</v>
      </c>
      <c r="AJ1443" s="35" t="str">
        <f>IF(Tabla134[[#This Row],[Years Since Last Promotion]]&lt;1,"Este año","Más de un año")</f>
        <v>Este año</v>
      </c>
      <c r="AK1443" s="100">
        <f>SUM(Tabla134[[#This Row],[Years At Company]],Tabla134[[#This Row],[Years With Curr Manager]])</f>
        <v>1</v>
      </c>
      <c r="AL1443" s="35"/>
    </row>
    <row r="1444" spans="1:38">
      <c r="A1444" t="s">
        <v>44</v>
      </c>
      <c r="B1444" t="s">
        <v>46</v>
      </c>
      <c r="C1444" t="s">
        <v>51</v>
      </c>
      <c r="D1444" t="s">
        <v>56</v>
      </c>
      <c r="E1444" t="s">
        <v>62</v>
      </c>
      <c r="F1444" t="s">
        <v>1711</v>
      </c>
      <c r="G1444" t="s">
        <v>1537</v>
      </c>
      <c r="H1444" t="s">
        <v>1545</v>
      </c>
      <c r="I1444" t="s">
        <v>1548</v>
      </c>
      <c r="J1444" s="35">
        <v>0</v>
      </c>
      <c r="K1444" s="35">
        <v>28</v>
      </c>
      <c r="L1444" s="35">
        <v>1</v>
      </c>
      <c r="M1444" s="49">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c r="AH1444" s="35">
        <f>IF(Tabla134[[#This Row],[Business Travel]]="Travel_Frequently",2,IF(Tabla134[[#This Row],[Business Travel]]="Travel_Rarely",1,0))</f>
        <v>1</v>
      </c>
      <c r="AI1444" s="35" t="str">
        <f>IF(Tabla134[[#This Row],[Monthly Income]]&lt;=10333.3333,"Bajo",IF(Tabla134[[#This Row],[Monthly Income]]&gt;18666.6666,"Alto","Medio"))</f>
        <v>Bajo</v>
      </c>
      <c r="AJ1444" s="35" t="str">
        <f>IF(Tabla134[[#This Row],[Years Since Last Promotion]]&lt;1,"Este año","Más de un año")</f>
        <v>Más de un año</v>
      </c>
      <c r="AK1444" s="100">
        <f>SUM(Tabla134[[#This Row],[Years At Company]],Tabla134[[#This Row],[Years With Curr Manager]])</f>
        <v>4</v>
      </c>
      <c r="AL1444" s="35"/>
    </row>
    <row r="1445" spans="1:38">
      <c r="A1445" t="s">
        <v>44</v>
      </c>
      <c r="B1445" t="s">
        <v>47</v>
      </c>
      <c r="C1445" t="s">
        <v>49</v>
      </c>
      <c r="D1445" t="s">
        <v>57</v>
      </c>
      <c r="E1445" t="s">
        <v>61</v>
      </c>
      <c r="F1445" t="s">
        <v>1536</v>
      </c>
      <c r="G1445" t="s">
        <v>1538</v>
      </c>
      <c r="H1445" t="s">
        <v>1547</v>
      </c>
      <c r="I1445" t="s">
        <v>1548</v>
      </c>
      <c r="J1445" s="35">
        <v>2</v>
      </c>
      <c r="K1445" s="35">
        <v>44</v>
      </c>
      <c r="L1445" s="35">
        <v>1</v>
      </c>
      <c r="M1445" s="49">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c r="AH1445" s="35">
        <f>IF(Tabla134[[#This Row],[Business Travel]]="Travel_Frequently",2,IF(Tabla134[[#This Row],[Business Travel]]="Travel_Rarely",1,0))</f>
        <v>2</v>
      </c>
      <c r="AI1445" s="35" t="str">
        <f>IF(Tabla134[[#This Row],[Monthly Income]]&lt;=10333.3333,"Bajo",IF(Tabla134[[#This Row],[Monthly Income]]&gt;18666.6666,"Alto","Medio"))</f>
        <v>Bajo</v>
      </c>
      <c r="AJ1445" s="35" t="str">
        <f>IF(Tabla134[[#This Row],[Years Since Last Promotion]]&lt;1,"Este año","Más de un año")</f>
        <v>Más de un año</v>
      </c>
      <c r="AK1445" s="100">
        <f>SUM(Tabla134[[#This Row],[Years At Company]],Tabla134[[#This Row],[Years With Curr Manager]])</f>
        <v>8</v>
      </c>
      <c r="AL1445" s="35"/>
    </row>
    <row r="1446" spans="1:38">
      <c r="A1446" t="s">
        <v>44</v>
      </c>
      <c r="B1446" t="s">
        <v>47</v>
      </c>
      <c r="C1446" t="s">
        <v>51</v>
      </c>
      <c r="D1446" t="s">
        <v>57</v>
      </c>
      <c r="E1446" t="s">
        <v>59</v>
      </c>
      <c r="F1446" t="s">
        <v>1536</v>
      </c>
      <c r="G1446" t="s">
        <v>1539</v>
      </c>
      <c r="H1446" t="s">
        <v>1546</v>
      </c>
      <c r="I1446" t="s">
        <v>1548</v>
      </c>
      <c r="J1446" s="35">
        <v>2</v>
      </c>
      <c r="K1446" s="35">
        <v>31</v>
      </c>
      <c r="L1446" s="35">
        <v>1</v>
      </c>
      <c r="M1446" s="49">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c r="AH1446" s="35">
        <f>IF(Tabla134[[#This Row],[Business Travel]]="Travel_Frequently",2,IF(Tabla134[[#This Row],[Business Travel]]="Travel_Rarely",1,0))</f>
        <v>2</v>
      </c>
      <c r="AI1446" s="35" t="str">
        <f>IF(Tabla134[[#This Row],[Monthly Income]]&lt;=10333.3333,"Bajo",IF(Tabla134[[#This Row],[Monthly Income]]&gt;18666.6666,"Alto","Medio"))</f>
        <v>Bajo</v>
      </c>
      <c r="AJ1446" s="35" t="str">
        <f>IF(Tabla134[[#This Row],[Years Since Last Promotion]]&lt;1,"Este año","Más de un año")</f>
        <v>Más de un año</v>
      </c>
      <c r="AK1446" s="100">
        <f>SUM(Tabla134[[#This Row],[Years At Company]],Tabla134[[#This Row],[Years With Curr Manager]])</f>
        <v>4</v>
      </c>
      <c r="AL1446" s="35"/>
    </row>
    <row r="1447" spans="1:38">
      <c r="A1447" t="s">
        <v>44</v>
      </c>
      <c r="B1447" t="s">
        <v>47</v>
      </c>
      <c r="C1447" t="s">
        <v>49</v>
      </c>
      <c r="D1447" t="s">
        <v>57</v>
      </c>
      <c r="E1447" t="s">
        <v>63</v>
      </c>
      <c r="F1447" t="s">
        <v>1536</v>
      </c>
      <c r="G1447" t="s">
        <v>1538</v>
      </c>
      <c r="H1447" t="s">
        <v>1546</v>
      </c>
      <c r="I1447" t="s">
        <v>1548</v>
      </c>
      <c r="J1447" s="35">
        <v>4</v>
      </c>
      <c r="K1447" s="35">
        <v>43</v>
      </c>
      <c r="L1447" s="35">
        <v>1</v>
      </c>
      <c r="M1447" s="49">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c r="AH1447" s="35">
        <f>IF(Tabla134[[#This Row],[Business Travel]]="Travel_Frequently",2,IF(Tabla134[[#This Row],[Business Travel]]="Travel_Rarely",1,0))</f>
        <v>2</v>
      </c>
      <c r="AI1447" s="35" t="str">
        <f>IF(Tabla134[[#This Row],[Monthly Income]]&lt;=10333.3333,"Bajo",IF(Tabla134[[#This Row],[Monthly Income]]&gt;18666.6666,"Alto","Medio"))</f>
        <v>Bajo</v>
      </c>
      <c r="AJ1447" s="35" t="str">
        <f>IF(Tabla134[[#This Row],[Years Since Last Promotion]]&lt;1,"Este año","Más de un año")</f>
        <v>Este año</v>
      </c>
      <c r="AK1447" s="100">
        <f>SUM(Tabla134[[#This Row],[Years At Company]],Tabla134[[#This Row],[Years With Curr Manager]])</f>
        <v>1</v>
      </c>
      <c r="AL1447" s="35"/>
    </row>
    <row r="1448" spans="1:38">
      <c r="A1448" t="s">
        <v>44</v>
      </c>
      <c r="B1448" t="s">
        <v>47</v>
      </c>
      <c r="C1448" t="s">
        <v>53</v>
      </c>
      <c r="D1448" t="s">
        <v>57</v>
      </c>
      <c r="E1448" t="s">
        <v>61</v>
      </c>
      <c r="F1448" t="s">
        <v>1536</v>
      </c>
      <c r="G1448" t="s">
        <v>1539</v>
      </c>
      <c r="H1448" t="s">
        <v>1545</v>
      </c>
      <c r="I1448" t="s">
        <v>1548</v>
      </c>
      <c r="J1448" s="35">
        <v>2</v>
      </c>
      <c r="K1448" s="35">
        <v>24</v>
      </c>
      <c r="L1448" s="35">
        <v>1</v>
      </c>
      <c r="M1448" s="49">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c r="AH1448" s="35">
        <f>IF(Tabla134[[#This Row],[Business Travel]]="Travel_Frequently",2,IF(Tabla134[[#This Row],[Business Travel]]="Travel_Rarely",1,0))</f>
        <v>2</v>
      </c>
      <c r="AI1448" s="35" t="str">
        <f>IF(Tabla134[[#This Row],[Monthly Income]]&lt;=10333.3333,"Bajo",IF(Tabla134[[#This Row],[Monthly Income]]&gt;18666.6666,"Alto","Medio"))</f>
        <v>Bajo</v>
      </c>
      <c r="AJ1448" s="35" t="str">
        <f>IF(Tabla134[[#This Row],[Years Since Last Promotion]]&lt;1,"Este año","Más de un año")</f>
        <v>Este año</v>
      </c>
      <c r="AK1448" s="100">
        <f>SUM(Tabla134[[#This Row],[Years At Company]],Tabla134[[#This Row],[Years With Curr Manager]])</f>
        <v>0</v>
      </c>
      <c r="AL1448" s="35"/>
    </row>
    <row r="1449" spans="1:38">
      <c r="A1449" t="s">
        <v>44</v>
      </c>
      <c r="B1449" t="s">
        <v>47</v>
      </c>
      <c r="C1449" t="s">
        <v>51</v>
      </c>
      <c r="D1449" t="s">
        <v>56</v>
      </c>
      <c r="E1449" t="s">
        <v>62</v>
      </c>
      <c r="F1449" t="s">
        <v>1536</v>
      </c>
      <c r="G1449" t="s">
        <v>1537</v>
      </c>
      <c r="H1449" t="s">
        <v>1546</v>
      </c>
      <c r="I1449" t="s">
        <v>1548</v>
      </c>
      <c r="J1449" s="35">
        <v>4</v>
      </c>
      <c r="K1449" s="35">
        <v>31</v>
      </c>
      <c r="L1449" s="35">
        <v>1</v>
      </c>
      <c r="M1449" s="49">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c r="AH1449" s="35">
        <f>IF(Tabla134[[#This Row],[Business Travel]]="Travel_Frequently",2,IF(Tabla134[[#This Row],[Business Travel]]="Travel_Rarely",1,0))</f>
        <v>2</v>
      </c>
      <c r="AI1449" s="35" t="str">
        <f>IF(Tabla134[[#This Row],[Monthly Income]]&lt;=10333.3333,"Bajo",IF(Tabla134[[#This Row],[Monthly Income]]&gt;18666.6666,"Alto","Medio"))</f>
        <v>Bajo</v>
      </c>
      <c r="AJ1449" s="35" t="str">
        <f>IF(Tabla134[[#This Row],[Years Since Last Promotion]]&lt;1,"Este año","Más de un año")</f>
        <v>Este año</v>
      </c>
      <c r="AK1449" s="100">
        <f>SUM(Tabla134[[#This Row],[Years At Company]],Tabla134[[#This Row],[Years With Curr Manager]])</f>
        <v>18</v>
      </c>
      <c r="AL1449" s="35"/>
    </row>
    <row r="1450" spans="1:38">
      <c r="A1450" t="s">
        <v>44</v>
      </c>
      <c r="B1450" t="s">
        <v>46</v>
      </c>
      <c r="C1450" t="s">
        <v>51</v>
      </c>
      <c r="D1450" t="s">
        <v>58</v>
      </c>
      <c r="E1450" t="s">
        <v>64</v>
      </c>
      <c r="F1450" t="s">
        <v>1536</v>
      </c>
      <c r="G1450" t="s">
        <v>64</v>
      </c>
      <c r="H1450" t="s">
        <v>1547</v>
      </c>
      <c r="I1450" t="s">
        <v>1548</v>
      </c>
      <c r="J1450" s="35">
        <v>3</v>
      </c>
      <c r="K1450" s="35">
        <v>29</v>
      </c>
      <c r="L1450" s="35">
        <v>1</v>
      </c>
      <c r="M1450" s="49">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c r="AH1450" s="35">
        <f>IF(Tabla134[[#This Row],[Business Travel]]="Travel_Frequently",2,IF(Tabla134[[#This Row],[Business Travel]]="Travel_Rarely",1,0))</f>
        <v>1</v>
      </c>
      <c r="AI1450" s="35" t="str">
        <f>IF(Tabla134[[#This Row],[Monthly Income]]&lt;=10333.3333,"Bajo",IF(Tabla134[[#This Row],[Monthly Income]]&gt;18666.6666,"Alto","Medio"))</f>
        <v>Bajo</v>
      </c>
      <c r="AJ1450" s="35" t="str">
        <f>IF(Tabla134[[#This Row],[Years Since Last Promotion]]&lt;1,"Este año","Más de un año")</f>
        <v>Más de un año</v>
      </c>
      <c r="AK1450" s="100">
        <f>SUM(Tabla134[[#This Row],[Years At Company]],Tabla134[[#This Row],[Years With Curr Manager]])</f>
        <v>2</v>
      </c>
      <c r="AL1450" s="35"/>
    </row>
    <row r="1451" spans="1:38">
      <c r="A1451" t="s">
        <v>44</v>
      </c>
      <c r="B1451" t="s">
        <v>46</v>
      </c>
      <c r="C1451" t="s">
        <v>51</v>
      </c>
      <c r="D1451" t="s">
        <v>57</v>
      </c>
      <c r="E1451" t="s">
        <v>61</v>
      </c>
      <c r="F1451" t="s">
        <v>1536</v>
      </c>
      <c r="G1451" t="s">
        <v>1538</v>
      </c>
      <c r="H1451" t="s">
        <v>1546</v>
      </c>
      <c r="I1451" t="s">
        <v>1548</v>
      </c>
      <c r="J1451" s="35">
        <v>3</v>
      </c>
      <c r="K1451" s="35">
        <v>29</v>
      </c>
      <c r="L1451" s="35">
        <v>1</v>
      </c>
      <c r="M1451" s="49">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c r="AH1451" s="35">
        <f>IF(Tabla134[[#This Row],[Business Travel]]="Travel_Frequently",2,IF(Tabla134[[#This Row],[Business Travel]]="Travel_Rarely",1,0))</f>
        <v>1</v>
      </c>
      <c r="AI1451" s="35" t="str">
        <f>IF(Tabla134[[#This Row],[Monthly Income]]&lt;=10333.3333,"Bajo",IF(Tabla134[[#This Row],[Monthly Income]]&gt;18666.6666,"Alto","Medio"))</f>
        <v>Bajo</v>
      </c>
      <c r="AJ1451" s="35" t="str">
        <f>IF(Tabla134[[#This Row],[Years Since Last Promotion]]&lt;1,"Este año","Más de un año")</f>
        <v>Más de un año</v>
      </c>
      <c r="AK1451" s="100">
        <f>SUM(Tabla134[[#This Row],[Years At Company]],Tabla134[[#This Row],[Years With Curr Manager]])</f>
        <v>4</v>
      </c>
      <c r="AL1451" s="35"/>
    </row>
    <row r="1452" spans="1:38">
      <c r="A1452" t="s">
        <v>44</v>
      </c>
      <c r="B1452" t="s">
        <v>46</v>
      </c>
      <c r="C1452" t="s">
        <v>51</v>
      </c>
      <c r="D1452" t="s">
        <v>57</v>
      </c>
      <c r="E1452" t="s">
        <v>61</v>
      </c>
      <c r="F1452" t="s">
        <v>1536</v>
      </c>
      <c r="G1452" t="s">
        <v>1539</v>
      </c>
      <c r="H1452" t="s">
        <v>1546</v>
      </c>
      <c r="I1452" t="s">
        <v>1548</v>
      </c>
      <c r="J1452" s="35">
        <v>3</v>
      </c>
      <c r="K1452" s="35">
        <v>28</v>
      </c>
      <c r="L1452" s="35">
        <v>1</v>
      </c>
      <c r="M1452" s="49">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c r="AH1452" s="35">
        <f>IF(Tabla134[[#This Row],[Business Travel]]="Travel_Frequently",2,IF(Tabla134[[#This Row],[Business Travel]]="Travel_Rarely",1,0))</f>
        <v>1</v>
      </c>
      <c r="AI1452" s="35" t="str">
        <f>IF(Tabla134[[#This Row],[Monthly Income]]&lt;=10333.3333,"Bajo",IF(Tabla134[[#This Row],[Monthly Income]]&gt;18666.6666,"Alto","Medio"))</f>
        <v>Bajo</v>
      </c>
      <c r="AJ1452" s="35" t="str">
        <f>IF(Tabla134[[#This Row],[Years Since Last Promotion]]&lt;1,"Este año","Más de un año")</f>
        <v>Este año</v>
      </c>
      <c r="AK1452" s="100">
        <f>SUM(Tabla134[[#This Row],[Years At Company]],Tabla134[[#This Row],[Years With Curr Manager]])</f>
        <v>1</v>
      </c>
      <c r="AL1452" s="35"/>
    </row>
    <row r="1453" spans="1:38">
      <c r="A1453" t="s">
        <v>44</v>
      </c>
      <c r="B1453" t="s">
        <v>46</v>
      </c>
      <c r="C1453" t="s">
        <v>49</v>
      </c>
      <c r="D1453" t="s">
        <v>57</v>
      </c>
      <c r="E1453" t="s">
        <v>59</v>
      </c>
      <c r="F1453" t="s">
        <v>1536</v>
      </c>
      <c r="G1453" t="s">
        <v>1539</v>
      </c>
      <c r="H1453" t="s">
        <v>1545</v>
      </c>
      <c r="I1453" t="s">
        <v>1548</v>
      </c>
      <c r="J1453" s="35">
        <v>3</v>
      </c>
      <c r="K1453" s="35">
        <v>40</v>
      </c>
      <c r="L1453" s="35">
        <v>1</v>
      </c>
      <c r="M1453" s="49">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c r="AH1453" s="35">
        <f>IF(Tabla134[[#This Row],[Business Travel]]="Travel_Frequently",2,IF(Tabla134[[#This Row],[Business Travel]]="Travel_Rarely",1,0))</f>
        <v>1</v>
      </c>
      <c r="AI1453" s="35" t="str">
        <f>IF(Tabla134[[#This Row],[Monthly Income]]&lt;=10333.3333,"Bajo",IF(Tabla134[[#This Row],[Monthly Income]]&gt;18666.6666,"Alto","Medio"))</f>
        <v>Bajo</v>
      </c>
      <c r="AJ1453" s="35" t="str">
        <f>IF(Tabla134[[#This Row],[Years Since Last Promotion]]&lt;1,"Este año","Más de un año")</f>
        <v>Este año</v>
      </c>
      <c r="AK1453" s="100">
        <f>SUM(Tabla134[[#This Row],[Years At Company]],Tabla134[[#This Row],[Years With Curr Manager]])</f>
        <v>7</v>
      </c>
      <c r="AL1453" s="35"/>
    </row>
    <row r="1454" spans="1:38">
      <c r="A1454" t="s">
        <v>44</v>
      </c>
      <c r="B1454" t="s">
        <v>46</v>
      </c>
      <c r="C1454" t="s">
        <v>53</v>
      </c>
      <c r="D1454" t="s">
        <v>57</v>
      </c>
      <c r="E1454" t="s">
        <v>61</v>
      </c>
      <c r="F1454" t="s">
        <v>1536</v>
      </c>
      <c r="G1454" t="s">
        <v>1539</v>
      </c>
      <c r="H1454" t="s">
        <v>1545</v>
      </c>
      <c r="I1454" t="s">
        <v>1548</v>
      </c>
      <c r="J1454" s="35">
        <v>2</v>
      </c>
      <c r="K1454" s="35">
        <v>23</v>
      </c>
      <c r="L1454" s="35">
        <v>1</v>
      </c>
      <c r="M1454" s="49">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c r="AH1454" s="35">
        <f>IF(Tabla134[[#This Row],[Business Travel]]="Travel_Frequently",2,IF(Tabla134[[#This Row],[Business Travel]]="Travel_Rarely",1,0))</f>
        <v>1</v>
      </c>
      <c r="AI1454" s="35" t="str">
        <f>IF(Tabla134[[#This Row],[Monthly Income]]&lt;=10333.3333,"Bajo",IF(Tabla134[[#This Row],[Monthly Income]]&gt;18666.6666,"Alto","Medio"))</f>
        <v>Bajo</v>
      </c>
      <c r="AJ1454" s="35" t="str">
        <f>IF(Tabla134[[#This Row],[Years Since Last Promotion]]&lt;1,"Este año","Más de un año")</f>
        <v>Más de un año</v>
      </c>
      <c r="AK1454" s="100">
        <f>SUM(Tabla134[[#This Row],[Years At Company]],Tabla134[[#This Row],[Years With Curr Manager]])</f>
        <v>7</v>
      </c>
      <c r="AL1454" s="35"/>
    </row>
    <row r="1455" spans="1:38">
      <c r="A1455" t="s">
        <v>44</v>
      </c>
      <c r="B1455" t="s">
        <v>46</v>
      </c>
      <c r="C1455" t="s">
        <v>50</v>
      </c>
      <c r="D1455" t="s">
        <v>56</v>
      </c>
      <c r="E1455" t="s">
        <v>62</v>
      </c>
      <c r="F1455" t="s">
        <v>1536</v>
      </c>
      <c r="G1455" t="s">
        <v>1537</v>
      </c>
      <c r="H1455" t="s">
        <v>1547</v>
      </c>
      <c r="I1455" t="s">
        <v>1548</v>
      </c>
      <c r="J1455" s="35">
        <v>3</v>
      </c>
      <c r="K1455" s="35">
        <v>50</v>
      </c>
      <c r="L1455" s="35">
        <v>1</v>
      </c>
      <c r="M1455" s="49">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c r="AH1455" s="35">
        <f>IF(Tabla134[[#This Row],[Business Travel]]="Travel_Frequently",2,IF(Tabla134[[#This Row],[Business Travel]]="Travel_Rarely",1,0))</f>
        <v>1</v>
      </c>
      <c r="AI1455" s="35" t="str">
        <f>IF(Tabla134[[#This Row],[Monthly Income]]&lt;=10333.3333,"Bajo",IF(Tabla134[[#This Row],[Monthly Income]]&gt;18666.6666,"Alto","Medio"))</f>
        <v>Medio</v>
      </c>
      <c r="AJ1455" s="35" t="str">
        <f>IF(Tabla134[[#This Row],[Years Since Last Promotion]]&lt;1,"Este año","Más de un año")</f>
        <v>Más de un año</v>
      </c>
      <c r="AK1455" s="100">
        <f>SUM(Tabla134[[#This Row],[Years At Company]],Tabla134[[#This Row],[Years With Curr Manager]])</f>
        <v>3</v>
      </c>
      <c r="AL1455" s="35"/>
    </row>
    <row r="1456" spans="1:38">
      <c r="A1456" t="s">
        <v>44</v>
      </c>
      <c r="B1456" t="s">
        <v>46</v>
      </c>
      <c r="C1456" t="s">
        <v>49</v>
      </c>
      <c r="D1456" t="s">
        <v>56</v>
      </c>
      <c r="E1456" t="s">
        <v>61</v>
      </c>
      <c r="F1456" t="s">
        <v>1536</v>
      </c>
      <c r="G1456" t="s">
        <v>1537</v>
      </c>
      <c r="H1456" t="s">
        <v>1547</v>
      </c>
      <c r="I1456" t="s">
        <v>1548</v>
      </c>
      <c r="J1456" s="35">
        <v>2</v>
      </c>
      <c r="K1456" s="35">
        <v>35</v>
      </c>
      <c r="L1456" s="35">
        <v>1</v>
      </c>
      <c r="M1456" s="49">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c r="AH1456" s="35">
        <f>IF(Tabla134[[#This Row],[Business Travel]]="Travel_Frequently",2,IF(Tabla134[[#This Row],[Business Travel]]="Travel_Rarely",1,0))</f>
        <v>1</v>
      </c>
      <c r="AI1456" s="35" t="str">
        <f>IF(Tabla134[[#This Row],[Monthly Income]]&lt;=10333.3333,"Bajo",IF(Tabla134[[#This Row],[Monthly Income]]&gt;18666.6666,"Alto","Medio"))</f>
        <v>Bajo</v>
      </c>
      <c r="AJ1456" s="35" t="str">
        <f>IF(Tabla134[[#This Row],[Years Since Last Promotion]]&lt;1,"Este año","Más de un año")</f>
        <v>Más de un año</v>
      </c>
      <c r="AK1456" s="100">
        <f>SUM(Tabla134[[#This Row],[Years At Company]],Tabla134[[#This Row],[Years With Curr Manager]])</f>
        <v>4</v>
      </c>
      <c r="AL1456" s="35"/>
    </row>
    <row r="1457" spans="1:38">
      <c r="A1457" t="s">
        <v>44</v>
      </c>
      <c r="B1457" t="s">
        <v>46</v>
      </c>
      <c r="C1457" t="s">
        <v>49</v>
      </c>
      <c r="D1457" t="s">
        <v>56</v>
      </c>
      <c r="E1457" t="s">
        <v>62</v>
      </c>
      <c r="F1457" t="s">
        <v>1536</v>
      </c>
      <c r="G1457" t="s">
        <v>1537</v>
      </c>
      <c r="H1457" t="s">
        <v>1547</v>
      </c>
      <c r="I1457" t="s">
        <v>1548</v>
      </c>
      <c r="J1457" s="35">
        <v>3</v>
      </c>
      <c r="K1457" s="35">
        <v>36</v>
      </c>
      <c r="L1457" s="35">
        <v>1</v>
      </c>
      <c r="M1457" s="49">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c r="AH1457" s="35">
        <f>IF(Tabla134[[#This Row],[Business Travel]]="Travel_Frequently",2,IF(Tabla134[[#This Row],[Business Travel]]="Travel_Rarely",1,0))</f>
        <v>1</v>
      </c>
      <c r="AI1457" s="35" t="str">
        <f>IF(Tabla134[[#This Row],[Monthly Income]]&lt;=10333.3333,"Bajo",IF(Tabla134[[#This Row],[Monthly Income]]&gt;18666.6666,"Alto","Medio"))</f>
        <v>Bajo</v>
      </c>
      <c r="AJ1457" s="35" t="str">
        <f>IF(Tabla134[[#This Row],[Years Since Last Promotion]]&lt;1,"Este año","Más de un año")</f>
        <v>Más de un año</v>
      </c>
      <c r="AK1457" s="100">
        <f>SUM(Tabla134[[#This Row],[Years At Company]],Tabla134[[#This Row],[Years With Curr Manager]])</f>
        <v>4</v>
      </c>
      <c r="AL1457" s="35"/>
    </row>
    <row r="1458" spans="1:38">
      <c r="A1458" t="s">
        <v>44</v>
      </c>
      <c r="B1458" t="s">
        <v>46</v>
      </c>
      <c r="C1458" t="s">
        <v>50</v>
      </c>
      <c r="D1458" t="s">
        <v>56</v>
      </c>
      <c r="E1458" t="s">
        <v>59</v>
      </c>
      <c r="F1458" t="s">
        <v>1536</v>
      </c>
      <c r="G1458" t="s">
        <v>1537</v>
      </c>
      <c r="H1458" t="s">
        <v>1545</v>
      </c>
      <c r="I1458" t="s">
        <v>1548</v>
      </c>
      <c r="J1458" s="35">
        <v>2</v>
      </c>
      <c r="K1458" s="35">
        <v>53</v>
      </c>
      <c r="L1458" s="35">
        <v>1</v>
      </c>
      <c r="M1458" s="49">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c r="AH1458" s="35">
        <f>IF(Tabla134[[#This Row],[Business Travel]]="Travel_Frequently",2,IF(Tabla134[[#This Row],[Business Travel]]="Travel_Rarely",1,0))</f>
        <v>1</v>
      </c>
      <c r="AI1458" s="35" t="str">
        <f>IF(Tabla134[[#This Row],[Monthly Income]]&lt;=10333.3333,"Bajo",IF(Tabla134[[#This Row],[Monthly Income]]&gt;18666.6666,"Alto","Medio"))</f>
        <v>Medio</v>
      </c>
      <c r="AJ1458" s="35" t="str">
        <f>IF(Tabla134[[#This Row],[Years Since Last Promotion]]&lt;1,"Este año","Más de un año")</f>
        <v>Más de un año</v>
      </c>
      <c r="AK1458" s="100">
        <f>SUM(Tabla134[[#This Row],[Years At Company]],Tabla134[[#This Row],[Years With Curr Manager]])</f>
        <v>4</v>
      </c>
      <c r="AL1458" s="35"/>
    </row>
    <row r="1459" spans="1:38">
      <c r="A1459" t="s">
        <v>44</v>
      </c>
      <c r="B1459" t="s">
        <v>46</v>
      </c>
      <c r="C1459" t="s">
        <v>51</v>
      </c>
      <c r="D1459" t="s">
        <v>56</v>
      </c>
      <c r="E1459" t="s">
        <v>62</v>
      </c>
      <c r="F1459" t="s">
        <v>1536</v>
      </c>
      <c r="G1459" t="s">
        <v>1537</v>
      </c>
      <c r="H1459" t="s">
        <v>1545</v>
      </c>
      <c r="I1459" t="s">
        <v>1548</v>
      </c>
      <c r="J1459" s="35">
        <v>3</v>
      </c>
      <c r="K1459" s="35">
        <v>32</v>
      </c>
      <c r="L1459" s="35">
        <v>1</v>
      </c>
      <c r="M1459" s="49">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c r="AH1459" s="35">
        <f>IF(Tabla134[[#This Row],[Business Travel]]="Travel_Frequently",2,IF(Tabla134[[#This Row],[Business Travel]]="Travel_Rarely",1,0))</f>
        <v>1</v>
      </c>
      <c r="AI1459" s="35" t="str">
        <f>IF(Tabla134[[#This Row],[Monthly Income]]&lt;=10333.3333,"Bajo",IF(Tabla134[[#This Row],[Monthly Income]]&gt;18666.6666,"Alto","Medio"))</f>
        <v>Bajo</v>
      </c>
      <c r="AJ1459" s="35" t="str">
        <f>IF(Tabla134[[#This Row],[Years Since Last Promotion]]&lt;1,"Este año","Más de un año")</f>
        <v>Más de un año</v>
      </c>
      <c r="AK1459" s="100">
        <f>SUM(Tabla134[[#This Row],[Years At Company]],Tabla134[[#This Row],[Years With Curr Manager]])</f>
        <v>4</v>
      </c>
      <c r="AL1459" s="35"/>
    </row>
    <row r="1460" spans="1:38">
      <c r="A1460" t="s">
        <v>44</v>
      </c>
      <c r="B1460" t="s">
        <v>46</v>
      </c>
      <c r="C1460" t="s">
        <v>49</v>
      </c>
      <c r="D1460" t="s">
        <v>56</v>
      </c>
      <c r="E1460" t="s">
        <v>59</v>
      </c>
      <c r="F1460" t="s">
        <v>1536</v>
      </c>
      <c r="G1460" t="s">
        <v>1537</v>
      </c>
      <c r="H1460" t="s">
        <v>1545</v>
      </c>
      <c r="I1460" t="s">
        <v>1548</v>
      </c>
      <c r="J1460" s="35">
        <v>2</v>
      </c>
      <c r="K1460" s="35">
        <v>35</v>
      </c>
      <c r="L1460" s="35">
        <v>1</v>
      </c>
      <c r="M1460" s="49">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c r="AH1460" s="35">
        <f>IF(Tabla134[[#This Row],[Business Travel]]="Travel_Frequently",2,IF(Tabla134[[#This Row],[Business Travel]]="Travel_Rarely",1,0))</f>
        <v>1</v>
      </c>
      <c r="AI1460" s="35" t="str">
        <f>IF(Tabla134[[#This Row],[Monthly Income]]&lt;=10333.3333,"Bajo",IF(Tabla134[[#This Row],[Monthly Income]]&gt;18666.6666,"Alto","Medio"))</f>
        <v>Bajo</v>
      </c>
      <c r="AJ1460" s="35" t="str">
        <f>IF(Tabla134[[#This Row],[Years Since Last Promotion]]&lt;1,"Este año","Más de un año")</f>
        <v>Más de un año</v>
      </c>
      <c r="AK1460" s="100">
        <f>SUM(Tabla134[[#This Row],[Years At Company]],Tabla134[[#This Row],[Years With Curr Manager]])</f>
        <v>17</v>
      </c>
      <c r="AL1460" s="35"/>
    </row>
    <row r="1461" spans="1:38">
      <c r="A1461" t="s">
        <v>44</v>
      </c>
      <c r="B1461" t="s">
        <v>46</v>
      </c>
      <c r="C1461" t="s">
        <v>50</v>
      </c>
      <c r="D1461" t="s">
        <v>57</v>
      </c>
      <c r="E1461" t="s">
        <v>61</v>
      </c>
      <c r="F1461" t="s">
        <v>1711</v>
      </c>
      <c r="G1461" t="s">
        <v>1544</v>
      </c>
      <c r="H1461" t="s">
        <v>1546</v>
      </c>
      <c r="I1461" t="s">
        <v>1549</v>
      </c>
      <c r="J1461" s="35">
        <v>2</v>
      </c>
      <c r="K1461" s="35">
        <v>46</v>
      </c>
      <c r="L1461" s="35">
        <v>1</v>
      </c>
      <c r="M1461" s="49">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c r="AH1461" s="35">
        <f>IF(Tabla134[[#This Row],[Business Travel]]="Travel_Frequently",2,IF(Tabla134[[#This Row],[Business Travel]]="Travel_Rarely",1,0))</f>
        <v>1</v>
      </c>
      <c r="AI1461" s="35" t="str">
        <f>IF(Tabla134[[#This Row],[Monthly Income]]&lt;=10333.3333,"Bajo",IF(Tabla134[[#This Row],[Monthly Income]]&gt;18666.6666,"Alto","Medio"))</f>
        <v>Bajo</v>
      </c>
      <c r="AJ1461" s="35" t="str">
        <f>IF(Tabla134[[#This Row],[Years Since Last Promotion]]&lt;1,"Este año","Más de un año")</f>
        <v>Más de un año</v>
      </c>
      <c r="AK1461" s="100">
        <f>SUM(Tabla134[[#This Row],[Years At Company]],Tabla134[[#This Row],[Years With Curr Manager]])</f>
        <v>16</v>
      </c>
      <c r="AL1461" s="35"/>
    </row>
    <row r="1462" spans="1:38">
      <c r="A1462" t="s">
        <v>44</v>
      </c>
      <c r="B1462" t="s">
        <v>46</v>
      </c>
      <c r="C1462" t="s">
        <v>50</v>
      </c>
      <c r="D1462" t="s">
        <v>56</v>
      </c>
      <c r="E1462" t="s">
        <v>59</v>
      </c>
      <c r="F1462" t="s">
        <v>1711</v>
      </c>
      <c r="G1462" t="s">
        <v>1537</v>
      </c>
      <c r="H1462" t="s">
        <v>1546</v>
      </c>
      <c r="I1462" t="s">
        <v>1549</v>
      </c>
      <c r="J1462" s="35">
        <v>2</v>
      </c>
      <c r="K1462" s="35">
        <v>46</v>
      </c>
      <c r="L1462" s="35">
        <v>1</v>
      </c>
      <c r="M1462" s="49">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c r="AH1462" s="35">
        <f>IF(Tabla134[[#This Row],[Business Travel]]="Travel_Frequently",2,IF(Tabla134[[#This Row],[Business Travel]]="Travel_Rarely",1,0))</f>
        <v>1</v>
      </c>
      <c r="AI1462" s="35" t="str">
        <f>IF(Tabla134[[#This Row],[Monthly Income]]&lt;=10333.3333,"Bajo",IF(Tabla134[[#This Row],[Monthly Income]]&gt;18666.6666,"Alto","Medio"))</f>
        <v>Bajo</v>
      </c>
      <c r="AJ1462" s="35" t="str">
        <f>IF(Tabla134[[#This Row],[Years Since Last Promotion]]&lt;1,"Este año","Más de un año")</f>
        <v>Este año</v>
      </c>
      <c r="AK1462" s="100">
        <f>SUM(Tabla134[[#This Row],[Years At Company]],Tabla134[[#This Row],[Years With Curr Manager]])</f>
        <v>15</v>
      </c>
      <c r="AL1462" s="35"/>
    </row>
    <row r="1463" spans="1:38">
      <c r="A1463" t="s">
        <v>44</v>
      </c>
      <c r="B1463" t="s">
        <v>47</v>
      </c>
      <c r="C1463" t="s">
        <v>50</v>
      </c>
      <c r="D1463" t="s">
        <v>57</v>
      </c>
      <c r="E1463" t="s">
        <v>59</v>
      </c>
      <c r="F1463" t="s">
        <v>1536</v>
      </c>
      <c r="G1463" t="s">
        <v>1539</v>
      </c>
      <c r="H1463" t="s">
        <v>1545</v>
      </c>
      <c r="I1463" t="s">
        <v>1549</v>
      </c>
      <c r="J1463" s="35">
        <v>2</v>
      </c>
      <c r="K1463" s="35">
        <v>49</v>
      </c>
      <c r="L1463" s="35">
        <v>1</v>
      </c>
      <c r="M1463" s="49">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c r="AH1463" s="35">
        <f>IF(Tabla134[[#This Row],[Business Travel]]="Travel_Frequently",2,IF(Tabla134[[#This Row],[Business Travel]]="Travel_Rarely",1,0))</f>
        <v>2</v>
      </c>
      <c r="AI1463" s="35" t="str">
        <f>IF(Tabla134[[#This Row],[Monthly Income]]&lt;=10333.3333,"Bajo",IF(Tabla134[[#This Row],[Monthly Income]]&gt;18666.6666,"Alto","Medio"))</f>
        <v>Bajo</v>
      </c>
      <c r="AJ1463" s="35" t="str">
        <f>IF(Tabla134[[#This Row],[Years Since Last Promotion]]&lt;1,"Este año","Más de un año")</f>
        <v>Más de un año</v>
      </c>
      <c r="AK1463" s="100">
        <f>SUM(Tabla134[[#This Row],[Years At Company]],Tabla134[[#This Row],[Years With Curr Manager]])</f>
        <v>7</v>
      </c>
      <c r="AL1463" s="35"/>
    </row>
    <row r="1464" spans="1:38">
      <c r="A1464" t="s">
        <v>44</v>
      </c>
      <c r="B1464" t="s">
        <v>48</v>
      </c>
      <c r="C1464" t="s">
        <v>49</v>
      </c>
      <c r="D1464" t="s">
        <v>57</v>
      </c>
      <c r="E1464" t="s">
        <v>59</v>
      </c>
      <c r="F1464" t="s">
        <v>1711</v>
      </c>
      <c r="G1464" t="s">
        <v>1539</v>
      </c>
      <c r="H1464" t="s">
        <v>1545</v>
      </c>
      <c r="I1464" t="s">
        <v>1548</v>
      </c>
      <c r="J1464" s="35">
        <v>2</v>
      </c>
      <c r="K1464" s="35">
        <v>39</v>
      </c>
      <c r="L1464" s="35">
        <v>1</v>
      </c>
      <c r="M1464" s="49">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c r="AH1464" s="35">
        <f>IF(Tabla134[[#This Row],[Business Travel]]="Travel_Frequently",2,IF(Tabla134[[#This Row],[Business Travel]]="Travel_Rarely",1,0))</f>
        <v>0</v>
      </c>
      <c r="AI1464" s="35" t="str">
        <f>IF(Tabla134[[#This Row],[Monthly Income]]&lt;=10333.3333,"Bajo",IF(Tabla134[[#This Row],[Monthly Income]]&gt;18666.6666,"Alto","Medio"))</f>
        <v>Bajo</v>
      </c>
      <c r="AJ1464" s="35" t="str">
        <f>IF(Tabla134[[#This Row],[Years Since Last Promotion]]&lt;1,"Este año","Más de un año")</f>
        <v>Este año</v>
      </c>
      <c r="AK1464" s="100">
        <f>SUM(Tabla134[[#This Row],[Years At Company]],Tabla134[[#This Row],[Years With Curr Manager]])</f>
        <v>1</v>
      </c>
      <c r="AL1464" s="35"/>
    </row>
    <row r="1465" spans="1:38">
      <c r="A1465" t="s">
        <v>44</v>
      </c>
      <c r="B1465" t="s">
        <v>46</v>
      </c>
      <c r="C1465" t="s">
        <v>51</v>
      </c>
      <c r="D1465" t="s">
        <v>56</v>
      </c>
      <c r="E1465" t="s">
        <v>61</v>
      </c>
      <c r="F1465" t="s">
        <v>1711</v>
      </c>
      <c r="G1465" t="s">
        <v>1537</v>
      </c>
      <c r="H1465" t="s">
        <v>1545</v>
      </c>
      <c r="I1465" t="s">
        <v>1548</v>
      </c>
      <c r="J1465" s="35">
        <v>2</v>
      </c>
      <c r="K1465" s="35">
        <v>34</v>
      </c>
      <c r="L1465" s="35">
        <v>1</v>
      </c>
      <c r="M1465" s="49">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c r="AH1465" s="35">
        <f>IF(Tabla134[[#This Row],[Business Travel]]="Travel_Frequently",2,IF(Tabla134[[#This Row],[Business Travel]]="Travel_Rarely",1,0))</f>
        <v>1</v>
      </c>
      <c r="AI1465" s="35" t="str">
        <f>IF(Tabla134[[#This Row],[Monthly Income]]&lt;=10333.3333,"Bajo",IF(Tabla134[[#This Row],[Monthly Income]]&gt;18666.6666,"Alto","Medio"))</f>
        <v>Bajo</v>
      </c>
      <c r="AJ1465" s="35" t="str">
        <f>IF(Tabla134[[#This Row],[Years Since Last Promotion]]&lt;1,"Este año","Más de un año")</f>
        <v>Más de un año</v>
      </c>
      <c r="AK1465" s="100">
        <f>SUM(Tabla134[[#This Row],[Years At Company]],Tabla134[[#This Row],[Years With Curr Manager]])</f>
        <v>25</v>
      </c>
      <c r="AL1465" s="35"/>
    </row>
    <row r="1466" spans="1:38">
      <c r="A1466" t="s">
        <v>44</v>
      </c>
      <c r="B1466" t="s">
        <v>46</v>
      </c>
      <c r="C1466" t="s">
        <v>51</v>
      </c>
      <c r="D1466" t="s">
        <v>56</v>
      </c>
      <c r="E1466" t="s">
        <v>59</v>
      </c>
      <c r="F1466" t="s">
        <v>1711</v>
      </c>
      <c r="G1466" t="s">
        <v>1537</v>
      </c>
      <c r="H1466" t="s">
        <v>1545</v>
      </c>
      <c r="I1466" t="s">
        <v>1548</v>
      </c>
      <c r="J1466" s="35">
        <v>2</v>
      </c>
      <c r="K1466" s="35">
        <v>33</v>
      </c>
      <c r="L1466" s="35">
        <v>1</v>
      </c>
      <c r="M1466" s="49">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c r="AH1466" s="35">
        <f>IF(Tabla134[[#This Row],[Business Travel]]="Travel_Frequently",2,IF(Tabla134[[#This Row],[Business Travel]]="Travel_Rarely",1,0))</f>
        <v>1</v>
      </c>
      <c r="AI1466" s="35" t="str">
        <f>IF(Tabla134[[#This Row],[Monthly Income]]&lt;=10333.3333,"Bajo",IF(Tabla134[[#This Row],[Monthly Income]]&gt;18666.6666,"Alto","Medio"))</f>
        <v>Bajo</v>
      </c>
      <c r="AJ1466" s="35" t="str">
        <f>IF(Tabla134[[#This Row],[Years Since Last Promotion]]&lt;1,"Este año","Más de un año")</f>
        <v>Este año</v>
      </c>
      <c r="AK1466" s="100">
        <f>SUM(Tabla134[[#This Row],[Years At Company]],Tabla134[[#This Row],[Years With Curr Manager]])</f>
        <v>0</v>
      </c>
      <c r="AL1466" s="35"/>
    </row>
    <row r="1467" spans="1:38">
      <c r="A1467" t="s">
        <v>44</v>
      </c>
      <c r="B1467" t="s">
        <v>48</v>
      </c>
      <c r="C1467" t="s">
        <v>51</v>
      </c>
      <c r="D1467" t="s">
        <v>57</v>
      </c>
      <c r="E1467" t="s">
        <v>63</v>
      </c>
      <c r="F1467" t="s">
        <v>1536</v>
      </c>
      <c r="G1467" t="s">
        <v>1538</v>
      </c>
      <c r="H1467" t="s">
        <v>1546</v>
      </c>
      <c r="I1467" t="s">
        <v>1548</v>
      </c>
      <c r="J1467" s="35">
        <v>2</v>
      </c>
      <c r="K1467" s="35">
        <v>34</v>
      </c>
      <c r="L1467" s="35">
        <v>1</v>
      </c>
      <c r="M1467" s="49">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c r="AH1467" s="35">
        <f>IF(Tabla134[[#This Row],[Business Travel]]="Travel_Frequently",2,IF(Tabla134[[#This Row],[Business Travel]]="Travel_Rarely",1,0))</f>
        <v>0</v>
      </c>
      <c r="AI1467" s="35" t="str">
        <f>IF(Tabla134[[#This Row],[Monthly Income]]&lt;=10333.3333,"Bajo",IF(Tabla134[[#This Row],[Monthly Income]]&gt;18666.6666,"Alto","Medio"))</f>
        <v>Bajo</v>
      </c>
      <c r="AJ1467" s="35" t="str">
        <f>IF(Tabla134[[#This Row],[Years Since Last Promotion]]&lt;1,"Este año","Más de un año")</f>
        <v>Más de un año</v>
      </c>
      <c r="AK1467" s="100">
        <f>SUM(Tabla134[[#This Row],[Years At Company]],Tabla134[[#This Row],[Years With Curr Manager]])</f>
        <v>5</v>
      </c>
      <c r="AL1467" s="35"/>
    </row>
    <row r="1468" spans="1:38">
      <c r="A1468" t="s">
        <v>44</v>
      </c>
      <c r="B1468" t="s">
        <v>47</v>
      </c>
      <c r="C1468" t="s">
        <v>51</v>
      </c>
      <c r="D1468" t="s">
        <v>57</v>
      </c>
      <c r="E1468" t="s">
        <v>59</v>
      </c>
      <c r="F1468" t="s">
        <v>1536</v>
      </c>
      <c r="G1468" t="s">
        <v>1538</v>
      </c>
      <c r="H1468" t="s">
        <v>1545</v>
      </c>
      <c r="I1468" t="s">
        <v>1548</v>
      </c>
      <c r="J1468" s="35">
        <v>3</v>
      </c>
      <c r="K1468" s="35">
        <v>29</v>
      </c>
      <c r="L1468" s="35">
        <v>1</v>
      </c>
      <c r="M1468" s="49">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c r="AH1468" s="35">
        <f>IF(Tabla134[[#This Row],[Business Travel]]="Travel_Frequently",2,IF(Tabla134[[#This Row],[Business Travel]]="Travel_Rarely",1,0))</f>
        <v>2</v>
      </c>
      <c r="AI1468" s="35" t="str">
        <f>IF(Tabla134[[#This Row],[Monthly Income]]&lt;=10333.3333,"Bajo",IF(Tabla134[[#This Row],[Monthly Income]]&gt;18666.6666,"Alto","Medio"))</f>
        <v>Bajo</v>
      </c>
      <c r="AJ1468" s="35" t="str">
        <f>IF(Tabla134[[#This Row],[Years Since Last Promotion]]&lt;1,"Este año","Más de un año")</f>
        <v>Más de un año</v>
      </c>
      <c r="AK1468" s="100">
        <f>SUM(Tabla134[[#This Row],[Years At Company]],Tabla134[[#This Row],[Years With Curr Manager]])</f>
        <v>1</v>
      </c>
      <c r="AL1468" s="35"/>
    </row>
    <row r="1469" spans="1:38">
      <c r="A1469" t="s">
        <v>44</v>
      </c>
      <c r="B1469" t="s">
        <v>47</v>
      </c>
      <c r="C1469" t="s">
        <v>49</v>
      </c>
      <c r="D1469" t="s">
        <v>56</v>
      </c>
      <c r="E1469" t="s">
        <v>60</v>
      </c>
      <c r="F1469" t="s">
        <v>1536</v>
      </c>
      <c r="G1469" t="s">
        <v>1537</v>
      </c>
      <c r="H1469" t="s">
        <v>1545</v>
      </c>
      <c r="I1469" t="s">
        <v>1548</v>
      </c>
      <c r="J1469" s="35">
        <v>2</v>
      </c>
      <c r="K1469" s="35">
        <v>35</v>
      </c>
      <c r="L1469" s="35">
        <v>1</v>
      </c>
      <c r="M1469" s="49">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c r="AH1469" s="35">
        <f>IF(Tabla134[[#This Row],[Business Travel]]="Travel_Frequently",2,IF(Tabla134[[#This Row],[Business Travel]]="Travel_Rarely",1,0))</f>
        <v>2</v>
      </c>
      <c r="AI1469" s="35" t="str">
        <f>IF(Tabla134[[#This Row],[Monthly Income]]&lt;=10333.3333,"Bajo",IF(Tabla134[[#This Row],[Monthly Income]]&gt;18666.6666,"Alto","Medio"))</f>
        <v>Bajo</v>
      </c>
      <c r="AJ1469" s="35" t="str">
        <f>IF(Tabla134[[#This Row],[Years Since Last Promotion]]&lt;1,"Este año","Más de un año")</f>
        <v>Más de un año</v>
      </c>
      <c r="AK1469" s="100">
        <f>SUM(Tabla134[[#This Row],[Years At Company]],Tabla134[[#This Row],[Years With Curr Manager]])</f>
        <v>18</v>
      </c>
      <c r="AL1469" s="35"/>
    </row>
    <row r="1470" spans="1:38">
      <c r="A1470" t="s">
        <v>44</v>
      </c>
      <c r="B1470" t="s">
        <v>46</v>
      </c>
      <c r="C1470" t="s">
        <v>53</v>
      </c>
      <c r="D1470" t="s">
        <v>57</v>
      </c>
      <c r="E1470" t="s">
        <v>59</v>
      </c>
      <c r="F1470" t="s">
        <v>1536</v>
      </c>
      <c r="G1470" t="s">
        <v>1538</v>
      </c>
      <c r="H1470" t="s">
        <v>1545</v>
      </c>
      <c r="I1470" t="s">
        <v>1548</v>
      </c>
      <c r="J1470" s="35">
        <v>2</v>
      </c>
      <c r="K1470" s="35">
        <v>22</v>
      </c>
      <c r="L1470" s="35">
        <v>1</v>
      </c>
      <c r="M1470" s="49">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c r="AH1470" s="35">
        <f>IF(Tabla134[[#This Row],[Business Travel]]="Travel_Frequently",2,IF(Tabla134[[#This Row],[Business Travel]]="Travel_Rarely",1,0))</f>
        <v>1</v>
      </c>
      <c r="AI1470" s="35" t="str">
        <f>IF(Tabla134[[#This Row],[Monthly Income]]&lt;=10333.3333,"Bajo",IF(Tabla134[[#This Row],[Monthly Income]]&gt;18666.6666,"Alto","Medio"))</f>
        <v>Bajo</v>
      </c>
      <c r="AJ1470" s="35" t="str">
        <f>IF(Tabla134[[#This Row],[Years Since Last Promotion]]&lt;1,"Este año","Más de un año")</f>
        <v>Este año</v>
      </c>
      <c r="AK1470" s="100">
        <f>SUM(Tabla134[[#This Row],[Years At Company]],Tabla134[[#This Row],[Years With Curr Manager]])</f>
        <v>1</v>
      </c>
      <c r="AL1470" s="35"/>
    </row>
    <row r="1471" spans="1:38">
      <c r="A1471" t="s">
        <v>44</v>
      </c>
      <c r="B1471" t="s">
        <v>46</v>
      </c>
      <c r="C1471" t="s">
        <v>53</v>
      </c>
      <c r="D1471" t="s">
        <v>56</v>
      </c>
      <c r="E1471" t="s">
        <v>59</v>
      </c>
      <c r="F1471" t="s">
        <v>1536</v>
      </c>
      <c r="G1471" t="s">
        <v>1542</v>
      </c>
      <c r="H1471" t="s">
        <v>1547</v>
      </c>
      <c r="I1471" t="s">
        <v>1548</v>
      </c>
      <c r="J1471" s="35">
        <v>2</v>
      </c>
      <c r="K1471" s="35">
        <v>23</v>
      </c>
      <c r="L1471" s="35">
        <v>1</v>
      </c>
      <c r="M1471" s="49">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c r="AH1471" s="35">
        <f>IF(Tabla134[[#This Row],[Business Travel]]="Travel_Frequently",2,IF(Tabla134[[#This Row],[Business Travel]]="Travel_Rarely",1,0))</f>
        <v>1</v>
      </c>
      <c r="AI1471" s="35" t="str">
        <f>IF(Tabla134[[#This Row],[Monthly Income]]&lt;=10333.3333,"Bajo",IF(Tabla134[[#This Row],[Monthly Income]]&gt;18666.6666,"Alto","Medio"))</f>
        <v>Bajo</v>
      </c>
      <c r="AJ1471" s="35" t="str">
        <f>IF(Tabla134[[#This Row],[Years Since Last Promotion]]&lt;1,"Este año","Más de un año")</f>
        <v>Este año</v>
      </c>
      <c r="AK1471" s="100">
        <f>SUM(Tabla134[[#This Row],[Years At Company]],Tabla134[[#This Row],[Years With Curr Manager]])</f>
        <v>5</v>
      </c>
      <c r="AL1471" s="3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F1" workbookViewId="0">
      <selection activeCell="J1" sqref="J1"/>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workbookViewId="0">
      <selection activeCell="A17" sqref="A17"/>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8" t="s">
        <v>13</v>
      </c>
      <c r="B1" s="48" t="s">
        <v>16</v>
      </c>
      <c r="C1" s="50" t="s">
        <v>17</v>
      </c>
      <c r="D1" s="48" t="s">
        <v>21</v>
      </c>
      <c r="E1" s="48" t="s">
        <v>22</v>
      </c>
      <c r="F1" s="48" t="s">
        <v>25</v>
      </c>
      <c r="G1" s="48" t="s">
        <v>26</v>
      </c>
      <c r="H1" s="48" t="s">
        <v>27</v>
      </c>
      <c r="I1" s="48" t="s">
        <v>28</v>
      </c>
      <c r="J1" s="48" t="s">
        <v>29</v>
      </c>
      <c r="K1" s="48" t="s">
        <v>30</v>
      </c>
      <c r="L1" s="48" t="s">
        <v>31</v>
      </c>
      <c r="M1" s="48" t="s">
        <v>32</v>
      </c>
      <c r="N1" s="48" t="s">
        <v>33</v>
      </c>
      <c r="O1" s="48" t="s">
        <v>34</v>
      </c>
      <c r="P1" s="48" t="s">
        <v>35</v>
      </c>
      <c r="Q1" s="48" t="s">
        <v>37</v>
      </c>
      <c r="R1" s="48" t="s">
        <v>38</v>
      </c>
      <c r="S1" s="48" t="s">
        <v>39</v>
      </c>
      <c r="T1" s="48" t="s">
        <v>40</v>
      </c>
      <c r="U1" s="48" t="s">
        <v>41</v>
      </c>
      <c r="V1" s="48" t="s">
        <v>42</v>
      </c>
      <c r="W1" s="48" t="s">
        <v>43</v>
      </c>
    </row>
    <row r="2" spans="1:23">
      <c r="A2" s="35">
        <v>0</v>
      </c>
      <c r="B2" s="35">
        <v>41</v>
      </c>
      <c r="C2" s="35">
        <v>1</v>
      </c>
      <c r="D2" s="49">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9">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9">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9">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9">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9">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9">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9">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9">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9">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9">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9">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9">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9">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9">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9">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9">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9">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9">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9">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9">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9">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9">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9">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9">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9">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9">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9">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9">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9">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9">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9">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9">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9">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9">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9">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9">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9">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9">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9">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9">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9">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9">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9">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9">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9">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9">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9">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9">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9">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9">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9">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9">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9">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9">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9">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9">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9">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9">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9">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9">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9">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9">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9">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9">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9">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9">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9">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9">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9">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9">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9">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9">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9">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9">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9">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9">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9">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9">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9">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9">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9">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9">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9">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9">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9">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9">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9">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9">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9">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9">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9">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9">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9">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9">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9">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9">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9">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9">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9">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9">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9">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9">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9">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9">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9">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9">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9">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9">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9">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9">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9">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9">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9">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9">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9">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9">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9">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9">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9">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9">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9">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9">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9">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9">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9">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9">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9">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9">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9">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9">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9">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9">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9">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9">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9">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9">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9">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9">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9">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9">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9">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9">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9">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9">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9">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9">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9">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9">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9">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9">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9">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9">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9">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9">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9">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9">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9">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9">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9">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9">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9">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9">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9">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9">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9">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9">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9">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9">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9">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9">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9">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9">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9">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9">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9">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9">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9">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9">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9">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9">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9">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9">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9">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9">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9">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9">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9">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9">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9">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9">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9">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9">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9">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9">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9">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9">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9">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9">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9">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9">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9">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9">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9">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9">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9">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9">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9">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9">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9">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9">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9">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9">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9">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9">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9">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9">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9">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9">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9">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9">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9">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9">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9">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9">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9">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9">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9">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9">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9">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9">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9">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9">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9">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9">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9">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9">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9">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9">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9">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9">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9">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9">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9">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9">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9">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9">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9">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9">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9">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9">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9">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9">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9">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9">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9">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9">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9">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9">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9">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9">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9">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9">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9">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9">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9">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9">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9">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9">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9">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9">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9">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9">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9">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9">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9">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9">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9">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9">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9">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9">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9">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9">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9">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9">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9">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9">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9">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9">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9">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9">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9">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9">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9">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9">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9">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9">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9">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9">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9">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9">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9">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9">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9">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9">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9">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9">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9">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9">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9">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9">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9">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9">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9">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9">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9">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9">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9">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9">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9">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9">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9">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9">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9">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9">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9">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9">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9">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9">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9">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9">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9">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9">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9">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9">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9">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9">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9">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9">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9">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9">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9">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9">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9">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9">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9">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9">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9">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9">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9">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9">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9">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9">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9">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9">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9">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9">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9">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9">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9">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9">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9">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9">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9">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9">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9">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9">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9">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9">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9">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9">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9">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9">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9">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9">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9">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9">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9">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9">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9">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9">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9">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9">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9">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9">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9">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9">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9">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9">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9">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9">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9">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9">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9">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9">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9">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9">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9">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9">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9">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9">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9">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9">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9">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9">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9">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9">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9">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9">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9">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9">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9">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9">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9">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9">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9">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9">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9">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9">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9">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9">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9">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9">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9">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9">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9">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9">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9">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9">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9">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9">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9">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9">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9">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9">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9">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9">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9">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9">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9">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9">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9">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9">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9">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9">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9">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9">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9">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9">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9">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9">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9">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9">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9">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9">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9">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9">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9">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9">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9">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9">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9">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9">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9">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9">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9">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9">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9">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9">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9">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9">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9">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9">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9">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9">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9">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9">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9">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9">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9">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9">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9">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9">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9">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9">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9">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9">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9">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9">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9">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9">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9">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9">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9">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9">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9">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9">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9">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9">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9">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9">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9">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9">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9">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9">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9">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9">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9">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9">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9">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9">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9">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9">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9">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9">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9">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9">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9">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9">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9">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9">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9">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9">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9">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9">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9">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9">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9">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9">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9">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9">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9">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9">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9">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9">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9">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9">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9">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9">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9">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9">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9">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9">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9">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9">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9">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9">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9">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9">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9">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9">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9">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9">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9">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9">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9">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9">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9">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9">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9">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9">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9">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9">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9">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9">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9">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9">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9">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9">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9">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9">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9">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9">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9">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9">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9">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9">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9">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9">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9">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9">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9">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9">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9">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9">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9">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9">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9">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9">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9">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9">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9">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9">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9">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9">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9">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9">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9">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9">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9">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9">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9">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9">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9">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9">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9">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9">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9">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9">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9">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9">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9">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9">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9">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9">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9">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9">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9">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9">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9">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9">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9">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9">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9">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9">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9">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9">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9">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9">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9">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9">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9">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9">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9">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9">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9">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9">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9">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9">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9">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9">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9">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9">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9">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9">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9">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9">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9">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9">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9">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9">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9">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9">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9">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9">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9">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9">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9">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9">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9">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9">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9">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9">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9">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9">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9">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9">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9">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9">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9">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9">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9">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9">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9">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9">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9">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9">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9">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9">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9">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9">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9">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9">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9">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9">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9">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9">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9">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9">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9">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9">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9">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9">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9">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9">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9">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9">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9">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9">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9">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9">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9">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9">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9">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9">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9">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9">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9">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9">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9">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9">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9">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9">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9">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9">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9">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9">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9">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9">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9">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9">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9">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9">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9">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9">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9">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9">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9">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9">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9">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9">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9">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9">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9">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9">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9">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9">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9">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9">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9">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9">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9">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9">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9">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9">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9">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9">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9">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9">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9">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9">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9">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9">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9">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9">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9">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9">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9">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9">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9">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9">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9">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9">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9">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9">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9">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9">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9">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9">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9">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9">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9">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9">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9">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9">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9">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9">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9">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9">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9">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9">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9">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9">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9">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9">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9">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9">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9">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9">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9">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9">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9">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9">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9">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9">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9">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9">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9">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9">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9">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9">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9">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9">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9">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9">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9">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9">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9">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9">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9">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9">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9">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9">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9">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9">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9">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9">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9">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9">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9">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9">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9">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9">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9">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9">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9">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9">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9">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9">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9">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9">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9">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9">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9">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9">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9">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9">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9">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9">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9">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9">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9">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9">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9">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9">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9">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9">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9">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9">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9">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9">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9">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9">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9">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9">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9">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9">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9">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9">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9">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9">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9">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9">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9">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9">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9">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9">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9">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9">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9">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9">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9">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9">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9">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9">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9">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9">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9">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9">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9">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9">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9">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9">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9">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9">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9">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9">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9">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9">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9">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9">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9">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9">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9">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9">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9">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9">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9">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9">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9">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9">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9">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9">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9">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9">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9">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9">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9">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9">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9">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9">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9">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9">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9">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9">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9">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9">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9">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9">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9">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9">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9">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9">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9">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9">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9">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9">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9">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9">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9">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9">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9">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9">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9">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9">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9">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9">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9">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9">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9">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9">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9">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9">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9">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9">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9">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9">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9">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9">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9">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9">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9">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9">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9">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9">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9">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9">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9">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9">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9">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9">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9">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9">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9">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9">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9">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9">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9">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9">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9">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9">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9">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9">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9">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9">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9">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9">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9">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9">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9">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9">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9">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9">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9">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9">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9">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9">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9">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9">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9">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9">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9">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9">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9">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9">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9">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9">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9">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9">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9">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9">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9">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9">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9">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9">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9">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9">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9">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9">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9">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9">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9">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9">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9">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9">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9">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9">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9">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9">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9">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9">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9">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9">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9">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9">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9">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9">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9">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9">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9">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9">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9">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9">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9">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9">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9">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9">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9">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9">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9">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9">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9">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9">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9">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9">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9">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9">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9">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9">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9">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9">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9">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9">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9">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9">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9">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9">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9">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9">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9">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9">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9">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9">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9">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9">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9">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9">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9">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9">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9">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9">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9">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9">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9">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9">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9">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9">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9">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9">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9">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9">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9">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9">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9">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9">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9">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9">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9">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9">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9">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9">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9">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9">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9">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9">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9">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9">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9">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9">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9">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9">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9">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9">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9">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9">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9">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9">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9">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9">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9">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9">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9">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9">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9">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9">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9">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9">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9">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9">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9">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9">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9">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9">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9">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9">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9">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9">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9">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9">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9">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9">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9">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9">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9">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9">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9">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9">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9">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9">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9">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9">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9">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9">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9">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9">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9">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9">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9">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9">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9">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9">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9">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9">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9">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9">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9">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9">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9">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9">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9">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9">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9">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9">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9">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9">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9">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9">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9">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9">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9">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9">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9">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9">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9">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9">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9">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9">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9">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9">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9">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9">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9">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9">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9">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9">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9">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9">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9">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9">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9">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9">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9">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9">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9">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9">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9">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9">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9">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9">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9">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9">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9">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9">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9">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9">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9">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9">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9">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9">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9">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9">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9">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9">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9">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9">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9">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9">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9">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9">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9">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9">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9">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9">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9">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9">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9">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9">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9">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9">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9">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9">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9">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9">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9">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9">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9">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9">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9">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9">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9">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9">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9">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9">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9">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9">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9">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9">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9">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9">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9">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9">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9">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9">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9">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9">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9">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9">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9">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9">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9">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9">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9">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9">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9">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9">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9">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9">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9">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9">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9">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9">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9">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9">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9">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9">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9">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9">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9">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9">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9">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9">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9">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9">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9">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9">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9">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9">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9">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9">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9">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9">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9">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9">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9">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9">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9">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9">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9">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9">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9">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9">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9">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9">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9">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9">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9">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9">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9">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9">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9">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9">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9">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9">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9">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9">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9">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9">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9">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9">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9">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9">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9">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9">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9">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9">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9">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9">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9">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9">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9">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9">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9">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9">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9">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9">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9">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9">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9">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9">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9">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9">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9">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9">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9">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9">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9">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9">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9">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9">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9">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9">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9">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9">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9">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9">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9">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9">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9">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9">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9">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9">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9">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9">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9">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9">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9">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9">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9">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9">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9">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9">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9">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9">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9">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9">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9">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9">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9">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9">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9">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9">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9">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9">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9">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9">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9">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9">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9">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9">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9">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9">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9">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9">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9">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9">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9">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9">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9">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9">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9">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9">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9">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9">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9">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9">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9">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9">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9">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9">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9">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9">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9">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9">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9">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9">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9">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9">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9">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9">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9">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9">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9">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9">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9">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9">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9">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9">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9">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9">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9">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9">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9">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9">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9">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9">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9">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9">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9">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9">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9">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9">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9">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9">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9">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9">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9">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9">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9">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9">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9">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9">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9">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9">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9">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9">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9">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9">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9">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9">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9">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9">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9">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9">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9">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9">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9">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9">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9">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9">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9">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topLeftCell="A34" zoomScale="98" zoomScaleNormal="85" workbookViewId="0">
      <selection activeCell="E54" sqref="E54"/>
    </sheetView>
  </sheetViews>
  <sheetFormatPr baseColWidth="10" defaultRowHeight="14.25"/>
  <cols>
    <col min="2" max="2" width="22.06640625" bestFit="1" customWidth="1"/>
    <col min="3" max="3" width="22.33203125" bestFit="1" customWidth="1"/>
  </cols>
  <sheetData>
    <row r="3" spans="1:17" ht="18.399999999999999" thickBot="1">
      <c r="B3" s="6" t="s">
        <v>1689</v>
      </c>
      <c r="C3" s="5"/>
      <c r="D3" s="5"/>
      <c r="E3" s="5"/>
      <c r="F3" s="5"/>
      <c r="G3" s="5"/>
      <c r="H3" s="5"/>
      <c r="I3" s="5"/>
      <c r="J3" s="5"/>
      <c r="K3" s="5"/>
      <c r="L3" s="5"/>
      <c r="M3" s="5"/>
      <c r="N3" s="5"/>
      <c r="O3" s="5"/>
      <c r="P3" s="5"/>
      <c r="Q3" s="5"/>
    </row>
    <row r="4" spans="1:17">
      <c r="B4" s="24"/>
    </row>
    <row r="5" spans="1:17">
      <c r="B5" s="24" t="s">
        <v>1688</v>
      </c>
    </row>
    <row r="6" spans="1:17">
      <c r="B6" s="24"/>
    </row>
    <row r="7" spans="1:17">
      <c r="B7" t="s">
        <v>1690</v>
      </c>
    </row>
    <row r="9" spans="1:17">
      <c r="A9" s="9" t="s">
        <v>1640</v>
      </c>
      <c r="B9" s="25" t="s">
        <v>1686</v>
      </c>
    </row>
    <row r="10" spans="1:17">
      <c r="A10" s="9" t="s">
        <v>1642</v>
      </c>
      <c r="B10" s="25" t="s">
        <v>1687</v>
      </c>
    </row>
    <row r="11" spans="1:17">
      <c r="A11" s="9" t="s">
        <v>1648</v>
      </c>
      <c r="B11" s="25" t="s">
        <v>1692</v>
      </c>
    </row>
    <row r="12" spans="1:17">
      <c r="A12" s="9" t="s">
        <v>1649</v>
      </c>
      <c r="B12" s="25" t="s">
        <v>1693</v>
      </c>
    </row>
    <row r="13" spans="1:17">
      <c r="A13" s="9" t="s">
        <v>1650</v>
      </c>
      <c r="B13" s="25" t="s">
        <v>1694</v>
      </c>
    </row>
    <row r="14" spans="1:17">
      <c r="A14" s="9" t="s">
        <v>1651</v>
      </c>
      <c r="B14" s="25" t="s">
        <v>1695</v>
      </c>
    </row>
    <row r="15" spans="1:17">
      <c r="A15" s="9" t="s">
        <v>1652</v>
      </c>
      <c r="B15" s="25" t="s">
        <v>20</v>
      </c>
      <c r="C15" t="s">
        <v>1585</v>
      </c>
    </row>
    <row r="16" spans="1:17">
      <c r="A16" s="9" t="s">
        <v>1653</v>
      </c>
      <c r="B16" s="42" t="s">
        <v>1697</v>
      </c>
    </row>
    <row r="17" spans="1:2">
      <c r="A17" s="9" t="s">
        <v>1654</v>
      </c>
      <c r="B17" s="42" t="s">
        <v>1698</v>
      </c>
    </row>
    <row r="18" spans="1:2">
      <c r="A18" s="9" t="s">
        <v>1682</v>
      </c>
      <c r="B18" s="25" t="s">
        <v>1699</v>
      </c>
    </row>
    <row r="19" spans="1:2">
      <c r="A19" s="9" t="s">
        <v>1683</v>
      </c>
      <c r="B19" s="25" t="s">
        <v>1700</v>
      </c>
    </row>
    <row r="20" spans="1:2">
      <c r="A20" s="9" t="s">
        <v>1684</v>
      </c>
      <c r="B20" s="25" t="s">
        <v>1681</v>
      </c>
    </row>
    <row r="21" spans="1:2">
      <c r="A21" s="9" t="s">
        <v>1685</v>
      </c>
      <c r="B21" s="25" t="s">
        <v>1691</v>
      </c>
    </row>
    <row r="23" spans="1:2">
      <c r="B23" s="25" t="s">
        <v>1705</v>
      </c>
    </row>
    <row r="24" spans="1:2">
      <c r="A24" s="9" t="s">
        <v>1640</v>
      </c>
      <c r="B24" s="25" t="s">
        <v>1706</v>
      </c>
    </row>
    <row r="25" spans="1:2">
      <c r="B25" t="s">
        <v>1704</v>
      </c>
    </row>
    <row r="45" spans="2:2">
      <c r="B45" t="s">
        <v>1713</v>
      </c>
    </row>
    <row r="46" spans="2:2">
      <c r="B46" s="34" t="s">
        <v>1714</v>
      </c>
    </row>
    <row r="49" spans="2:3">
      <c r="B49" s="98" t="s">
        <v>2058</v>
      </c>
    </row>
    <row r="50" spans="2:3">
      <c r="B50" s="34" t="s">
        <v>2059</v>
      </c>
    </row>
    <row r="51" spans="2:3">
      <c r="B51" s="97"/>
    </row>
    <row r="52" spans="2:3">
      <c r="B52" s="34" t="s">
        <v>2060</v>
      </c>
    </row>
    <row r="53" spans="2:3">
      <c r="B53" s="34" t="s">
        <v>2061</v>
      </c>
    </row>
    <row r="54" spans="2:3">
      <c r="B54" s="34"/>
    </row>
    <row r="55" spans="2:3">
      <c r="B55" s="59" t="s">
        <v>1847</v>
      </c>
      <c r="C55" s="60" t="s">
        <v>1895</v>
      </c>
    </row>
    <row r="56" spans="2:3">
      <c r="B56" s="61" t="s">
        <v>2065</v>
      </c>
      <c r="C56" s="61">
        <v>512</v>
      </c>
    </row>
    <row r="57" spans="2:3">
      <c r="B57" s="61" t="s">
        <v>2066</v>
      </c>
      <c r="C57" s="61">
        <v>472</v>
      </c>
    </row>
    <row r="58" spans="2:3">
      <c r="B58" s="61" t="s">
        <v>2067</v>
      </c>
      <c r="C58" s="61">
        <v>486</v>
      </c>
    </row>
    <row r="59" spans="2:3">
      <c r="B59" s="60" t="s">
        <v>1622</v>
      </c>
      <c r="C59" s="61">
        <v>1470</v>
      </c>
    </row>
    <row r="62" spans="2:3">
      <c r="B62" s="34"/>
    </row>
    <row r="63" spans="2:3">
      <c r="B63" s="34"/>
    </row>
    <row r="64" spans="2:3">
      <c r="B64" s="34" t="s">
        <v>2062</v>
      </c>
    </row>
    <row r="65" spans="2:2">
      <c r="B65" s="34" t="s">
        <v>2063</v>
      </c>
    </row>
    <row r="66" spans="2:2">
      <c r="B66" s="34" t="s">
        <v>2064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8" t="s">
        <v>0</v>
      </c>
      <c r="B1" s="39" t="s">
        <v>1</v>
      </c>
      <c r="C1" s="39" t="s">
        <v>2</v>
      </c>
      <c r="D1" s="39" t="s">
        <v>4</v>
      </c>
      <c r="E1" s="39" t="s">
        <v>5</v>
      </c>
      <c r="F1" s="39" t="s">
        <v>8</v>
      </c>
      <c r="G1" s="39" t="s">
        <v>9</v>
      </c>
      <c r="H1" s="39" t="s">
        <v>10</v>
      </c>
      <c r="I1" s="39" t="s">
        <v>11</v>
      </c>
      <c r="J1" s="39" t="s">
        <v>13</v>
      </c>
      <c r="K1" s="39" t="s">
        <v>16</v>
      </c>
      <c r="L1" s="39" t="s">
        <v>21</v>
      </c>
      <c r="M1" s="39" t="s">
        <v>22</v>
      </c>
      <c r="N1" s="39" t="s">
        <v>23</v>
      </c>
      <c r="O1" s="39" t="s">
        <v>25</v>
      </c>
      <c r="P1" s="39" t="s">
        <v>26</v>
      </c>
      <c r="Q1" s="39" t="s">
        <v>27</v>
      </c>
      <c r="R1" s="39" t="s">
        <v>29</v>
      </c>
      <c r="S1" s="39" t="s">
        <v>30</v>
      </c>
      <c r="T1" s="39" t="s">
        <v>31</v>
      </c>
      <c r="U1" s="39" t="s">
        <v>32</v>
      </c>
      <c r="V1" s="39" t="s">
        <v>33</v>
      </c>
      <c r="W1" s="39" t="s">
        <v>34</v>
      </c>
      <c r="X1" s="39" t="s">
        <v>35</v>
      </c>
      <c r="Y1" s="39" t="s">
        <v>37</v>
      </c>
      <c r="Z1" s="39" t="s">
        <v>38</v>
      </c>
      <c r="AA1" s="39" t="s">
        <v>39</v>
      </c>
      <c r="AB1" s="39" t="s">
        <v>40</v>
      </c>
      <c r="AC1" s="39" t="s">
        <v>41</v>
      </c>
      <c r="AD1" s="40" t="s">
        <v>28</v>
      </c>
      <c r="AE1" s="39" t="s">
        <v>42</v>
      </c>
      <c r="AF1" s="41"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5">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5">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5">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5">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5">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5">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5">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5">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5">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5">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5">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5">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5">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5">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5">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5">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5">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5">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5">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5">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5">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5">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5">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5">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5">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5">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5">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5">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5">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5">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5">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5">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5">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5">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5">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5">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5">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5">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5">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5">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5">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5">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5">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5">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5">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5">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5">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5">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5">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5">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5">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5">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5">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5">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5">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5">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5">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5">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5">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5">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5">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5">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5">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5">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5">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5">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5">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5">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5">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5">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5">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5">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5">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5">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5">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5">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5">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5">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5">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5">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5">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5">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5">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5">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5">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5">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5">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5">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5">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5">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5">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5">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5">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5">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5">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5">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5">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5">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5">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5">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5">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5">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5">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5">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5">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5">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5">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5">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5">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5">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5">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5">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5">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5">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5">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5">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5">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5">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5">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5">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5">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5">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5">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5">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5">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5">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5">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5">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5">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5">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5">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5">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5">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5">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5">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5">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5">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5">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5">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5">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5">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5">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5">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5">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5">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5">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5">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5">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5">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5">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5">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5">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5">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5">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5">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5">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5">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5">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5">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5">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5">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5">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5">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5">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5">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5">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5">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5">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5">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5">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5">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5">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5">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5">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5">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5">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5">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5">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5">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5">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5">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5">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5">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5">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5">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5">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5">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5">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5">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5">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5">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5">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5">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5">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5">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5">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5">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5">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5">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5">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5">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5">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5">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5">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5">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5">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5">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5">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5">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5">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5">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5">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5">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5">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5">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5">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5">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5">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5">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5">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5">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5">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5">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5">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5">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5">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5">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5">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5">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5">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5">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5">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5">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5">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5">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5">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5">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5">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5">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5">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5">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5">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5">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5">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5">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5">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5">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5">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5">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5">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5">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5">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5">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5">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5">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5">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5">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5">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5">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5">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5">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5">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5">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5">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5">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5">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5">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5">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5">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5">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5">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5">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5">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5">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5">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5">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5">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5">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5">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5">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5">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5">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5">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5">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5">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5">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5">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5">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5">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5">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5">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5">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5">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5">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5">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5">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5">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5">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5">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5">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5">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5">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5">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5">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5">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5">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5">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5">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5">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5">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5">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5">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5">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5">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5">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5">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5">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5">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5">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5">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5">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5">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5">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5">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5">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5">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5">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5">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5">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5">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5">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5">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5">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5">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5">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5">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5">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5">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5">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5">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5">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5">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5">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5">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5">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5">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5">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5">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5">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5">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5">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5">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5">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5">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5">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5">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5">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5">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5">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5">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5">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5">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5">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5">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5">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5">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5">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5">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5">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5">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5">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5">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5">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5">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5">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5">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5">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5">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5">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5">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5">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5">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5">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5">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5">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5">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5">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5">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5">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5">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5">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5">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5">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5">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5">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5">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5">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5">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5">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5">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5">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5">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5">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5">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5">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5">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5">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5">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5">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5">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5">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5">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5">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5">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5">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5">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5">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5">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5">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5">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5">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5">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5">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5">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5">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5">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5">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5">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5">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5">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5">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5">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5">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5">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5">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5">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5">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5">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5">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5">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5">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5">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5">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5">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5">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5">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5">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5">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5">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5">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5">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5">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5">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5">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5">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5">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5">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5">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5">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5">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5">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5">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5">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5">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5">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5">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5">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5">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5">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5">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5">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5">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5">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5">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5">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5">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5">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5">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5">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5">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5">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5">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5">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5">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5">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5">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5">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5">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5">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5">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5">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5">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5">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5">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5">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5">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5">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5">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5">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5">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5">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5">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5">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5">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5">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5">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5">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5">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5">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5">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5">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5">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5">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5">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5">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5">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5">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5">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5">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5">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5">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5">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5">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5">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5">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5">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5">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5">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5">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5">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5">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5">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5">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5">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5">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5">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5">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5">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5">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5">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5">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5">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5">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5">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5">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5">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5">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5">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5">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5">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5">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5">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5">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5">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5">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5">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5">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5">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5">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5">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5">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5">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5">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5">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5">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5">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5">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5">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5">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5">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5">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5">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5">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5">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5">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5">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5">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5">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5">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5">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5">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5">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5">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5">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5">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5">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5">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5">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5">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5">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5">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5">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5">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5">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5">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5">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5">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5">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5">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5">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5">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5">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5">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5">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5">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5">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5">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5">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5">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5">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5">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5">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5">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5">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5">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5">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5">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5">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5">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5">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5">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5">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5">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5">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5">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5">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5">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5">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5">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5">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5">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5">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5">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5">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5">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5">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5">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5">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5">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5">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5">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5">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5">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5">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5">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5">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5">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5">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5">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5">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5">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5">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5">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5">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5">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5">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5">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5">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5">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5">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5">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5">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5">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5">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5">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5">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5">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5">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5">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5">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5">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5">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5">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5">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5">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5">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5">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5">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5">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5">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5">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5">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5">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5">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5">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5">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5">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5">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5">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5">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5">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5">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5">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5">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5">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5">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5">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5">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5">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5">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5">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5">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5">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5">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5">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5">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5">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5">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5">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5">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5">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5">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5">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5">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5">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5">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5">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5">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5">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5">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5">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5">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5">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5">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5">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5">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5">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5">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5">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5">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5">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5">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5">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5">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5">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5">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5">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5">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5">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5">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5">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5">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5">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5">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5">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5">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5">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5">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5">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5">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5">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5">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5">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5">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5">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5">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5">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5">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5">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5">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5">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5">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5">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5">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5">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5">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5">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5">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5">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5">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5">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5">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5">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5">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5">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5">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5">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5">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5">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5">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5">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5">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5">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5">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5">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5">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5">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5">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5">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5">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5">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5">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5">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5">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5">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5">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5">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5">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5">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5">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5">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5">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5">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5">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5">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5">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5">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5">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5">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5">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5">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5">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5">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5">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5">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5">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5">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5">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5">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5">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5">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5">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5">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5">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5">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5">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5">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5">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5">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5">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5">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5">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5">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5">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5">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5">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5">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5">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5">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5">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5">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5">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5">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5">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5">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5">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5">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5">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5">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5">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5">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5">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5">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5">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5">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5">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5">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5">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5">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5">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5">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5">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5">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5">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5">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5">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5">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5">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5">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5">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5">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5">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5">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5">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5">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5">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5">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5">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5">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5">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5">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5">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5">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5">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5">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5">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5">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5">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5">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5">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5">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5">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5">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5">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5">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5">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5">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5">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5">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5">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5">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5">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5">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5">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5">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5">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5">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5">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5">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5">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5">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5">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5">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5">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5">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5">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5">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5">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5">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5">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5">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5">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5">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5">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5">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5">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5">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5">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5">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5">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5">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5">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5">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5">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5">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5">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5">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5">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5">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5">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5">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5">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5">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5">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5">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5">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5">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5">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5">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5">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5">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5">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5">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5">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5">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5">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5">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5">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5">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5">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5">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5">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5">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5">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5">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5">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5">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5">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5">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5">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5">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5">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5">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5">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5">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5">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5">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5">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5">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5">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5">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5">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5">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5">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5">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5">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5">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5">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5">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5">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5">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5">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5">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5">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5">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5">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5">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5">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5">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5">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5">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5">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5">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5">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5">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5">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5">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5">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5">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5">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5">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5">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5">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5">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5">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5">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5">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5">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5">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5">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5">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5">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5">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5">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5">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5">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5">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5">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5">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5">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5">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5">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5">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5">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5">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5">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5">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5">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5">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5">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5">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5">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5">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5">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5">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5">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5">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5">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5">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5">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5">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5">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5">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5">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5">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5">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5">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5">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5">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5">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5">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5">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5">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5">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5">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5">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5">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5">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5">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5">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5">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5">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5">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5">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5">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5">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5">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5">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5">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5">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5">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5">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5">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5">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5">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5">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5">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5">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5">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5">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5">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5">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5">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5">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5">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5">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5">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5">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5">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5">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5">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5">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5">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5">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5">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5">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5">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5">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5">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5">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5">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5">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5">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5">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5">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5">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5">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5">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5">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5">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5">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5">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5">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5">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5">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5">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5">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5">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5">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5">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5">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5">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5">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5">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5">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5">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5">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5">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5">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5">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5">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5">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5">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5">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5">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5">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5">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5">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5">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5">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5">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5">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5">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5">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5">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5">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5">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5">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5">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5">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5">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5">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5">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5">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5">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5">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5">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5">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5">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5">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5">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5">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5">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5">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5">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5">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5">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5">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5">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5">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5">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5">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5">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5">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5">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5">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5">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5">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5">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5">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5">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5">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5">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5">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5">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5">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5">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5">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5">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5">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5">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5">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5">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5">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5">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5">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5">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5">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5">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5">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5">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5">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5">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5">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5">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5">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5">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5">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5">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5">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5">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5">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5">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5">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5">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5">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5">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5">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5">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5">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5">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5">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5">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5">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5">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5">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5">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5">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5">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5">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5">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5">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5">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5">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5">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5">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5">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5">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5">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5">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5">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5">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5">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5">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5">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5">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5">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5">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5">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5">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5">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5">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5">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5">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5">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5">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5">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5">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5">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5">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5">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5">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5">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5">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5">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5">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5">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5">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5">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5">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5">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5">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5">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5">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5">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5">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5">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5">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5">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5">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5">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5">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5">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5">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5">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5">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5">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5">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5">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5">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5">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5">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5">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5">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5">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5">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5">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5">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5">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5">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5">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5">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5">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5">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5">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5">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5">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5">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5">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5">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5">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5">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5">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5">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5">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5">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5">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5">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5">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5">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5">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5">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5">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5">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5">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5">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5">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5">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5">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5">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5">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5">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5">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5">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5">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5">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5">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5">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5">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5">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5">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5">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5">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5">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5">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5">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5">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5">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5">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5">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5">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5">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5">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5">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5">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5">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5">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5">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5">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5">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5">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5">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5">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5">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5">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5">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5">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5">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5">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5">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5">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5">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5">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5">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5">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5">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5">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5">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5">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5">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5">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5">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5">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5">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5">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5">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5">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5">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5">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5">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5">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5">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5">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5">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5">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5">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5">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5">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5">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5">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5">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5">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5">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5">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5">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5">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5">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5">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5">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5">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5">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5">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5">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5">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5">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5">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5">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5">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5">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5">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5">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5">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5">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5">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5">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5">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5">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5">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5">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5">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5">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5">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5">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5">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5">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5">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5">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5">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5">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5">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5">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5">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5">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5">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5">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5">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5">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5">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5">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5">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5">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5">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5">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5">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5">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5">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5">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5">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5">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5">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Descripción datos y empresa</vt:lpstr>
      <vt:lpstr>Problema</vt:lpstr>
      <vt:lpstr>Relaciones</vt:lpstr>
      <vt:lpstr>Estadísticos </vt:lpstr>
      <vt:lpstr>Correlación</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2024-10-29T21:59:12Z</dcterms:modified>
</cp:coreProperties>
</file>