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kelley/src/methodology/data/companies/meta/"/>
    </mc:Choice>
  </mc:AlternateContent>
  <xr:revisionPtr revIDLastSave="0" documentId="13_ncr:1_{F0F543C8-86AE-7448-9D51-A7364ED3A8A0}" xr6:coauthVersionLast="47" xr6:coauthVersionMax="47" xr10:uidLastSave="{00000000-0000-0000-0000-000000000000}"/>
  <bookViews>
    <workbookView xWindow="4140" yWindow="2300" windowWidth="26840" windowHeight="15940" xr2:uid="{B9EE70E7-5244-0C4E-83EB-F407CD4AECF2}"/>
  </bookViews>
  <sheets>
    <sheet name="Corporate assessment" sheetId="1" r:id="rId1"/>
    <sheet name="Properti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3" i="1"/>
  <c r="B6" i="1"/>
  <c r="B15" i="1" s="1"/>
  <c r="D22" i="1" s="1"/>
  <c r="D21" i="1" l="1"/>
  <c r="D20" i="1"/>
  <c r="B16" i="1"/>
  <c r="B17" i="1"/>
  <c r="D23" i="1" l="1"/>
</calcChain>
</file>

<file path=xl/sharedStrings.xml><?xml version="1.0" encoding="utf-8"?>
<sst xmlns="http://schemas.openxmlformats.org/spreadsheetml/2006/main" count="56" uniqueCount="47">
  <si>
    <t>Facts</t>
  </si>
  <si>
    <t>units</t>
  </si>
  <si>
    <t>Reference</t>
  </si>
  <si>
    <t>(plus) Scope 1</t>
  </si>
  <si>
    <t>mtCO2e</t>
  </si>
  <si>
    <t>D - pg 50</t>
  </si>
  <si>
    <t>References</t>
  </si>
  <si>
    <t>Location</t>
  </si>
  <si>
    <t xml:space="preserve">I - pg 1 </t>
  </si>
  <si>
    <t>B</t>
  </si>
  <si>
    <t>Meta-10K</t>
  </si>
  <si>
    <t>D</t>
  </si>
  <si>
    <t>Meta sustainability</t>
  </si>
  <si>
    <t>I</t>
  </si>
  <si>
    <t>Meta Sustainability Auditor Statement 2021</t>
  </si>
  <si>
    <t>(minus) Carbon Credits that meet CAC std</t>
  </si>
  <si>
    <t>10-K</t>
  </si>
  <si>
    <t>Employees</t>
  </si>
  <si>
    <t>B pg 55</t>
  </si>
  <si>
    <t>Total Revenue</t>
  </si>
  <si>
    <t>Miilion US Dollar</t>
  </si>
  <si>
    <t>B pg 70</t>
  </si>
  <si>
    <t>Apps (FB/IG/WhatsApp)</t>
  </si>
  <si>
    <t>mtC02e/employee</t>
  </si>
  <si>
    <t>mtC02e/$MTotalRevenue</t>
  </si>
  <si>
    <t>Property</t>
  </si>
  <si>
    <t>% of corporate emissions</t>
  </si>
  <si>
    <t>Facebook</t>
  </si>
  <si>
    <t>Instagram</t>
  </si>
  <si>
    <t>% ad supported</t>
  </si>
  <si>
    <t>Total</t>
  </si>
  <si>
    <t>Other - not ad supported</t>
  </si>
  <si>
    <t>Net location-based emissions</t>
  </si>
  <si>
    <t>Not clearly documentated but giving benefit of doubt</t>
  </si>
  <si>
    <t>D - pg 51</t>
  </si>
  <si>
    <t>D - pg 50,52</t>
  </si>
  <si>
    <t>"selecting projects that are on the same energy grids as our data centers"</t>
  </si>
  <si>
    <t>(plus) Scope 2 market based</t>
  </si>
  <si>
    <t>Scope 2 location based</t>
  </si>
  <si>
    <t>(plus) Scope 3 total using (market)</t>
  </si>
  <si>
    <t>(minus) Scope 3 consumer device</t>
  </si>
  <si>
    <t>Using market per qualified renewable methodology</t>
  </si>
  <si>
    <t>Allocated net emissions</t>
  </si>
  <si>
    <t>(plus) adjustment for embodied emissions</t>
  </si>
  <si>
    <t>J</t>
  </si>
  <si>
    <t>Environmental Metrics Methodology</t>
  </si>
  <si>
    <t>LCA includes upfront emissions from office renovations, new construction, datacenters, and hardware. Possibly omits some hardware components.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</si>
</sst>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164" fontId="0" fillId="0" borderId="0" xfId="1" applyNumberFormat="1" applyFont="1"/>
    <xf numFmtId="165" fontId="0" fillId="0" borderId="0" xfId="2" applyNumberFormat="1" applyFont="1"/>
    <xf numFmtId="164" fontId="0" fillId="0" borderId="0" xfId="0" applyNumberFormat="1"/>
    <xf numFmtId="166" fontId="0" fillId="0" borderId="0" xfId="0" applyNumberFormat="1"/>
    <xf numFmtId="1" fontId="0" fillId="0" borderId="0" xfId="0" applyNumberFormat="1"/>
    <xf numFmtId="0" fontId="3" fillId="0" borderId="0" xfId="3"/>
    <xf numFmtId="43" fontId="0" fillId="0" borderId="0" xfId="1" applyFont="1"/>
    <xf numFmtId="0" fontId="4" fillId="0" borderId="0" xfId="0" applyFont="1"/>
    <xf numFmtId="0" fontId="0" fillId="0" borderId="1" xfId="0" applyBorder="1"/>
    <xf numFmtId="164" fontId="0" fillId="0" borderId="1" xfId="0" applyNumberFormat="1" applyBorder="1"/>
    <xf numFmtId="9" fontId="0" fillId="0" borderId="0" xfId="0" applyNumberFormat="1"/>
    <xf numFmtId="9" fontId="0" fillId="0" borderId="1" xfId="0" applyNumberFormat="1" applyBorder="1"/>
    <xf numFmtId="9" fontId="0" fillId="0" borderId="0" xfId="4" applyFont="1"/>
    <xf numFmtId="9" fontId="0" fillId="0" borderId="1" xfId="4" applyFont="1" applyBorder="1"/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ustainability.fb.com/wp-content/uploads/2022/06/Meta-GHG-Energy-and-Water-Assurance-Statement-CY2021.pdf" TargetMode="External"/><Relationship Id="rId2" Type="http://schemas.openxmlformats.org/officeDocument/2006/relationships/hyperlink" Target="https://sustainability.fb.com/wp-content/uploads/2022/06/Meta-2021-Sustainability-Report.pdf" TargetMode="External"/><Relationship Id="rId1" Type="http://schemas.openxmlformats.org/officeDocument/2006/relationships/hyperlink" Target="https://d18rn0p25nwr6d.cloudfront.net/CIK-0001326801/e574646c-c642-42d9-9229-3892b13aabfb.pdf" TargetMode="External"/><Relationship Id="rId4" Type="http://schemas.openxmlformats.org/officeDocument/2006/relationships/hyperlink" Target="https://sustainability.fb.com/wp-content/uploads/2022/06/Metas-Environmental-Metrics-Methodology-2022-Updat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829F-E540-1242-9E1B-7377B1C9ECB9}">
  <dimension ref="A1:I35"/>
  <sheetViews>
    <sheetView tabSelected="1" workbookViewId="0">
      <selection activeCell="A19" sqref="A19:D23"/>
    </sheetView>
  </sheetViews>
  <sheetFormatPr baseColWidth="10" defaultColWidth="11" defaultRowHeight="16" x14ac:dyDescent="0.2"/>
  <cols>
    <col min="1" max="1" width="34.1640625" bestFit="1" customWidth="1"/>
    <col min="2" max="2" width="22.6640625" customWidth="1"/>
    <col min="3" max="3" width="15" bestFit="1" customWidth="1"/>
    <col min="9" max="9" width="34.6640625" customWidth="1"/>
  </cols>
  <sheetData>
    <row r="1" spans="1:9" x14ac:dyDescent="0.2">
      <c r="A1" s="1"/>
      <c r="B1" s="1" t="s">
        <v>0</v>
      </c>
      <c r="C1" s="1" t="s">
        <v>1</v>
      </c>
      <c r="D1" s="1" t="s">
        <v>2</v>
      </c>
    </row>
    <row r="2" spans="1:9" x14ac:dyDescent="0.2">
      <c r="A2" s="9" t="s">
        <v>3</v>
      </c>
      <c r="B2" s="2">
        <v>55000</v>
      </c>
      <c r="C2" t="s">
        <v>4</v>
      </c>
      <c r="D2" t="s">
        <v>5</v>
      </c>
    </row>
    <row r="3" spans="1:9" x14ac:dyDescent="0.2">
      <c r="A3" s="9" t="s">
        <v>37</v>
      </c>
      <c r="B3" s="2">
        <v>2000</v>
      </c>
      <c r="C3" t="s">
        <v>4</v>
      </c>
      <c r="D3" t="s">
        <v>35</v>
      </c>
      <c r="E3" t="s">
        <v>36</v>
      </c>
    </row>
    <row r="4" spans="1:9" x14ac:dyDescent="0.2">
      <c r="A4" t="s">
        <v>38</v>
      </c>
      <c r="B4" s="2">
        <v>3080194</v>
      </c>
      <c r="C4" t="s">
        <v>4</v>
      </c>
      <c r="D4" t="s">
        <v>8</v>
      </c>
      <c r="E4" t="s">
        <v>41</v>
      </c>
    </row>
    <row r="5" spans="1:9" x14ac:dyDescent="0.2">
      <c r="A5" s="9" t="s">
        <v>39</v>
      </c>
      <c r="B5" s="2">
        <v>5651000</v>
      </c>
      <c r="C5" t="s">
        <v>4</v>
      </c>
      <c r="D5" t="s">
        <v>5</v>
      </c>
    </row>
    <row r="6" spans="1:9" x14ac:dyDescent="0.2">
      <c r="A6" s="9" t="s">
        <v>40</v>
      </c>
      <c r="B6" s="2">
        <f>558000</f>
        <v>558000</v>
      </c>
      <c r="C6" t="s">
        <v>4</v>
      </c>
      <c r="D6" t="s">
        <v>5</v>
      </c>
    </row>
    <row r="7" spans="1:9" x14ac:dyDescent="0.2">
      <c r="A7" s="9" t="s">
        <v>15</v>
      </c>
      <c r="B7" s="2">
        <v>90000</v>
      </c>
      <c r="C7" t="s">
        <v>4</v>
      </c>
      <c r="D7" t="s">
        <v>34</v>
      </c>
      <c r="E7" t="s">
        <v>33</v>
      </c>
      <c r="I7" s="7"/>
    </row>
    <row r="8" spans="1:9" x14ac:dyDescent="0.2">
      <c r="A8" s="9" t="s">
        <v>43</v>
      </c>
      <c r="B8" s="2">
        <v>0</v>
      </c>
      <c r="C8" t="s">
        <v>4</v>
      </c>
      <c r="D8" t="s">
        <v>44</v>
      </c>
      <c r="E8" t="s">
        <v>46</v>
      </c>
      <c r="I8" s="7"/>
    </row>
    <row r="10" spans="1:9" x14ac:dyDescent="0.2">
      <c r="A10" t="s">
        <v>16</v>
      </c>
    </row>
    <row r="11" spans="1:9" x14ac:dyDescent="0.2">
      <c r="A11" t="s">
        <v>17</v>
      </c>
      <c r="B11" s="8">
        <v>86482</v>
      </c>
      <c r="D11" t="s">
        <v>18</v>
      </c>
    </row>
    <row r="12" spans="1:9" x14ac:dyDescent="0.2">
      <c r="A12" t="s">
        <v>19</v>
      </c>
      <c r="B12" s="3">
        <v>117929</v>
      </c>
      <c r="C12" t="s">
        <v>20</v>
      </c>
      <c r="D12" t="s">
        <v>21</v>
      </c>
    </row>
    <row r="13" spans="1:9" x14ac:dyDescent="0.2">
      <c r="A13" t="s">
        <v>22</v>
      </c>
      <c r="B13" s="3">
        <v>115655</v>
      </c>
    </row>
    <row r="15" spans="1:9" x14ac:dyDescent="0.2">
      <c r="A15" t="s">
        <v>32</v>
      </c>
      <c r="B15" s="4">
        <f>B2+B3+B5-B6-B7</f>
        <v>5060000</v>
      </c>
    </row>
    <row r="16" spans="1:9" x14ac:dyDescent="0.2">
      <c r="A16" t="s">
        <v>23</v>
      </c>
      <c r="B16" s="5">
        <f>B15/B11</f>
        <v>58.509285169168152</v>
      </c>
      <c r="C16" s="5"/>
      <c r="D16" s="5"/>
    </row>
    <row r="17" spans="1:4" x14ac:dyDescent="0.2">
      <c r="A17" t="s">
        <v>24</v>
      </c>
      <c r="B17" s="6">
        <f>B15/B12</f>
        <v>42.907172960001354</v>
      </c>
      <c r="C17" s="6"/>
      <c r="D17" s="6"/>
    </row>
    <row r="19" spans="1:4" x14ac:dyDescent="0.2">
      <c r="A19" s="9" t="s">
        <v>25</v>
      </c>
      <c r="B19" s="9" t="s">
        <v>26</v>
      </c>
      <c r="C19" s="9" t="s">
        <v>29</v>
      </c>
      <c r="D19" s="9" t="s">
        <v>42</v>
      </c>
    </row>
    <row r="20" spans="1:4" x14ac:dyDescent="0.2">
      <c r="A20" t="s">
        <v>27</v>
      </c>
      <c r="B20" s="12">
        <v>0.38</v>
      </c>
      <c r="C20" s="14">
        <v>1</v>
      </c>
      <c r="D20" s="4">
        <f>$B$15*B20*C20</f>
        <v>1922800</v>
      </c>
    </row>
    <row r="21" spans="1:4" x14ac:dyDescent="0.2">
      <c r="A21" t="s">
        <v>28</v>
      </c>
      <c r="B21" s="12">
        <v>0.44</v>
      </c>
      <c r="C21" s="14">
        <v>1</v>
      </c>
      <c r="D21" s="4">
        <f t="shared" ref="D21:D22" si="0">$B$15*B21*C21</f>
        <v>2226400</v>
      </c>
    </row>
    <row r="22" spans="1:4" x14ac:dyDescent="0.2">
      <c r="A22" s="10" t="s">
        <v>31</v>
      </c>
      <c r="B22" s="13">
        <f>1-SUM(B20:B21)</f>
        <v>0.17999999999999994</v>
      </c>
      <c r="C22" s="15">
        <v>0</v>
      </c>
      <c r="D22" s="11">
        <f t="shared" si="0"/>
        <v>0</v>
      </c>
    </row>
    <row r="23" spans="1:4" x14ac:dyDescent="0.2">
      <c r="A23" t="s">
        <v>30</v>
      </c>
      <c r="B23" s="14">
        <f>SUM(B20:B22)</f>
        <v>1</v>
      </c>
      <c r="D23" s="4">
        <f>SUM(D20:D22)</f>
        <v>4149200</v>
      </c>
    </row>
    <row r="24" spans="1:4" x14ac:dyDescent="0.2">
      <c r="B24" s="2"/>
    </row>
    <row r="30" spans="1:4" x14ac:dyDescent="0.2">
      <c r="A30" s="9" t="s">
        <v>6</v>
      </c>
      <c r="B30" s="1" t="s">
        <v>7</v>
      </c>
    </row>
    <row r="31" spans="1:4" x14ac:dyDescent="0.2">
      <c r="B31" s="7"/>
    </row>
    <row r="32" spans="1:4" x14ac:dyDescent="0.2">
      <c r="A32" t="s">
        <v>9</v>
      </c>
      <c r="B32" s="7" t="s">
        <v>10</v>
      </c>
    </row>
    <row r="33" spans="1:2" x14ac:dyDescent="0.2">
      <c r="A33" t="s">
        <v>11</v>
      </c>
      <c r="B33" s="7" t="s">
        <v>12</v>
      </c>
    </row>
    <row r="34" spans="1:2" x14ac:dyDescent="0.2">
      <c r="A34" t="s">
        <v>13</v>
      </c>
      <c r="B34" s="7" t="s">
        <v>14</v>
      </c>
    </row>
    <row r="35" spans="1:2" x14ac:dyDescent="0.2">
      <c r="A35" t="s">
        <v>44</v>
      </c>
      <c r="B35" s="7" t="s">
        <v>45</v>
      </c>
    </row>
  </sheetData>
  <hyperlinks>
    <hyperlink ref="B32" r:id="rId1" xr:uid="{93C17B07-9D5A-9F47-B617-130C718BDC1C}"/>
    <hyperlink ref="B33" r:id="rId2" xr:uid="{8D616ED0-F2B8-2142-8E71-D148A1E5BF07}"/>
    <hyperlink ref="B34" r:id="rId3" xr:uid="{3375467A-9679-BD43-830C-91C3FE923EFD}"/>
    <hyperlink ref="B35" r:id="rId4" xr:uid="{7A3375A1-BDF0-6B43-B172-E6FD7E8A62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3ED8A-A375-B24B-BA33-89C2A1087CDC}">
  <dimension ref="A1"/>
  <sheetViews>
    <sheetView workbookViewId="0">
      <selection sqref="A1:C5"/>
    </sheetView>
  </sheetViews>
  <sheetFormatPr baseColWidth="10" defaultRowHeight="16" x14ac:dyDescent="0.2"/>
  <cols>
    <col min="1" max="1" width="21.1640625" customWidth="1"/>
    <col min="2" max="2" width="22.1640625" bestFit="1" customWidth="1"/>
    <col min="3" max="3" width="18.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Corporate assessment</vt:lpstr>
      <vt:lpstr>Properties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 Lissack</dc:creator>
  <cp:keywords/>
  <dc:description/>
  <cp:lastModifiedBy>Microsoft Office User</cp:lastModifiedBy>
  <cp:revision/>
  <dcterms:created xsi:type="dcterms:W3CDTF">2023-03-08T19:46:12Z</dcterms:created>
  <dcterms:modified xsi:type="dcterms:W3CDTF">2023-04-16T00:18:59Z</dcterms:modified>
  <cp:category/>
  <cp:contentStatus/>
</cp:coreProperties>
</file>