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b\Documents\"/>
    </mc:Choice>
  </mc:AlternateContent>
  <xr:revisionPtr revIDLastSave="0" documentId="8_{AFCDDB07-E03C-EE4A-938B-A08D198B0BFF}" xr6:coauthVersionLast="45" xr6:coauthVersionMax="45" xr10:uidLastSave="{00000000-0000-0000-0000-000000000000}"/>
  <bookViews>
    <workbookView xWindow="-120" yWindow="-120" windowWidth="26160" windowHeight="15990" xr2:uid="{FDB60516-912F-489A-A57E-5A8EF20C611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8" i="2" l="1"/>
  <c r="AC28" i="2"/>
  <c r="M14" i="1"/>
  <c r="M3" i="1"/>
  <c r="M18" i="1"/>
  <c r="L25" i="1"/>
  <c r="L14" i="1"/>
  <c r="K14" i="1"/>
  <c r="B25" i="1"/>
  <c r="C25" i="1"/>
  <c r="E25" i="1"/>
  <c r="F25" i="1"/>
  <c r="G25" i="1"/>
  <c r="I25" i="1"/>
  <c r="J25" i="1"/>
  <c r="K25" i="1"/>
  <c r="J14" i="1"/>
  <c r="L3" i="1"/>
  <c r="Z28" i="2"/>
  <c r="X28" i="2"/>
  <c r="I14" i="1"/>
  <c r="H14" i="1"/>
  <c r="U28" i="2"/>
  <c r="G14" i="1"/>
  <c r="K3" i="1"/>
  <c r="J3" i="1"/>
  <c r="I3" i="1"/>
  <c r="H3" i="1"/>
  <c r="G3" i="1"/>
  <c r="E3" i="1"/>
  <c r="F3" i="1"/>
  <c r="D3" i="1"/>
  <c r="C3" i="1"/>
  <c r="B3" i="1"/>
  <c r="Q28" i="2"/>
  <c r="N28" i="2"/>
  <c r="F14" i="1"/>
  <c r="K28" i="2"/>
  <c r="E14" i="1"/>
  <c r="E18" i="1"/>
  <c r="H28" i="2"/>
  <c r="D14" i="1"/>
  <c r="L18" i="1"/>
  <c r="J18" i="1"/>
  <c r="I18" i="1"/>
  <c r="F18" i="1"/>
  <c r="E28" i="2"/>
  <c r="C14" i="1"/>
  <c r="C18" i="1"/>
  <c r="D18" i="1"/>
  <c r="B28" i="2"/>
  <c r="B14" i="1"/>
  <c r="B18" i="1"/>
  <c r="K18" i="1"/>
  <c r="G18" i="1"/>
  <c r="H18" i="1"/>
</calcChain>
</file>

<file path=xl/sharedStrings.xml><?xml version="1.0" encoding="utf-8"?>
<sst xmlns="http://schemas.openxmlformats.org/spreadsheetml/2006/main" count="140" uniqueCount="66">
  <si>
    <t>Registración de Gastos</t>
  </si>
  <si>
    <t>SUELDO GAZZONI</t>
  </si>
  <si>
    <t>INGRESOS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</si>
  <si>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</si>
  <si>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</si>
  <si>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</si>
  <si>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</si>
  <si>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</si>
  <si>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</si>
  <si>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</si>
  <si>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</si>
  <si>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</si>
  <si>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</si>
  <si>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</si>
  <si>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CUOTA CELULAR</t>
  </si>
  <si>
    <t>SALDO INGRESO - EGRESO =</t>
  </si>
  <si>
    <t>GASTOS FIJOS</t>
  </si>
  <si>
    <t>GASTOS VARIABLES</t>
  </si>
  <si>
    <t>HOJA 2</t>
  </si>
  <si>
    <t>NAFTA</t>
  </si>
  <si>
    <t>COMIDA</t>
  </si>
  <si>
    <t>TOTAL GASTOS</t>
  </si>
  <si>
    <t>ABONO CELULAR</t>
  </si>
  <si>
    <t xml:space="preserve">ALCOHOL </t>
  </si>
  <si>
    <t>ENTRADAS BOLICHE</t>
  </si>
  <si>
    <t>JEANS</t>
  </si>
  <si>
    <t>PLAN DE AHORRO</t>
  </si>
  <si>
    <t>GIMNASIO</t>
  </si>
  <si>
    <t xml:space="preserve">DOLARES </t>
  </si>
  <si>
    <t>valor dolar al dia</t>
  </si>
  <si>
    <t>pesos invertidos</t>
  </si>
  <si>
    <t>agosto</t>
  </si>
  <si>
    <t>OTROS</t>
  </si>
  <si>
    <t>DESODORANTE</t>
  </si>
  <si>
    <t>HELADO</t>
  </si>
  <si>
    <t>MOTO</t>
  </si>
  <si>
    <t>DOLARES</t>
  </si>
  <si>
    <t>ALCOHOL</t>
  </si>
  <si>
    <t>DENTISTA</t>
  </si>
  <si>
    <t>ENTRADAS BOLICHES</t>
  </si>
  <si>
    <t>TEMPLADO</t>
  </si>
  <si>
    <t>PELO</t>
  </si>
  <si>
    <t>REMERA</t>
  </si>
  <si>
    <t>PROTEINA</t>
  </si>
  <si>
    <t>MEDICO</t>
  </si>
  <si>
    <t>EGRES</t>
  </si>
  <si>
    <t>PANTALONES</t>
  </si>
  <si>
    <t>PAF</t>
  </si>
  <si>
    <t>CAMPERA</t>
  </si>
  <si>
    <t>ENTRADA BOLICHE</t>
  </si>
  <si>
    <t>TORTILLAS</t>
  </si>
  <si>
    <t>ZAPATILLAS</t>
  </si>
  <si>
    <t>-</t>
  </si>
  <si>
    <t>FUTBOL</t>
  </si>
  <si>
    <t>VCP</t>
  </si>
  <si>
    <t>PC</t>
  </si>
  <si>
    <t>ROPA</t>
  </si>
  <si>
    <t>ASMA</t>
  </si>
  <si>
    <t>FACULTAD</t>
  </si>
  <si>
    <t>PC Y AUTO</t>
  </si>
  <si>
    <t>PAFF</t>
  </si>
  <si>
    <t>TV</t>
  </si>
  <si>
    <t>Anillo</t>
  </si>
  <si>
    <t>AGOSTO</t>
  </si>
  <si>
    <t>AUTO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</si>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</sst>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-[$£-809]* #,##0.00_-;\-[$£-809]* #,##0.00_-;_-[$£-809]* &quot;-&quot;??_-;_-@_-"/>
    <numFmt numFmtId="167" formatCode="_ &quot;$&quot;\ * #,##0.000_ ;_ &quot;$&quot;\ * \-#,##0.000_ ;_ &quot;$&quot;\ * &quot;-&quot;??_ ;_ @_ "/>
    <numFmt numFmtId="168" formatCode="[$€-2]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26"/>
      <color rgb="FF0061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3F3E2"/>
        <bgColor indexed="64"/>
      </patternFill>
    </fill>
    <fill>
      <patternFill patternType="solid">
        <fgColor rgb="FFAFD5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7">
    <xf numFmtId="0" fontId="0" fillId="0" borderId="0" xfId="0"/>
    <xf numFmtId="165" fontId="0" fillId="0" borderId="0" xfId="1" applyFont="1"/>
    <xf numFmtId="164" fontId="6" fillId="0" borderId="0" xfId="2" applyFont="1"/>
    <xf numFmtId="0" fontId="0" fillId="3" borderId="0" xfId="0" applyFill="1"/>
    <xf numFmtId="0" fontId="3" fillId="4" borderId="1" xfId="0" applyFont="1" applyFill="1" applyBorder="1"/>
    <xf numFmtId="164" fontId="6" fillId="4" borderId="1" xfId="2" applyFont="1" applyFill="1" applyBorder="1"/>
    <xf numFmtId="0" fontId="0" fillId="3" borderId="1" xfId="0" applyFill="1" applyBorder="1"/>
    <xf numFmtId="164" fontId="6" fillId="3" borderId="1" xfId="2" applyFont="1" applyFill="1" applyBorder="1"/>
    <xf numFmtId="164" fontId="6" fillId="0" borderId="0" xfId="2" applyFont="1" applyAlignment="1">
      <alignment horizontal="center" vertical="center"/>
    </xf>
    <xf numFmtId="0" fontId="3" fillId="4" borderId="0" xfId="0" applyFont="1" applyFill="1" applyBorder="1"/>
    <xf numFmtId="164" fontId="6" fillId="4" borderId="0" xfId="2" applyFont="1" applyFill="1" applyBorder="1"/>
    <xf numFmtId="164" fontId="6" fillId="3" borderId="0" xfId="2" applyFont="1" applyFill="1" applyAlignment="1">
      <alignment horizontal="center" vertical="center"/>
    </xf>
    <xf numFmtId="0" fontId="3" fillId="3" borderId="1" xfId="0" applyFont="1" applyFill="1" applyBorder="1"/>
    <xf numFmtId="164" fontId="6" fillId="5" borderId="0" xfId="2" applyFont="1" applyFill="1"/>
    <xf numFmtId="0" fontId="0" fillId="5" borderId="0" xfId="0" applyFill="1"/>
    <xf numFmtId="0" fontId="2" fillId="5" borderId="1" xfId="0" applyFont="1" applyFill="1" applyBorder="1"/>
    <xf numFmtId="164" fontId="9" fillId="5" borderId="1" xfId="2" applyFont="1" applyFill="1" applyBorder="1"/>
    <xf numFmtId="0" fontId="3" fillId="6" borderId="1" xfId="0" applyFont="1" applyFill="1" applyBorder="1" applyAlignment="1">
      <alignment horizontal="center" vertical="center"/>
    </xf>
    <xf numFmtId="164" fontId="6" fillId="6" borderId="1" xfId="2" applyFont="1" applyFill="1" applyBorder="1"/>
    <xf numFmtId="0" fontId="0" fillId="6" borderId="0" xfId="0" applyFill="1" applyBorder="1"/>
    <xf numFmtId="164" fontId="6" fillId="6" borderId="0" xfId="2" applyFont="1" applyFill="1" applyBorder="1"/>
    <xf numFmtId="0" fontId="4" fillId="7" borderId="6" xfId="0" applyFont="1" applyFill="1" applyBorder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0" fillId="8" borderId="1" xfId="0" applyFill="1" applyBorder="1"/>
    <xf numFmtId="165" fontId="0" fillId="8" borderId="1" xfId="1" applyFont="1" applyFill="1" applyBorder="1"/>
    <xf numFmtId="0" fontId="3" fillId="9" borderId="1" xfId="0" applyFont="1" applyFill="1" applyBorder="1" applyAlignment="1"/>
    <xf numFmtId="165" fontId="3" fillId="9" borderId="1" xfId="0" applyNumberFormat="1" applyFont="1" applyFill="1" applyBorder="1" applyAlignment="1"/>
    <xf numFmtId="166" fontId="6" fillId="0" borderId="0" xfId="2" applyNumberFormat="1" applyFont="1"/>
    <xf numFmtId="167" fontId="6" fillId="0" borderId="0" xfId="2" applyNumberFormat="1" applyFont="1"/>
    <xf numFmtId="168" fontId="6" fillId="0" borderId="0" xfId="2" applyNumberFormat="1" applyFont="1"/>
    <xf numFmtId="0" fontId="0" fillId="10" borderId="0" xfId="0" applyFill="1"/>
    <xf numFmtId="164" fontId="6" fillId="10" borderId="0" xfId="2" applyFont="1" applyFill="1"/>
    <xf numFmtId="0" fontId="0" fillId="0" borderId="0" xfId="0" applyFont="1"/>
    <xf numFmtId="164" fontId="6" fillId="11" borderId="1" xfId="2" applyFont="1" applyFill="1" applyBorder="1"/>
    <xf numFmtId="0" fontId="0" fillId="12" borderId="0" xfId="0" applyFill="1"/>
    <xf numFmtId="164" fontId="6" fillId="13" borderId="1" xfId="2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5" fillId="2" borderId="1" xfId="2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AFD5F7"/>
      <color rgb="FFB3F3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3321-103C-4377-9AC5-B861A7692FAD}">
  <dimension ref="A1:M26"/>
  <sheetViews>
    <sheetView showGridLines="0" tabSelected="1" topLeftCell="K1" workbookViewId="0">
      <selection activeCell="M9" sqref="M9"/>
    </sheetView>
  </sheetViews>
  <sheetFormatPr defaultColWidth="10.76171875" defaultRowHeight="15" x14ac:dyDescent="0.2"/>
  <cols>
    <col min="1" max="1" width="25.2890625" customWidth="1"/>
    <col min="2" max="13" width="13.71875" style="2" customWidth="1"/>
  </cols>
  <sheetData>
    <row r="1" spans="1:13" ht="4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/>
    </row>
    <row r="2" spans="1:13" ht="18.75" x14ac:dyDescent="0.2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40"/>
      <c r="M2"/>
    </row>
    <row r="3" spans="1:13" x14ac:dyDescent="0.2">
      <c r="A3" s="4" t="s">
        <v>1</v>
      </c>
      <c r="B3" s="5">
        <f>3000+3000+3000+3000+5200</f>
        <v>17200</v>
      </c>
      <c r="C3" s="5">
        <f>3500+5000+5000+5000+500</f>
        <v>19000</v>
      </c>
      <c r="D3" s="5">
        <f>3500+5000+5000+5000+500+5200</f>
        <v>24200</v>
      </c>
      <c r="E3" s="5">
        <f>5000+5000+5000+5000</f>
        <v>20000</v>
      </c>
      <c r="F3" s="5">
        <f>6000+6000+6000+6000</f>
        <v>24000</v>
      </c>
      <c r="G3" s="5">
        <f>6000+6000+7000+8000</f>
        <v>27000</v>
      </c>
      <c r="H3" s="5">
        <f>9000+9000+9000+9000</f>
        <v>36000</v>
      </c>
      <c r="I3" s="5">
        <f>9000+9000+9000+9000</f>
        <v>36000</v>
      </c>
      <c r="J3" s="5">
        <f>9000+9000+9000+9000</f>
        <v>36000</v>
      </c>
      <c r="K3" s="5">
        <f>9000+9000+9000+9000</f>
        <v>36000</v>
      </c>
      <c r="L3" s="5">
        <f>9000+9000+9000+9000</f>
        <v>36000</v>
      </c>
      <c r="M3" s="5">
        <f>9000+9000+9000+9000</f>
        <v>36000</v>
      </c>
    </row>
    <row r="4" spans="1:13" ht="3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63</v>
      </c>
    </row>
    <row r="6" spans="1:13" ht="3" customHeight="1" x14ac:dyDescent="0.2">
      <c r="A6" s="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18.75" x14ac:dyDescent="0.2">
      <c r="A7" s="37" t="s">
        <v>16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/>
    </row>
    <row r="8" spans="1:13" x14ac:dyDescent="0.2">
      <c r="A8" s="12" t="s">
        <v>14</v>
      </c>
      <c r="B8" s="34">
        <v>1000</v>
      </c>
      <c r="C8" s="34">
        <v>1000</v>
      </c>
      <c r="D8" s="34">
        <v>1000</v>
      </c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12" t="s">
        <v>22</v>
      </c>
      <c r="B9" s="34">
        <v>500</v>
      </c>
      <c r="C9" s="34">
        <v>660</v>
      </c>
      <c r="D9" s="34">
        <v>820</v>
      </c>
      <c r="E9" s="34">
        <v>1200</v>
      </c>
      <c r="F9" s="34">
        <v>1200</v>
      </c>
      <c r="G9" s="34">
        <v>1200</v>
      </c>
      <c r="H9" s="34">
        <v>1400</v>
      </c>
      <c r="I9" s="34">
        <v>540</v>
      </c>
      <c r="J9" s="34">
        <v>540</v>
      </c>
      <c r="K9" s="34">
        <v>540</v>
      </c>
      <c r="L9" s="34">
        <v>540</v>
      </c>
      <c r="M9" s="7">
        <v>840</v>
      </c>
    </row>
    <row r="10" spans="1:13" x14ac:dyDescent="0.2">
      <c r="A10" s="12" t="s">
        <v>27</v>
      </c>
      <c r="B10" s="34">
        <v>900</v>
      </c>
      <c r="C10" s="34">
        <v>1000</v>
      </c>
      <c r="D10" s="34">
        <v>1000</v>
      </c>
      <c r="E10" s="34">
        <v>1000</v>
      </c>
      <c r="F10" s="34">
        <v>1000</v>
      </c>
      <c r="G10" s="34">
        <v>1000</v>
      </c>
      <c r="H10" s="7">
        <v>0</v>
      </c>
      <c r="I10" s="7">
        <v>0</v>
      </c>
      <c r="J10" s="7">
        <v>0</v>
      </c>
      <c r="K10" s="7"/>
      <c r="L10" s="7"/>
      <c r="M10" s="7"/>
    </row>
    <row r="11" spans="1:13" x14ac:dyDescent="0.2">
      <c r="A11" s="12" t="s">
        <v>58</v>
      </c>
      <c r="B11" s="7"/>
      <c r="C11" s="7"/>
      <c r="D11" s="7"/>
      <c r="E11" s="7"/>
      <c r="F11" s="7"/>
      <c r="G11" s="7"/>
      <c r="H11" s="34">
        <v>5450</v>
      </c>
      <c r="I11" s="34">
        <v>5450</v>
      </c>
      <c r="J11" s="7"/>
      <c r="K11" s="7"/>
      <c r="L11" s="36" t="s">
        <v>64</v>
      </c>
      <c r="M11" s="7">
        <v>10000</v>
      </c>
    </row>
    <row r="12" spans="1:13" ht="16.5" customHeight="1" x14ac:dyDescent="0.2">
      <c r="A12" s="6" t="s">
        <v>61</v>
      </c>
      <c r="B12" s="7"/>
      <c r="C12" s="7"/>
      <c r="D12" s="7"/>
      <c r="E12" s="7"/>
      <c r="F12" s="7"/>
      <c r="G12" s="7"/>
      <c r="H12" s="7"/>
      <c r="I12" s="7"/>
      <c r="J12" s="7"/>
      <c r="K12" s="34">
        <v>11800</v>
      </c>
      <c r="L12" s="34">
        <v>11000</v>
      </c>
      <c r="M12" s="34">
        <v>11300</v>
      </c>
    </row>
    <row r="13" spans="1:13" ht="18.75" x14ac:dyDescent="0.2">
      <c r="A13" s="42" t="s">
        <v>17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/>
    </row>
    <row r="14" spans="1:13" x14ac:dyDescent="0.2">
      <c r="A14" s="17" t="s">
        <v>18</v>
      </c>
      <c r="B14" s="18">
        <f>Hoja2!B28</f>
        <v>10260</v>
      </c>
      <c r="C14" s="18">
        <f>Hoja2!E28</f>
        <v>9630</v>
      </c>
      <c r="D14" s="18">
        <f>Hoja2!H28</f>
        <v>14810</v>
      </c>
      <c r="E14" s="18">
        <f>Hoja2!K28</f>
        <v>17295</v>
      </c>
      <c r="F14" s="18">
        <f>Hoja2!N28</f>
        <v>13290</v>
      </c>
      <c r="G14" s="18">
        <f>Hoja2!Q28</f>
        <v>16235</v>
      </c>
      <c r="H14" s="18">
        <f>Hoja2!U28</f>
        <v>11830</v>
      </c>
      <c r="I14" s="18">
        <f>Hoja2!X28</f>
        <v>11100</v>
      </c>
      <c r="J14" s="18">
        <f>Hoja2!Z28</f>
        <v>7290</v>
      </c>
      <c r="K14" s="18">
        <f>Hoja2!AC28</f>
        <v>6000</v>
      </c>
      <c r="L14" s="18">
        <f>Hoja2!AE28</f>
        <v>0</v>
      </c>
      <c r="M14" s="18">
        <f>Hoja2!AG28</f>
        <v>4815</v>
      </c>
    </row>
    <row r="15" spans="1:13" ht="3" customHeight="1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8.25" customHeight="1" x14ac:dyDescent="0.2"/>
    <row r="17" spans="1:13" ht="3" customHeight="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5" t="s">
        <v>15</v>
      </c>
      <c r="B18" s="16">
        <f>B3-SUM(B8:B12)-B14</f>
        <v>4540</v>
      </c>
      <c r="C18" s="16">
        <f t="shared" ref="C18:L18" si="0">C3-SUM(C8:C12)-C14</f>
        <v>6710</v>
      </c>
      <c r="D18" s="16">
        <f t="shared" si="0"/>
        <v>6570</v>
      </c>
      <c r="E18" s="16">
        <f t="shared" si="0"/>
        <v>505</v>
      </c>
      <c r="F18" s="16">
        <f t="shared" si="0"/>
        <v>8510</v>
      </c>
      <c r="G18" s="16">
        <f t="shared" si="0"/>
        <v>8565</v>
      </c>
      <c r="H18" s="16">
        <f t="shared" si="0"/>
        <v>17320</v>
      </c>
      <c r="I18" s="16">
        <f t="shared" si="0"/>
        <v>18910</v>
      </c>
      <c r="J18" s="16">
        <f t="shared" si="0"/>
        <v>28170</v>
      </c>
      <c r="K18" s="16">
        <f t="shared" si="0"/>
        <v>17660</v>
      </c>
      <c r="L18" s="16">
        <f t="shared" si="0"/>
        <v>24460</v>
      </c>
      <c r="M18" s="16">
        <f t="shared" ref="M18" si="1">M3-SUM(M8:M12)-M14</f>
        <v>9045</v>
      </c>
    </row>
    <row r="19" spans="1:13" ht="3" customHeight="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B20" s="2" t="s">
        <v>31</v>
      </c>
      <c r="C20"/>
    </row>
    <row r="21" spans="1:13" x14ac:dyDescent="0.2">
      <c r="A21" s="33" t="s">
        <v>30</v>
      </c>
      <c r="B21" s="2">
        <v>5500</v>
      </c>
      <c r="C21" s="2">
        <v>5500</v>
      </c>
      <c r="E21" s="2">
        <v>0</v>
      </c>
      <c r="F21" s="2">
        <v>32200</v>
      </c>
      <c r="G21" s="2">
        <v>16000</v>
      </c>
      <c r="I21" s="2">
        <v>18000</v>
      </c>
      <c r="J21" s="2">
        <v>27000</v>
      </c>
      <c r="K21" s="2">
        <v>18750</v>
      </c>
      <c r="L21" s="2">
        <v>10000</v>
      </c>
    </row>
    <row r="22" spans="1:13" x14ac:dyDescent="0.2">
      <c r="B22" s="2">
        <v>55</v>
      </c>
      <c r="C22" s="2">
        <v>55</v>
      </c>
      <c r="E22" s="2" t="s">
        <v>52</v>
      </c>
      <c r="F22" s="2">
        <v>80</v>
      </c>
      <c r="I22" s="2">
        <v>90</v>
      </c>
      <c r="J22" s="2">
        <v>90</v>
      </c>
      <c r="K22" s="2">
        <v>93.75</v>
      </c>
      <c r="L22" s="2">
        <v>100</v>
      </c>
    </row>
    <row r="23" spans="1:13" x14ac:dyDescent="0.2">
      <c r="A23" t="s">
        <v>28</v>
      </c>
      <c r="B23" s="30">
        <v>200</v>
      </c>
      <c r="C23" s="29">
        <v>100</v>
      </c>
      <c r="E23" s="28">
        <v>100</v>
      </c>
      <c r="F23" s="2">
        <v>400</v>
      </c>
      <c r="G23" s="2">
        <v>200</v>
      </c>
      <c r="I23" s="2">
        <v>200</v>
      </c>
      <c r="J23" s="2">
        <v>300</v>
      </c>
      <c r="K23" s="2">
        <v>200</v>
      </c>
      <c r="L23" s="2">
        <v>100</v>
      </c>
    </row>
    <row r="25" spans="1:13" x14ac:dyDescent="0.2">
      <c r="A25" s="31" t="s">
        <v>26</v>
      </c>
      <c r="B25" s="32">
        <f>B23*B26</f>
        <v>25400</v>
      </c>
      <c r="C25" s="2">
        <f>C23*C26+B25</f>
        <v>38100</v>
      </c>
      <c r="E25" s="2">
        <f>E23*E26+C25</f>
        <v>50800</v>
      </c>
      <c r="F25" s="2">
        <f>F23*F26+E25</f>
        <v>101600</v>
      </c>
      <c r="G25" s="2">
        <f>G23*G26+F25</f>
        <v>127000</v>
      </c>
      <c r="I25" s="2">
        <f>I23*I26+G25</f>
        <v>152400</v>
      </c>
      <c r="J25" s="2">
        <f>J23*J26+I25</f>
        <v>190500</v>
      </c>
      <c r="K25" s="2">
        <f>K23*K26+J25</f>
        <v>215900</v>
      </c>
      <c r="L25" s="2">
        <f>L23*L26</f>
        <v>13600</v>
      </c>
    </row>
    <row r="26" spans="1:13" x14ac:dyDescent="0.2">
      <c r="A26" t="s">
        <v>29</v>
      </c>
      <c r="B26" s="29">
        <v>127</v>
      </c>
      <c r="C26" s="2">
        <v>127</v>
      </c>
      <c r="E26" s="2">
        <v>127</v>
      </c>
      <c r="F26" s="2">
        <v>127</v>
      </c>
      <c r="G26" s="2">
        <v>127</v>
      </c>
      <c r="I26" s="2">
        <v>127</v>
      </c>
      <c r="J26" s="2">
        <v>127</v>
      </c>
      <c r="K26" s="2">
        <v>127</v>
      </c>
      <c r="L26" s="2">
        <v>136</v>
      </c>
    </row>
  </sheetData>
  <mergeCells count="4">
    <mergeCell ref="A7:L7"/>
    <mergeCell ref="A2:L2"/>
    <mergeCell ref="A1:L1"/>
    <mergeCell ref="A13:L13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4519-F26C-4450-9C13-9594B049FD6B}">
  <dimension ref="A1:AG30"/>
  <sheetViews>
    <sheetView showGridLines="0" topLeftCell="AE1" workbookViewId="0">
      <selection activeCell="AG5" sqref="AG5"/>
    </sheetView>
  </sheetViews>
  <sheetFormatPr defaultColWidth="10.76171875" defaultRowHeight="15" x14ac:dyDescent="0.2"/>
  <cols>
    <col min="1" max="1" width="23" customWidth="1"/>
    <col min="2" max="2" width="11.43359375" style="1"/>
    <col min="3" max="3" width="1.74609375" customWidth="1"/>
    <col min="4" max="4" width="23" customWidth="1"/>
    <col min="5" max="5" width="11.43359375" style="1"/>
    <col min="6" max="6" width="1.74609375" customWidth="1"/>
    <col min="7" max="7" width="23" customWidth="1"/>
    <col min="8" max="8" width="11.43359375" style="1"/>
    <col min="9" max="9" width="1.74609375" customWidth="1"/>
    <col min="10" max="10" width="23" customWidth="1"/>
    <col min="11" max="11" width="11.43359375" style="1"/>
    <col min="12" max="12" width="1.74609375" customWidth="1"/>
    <col min="13" max="13" width="23" customWidth="1"/>
    <col min="14" max="14" width="11.43359375" style="1"/>
    <col min="15" max="15" width="1.74609375" customWidth="1"/>
    <col min="16" max="16" width="23" customWidth="1"/>
    <col min="17" max="17" width="11.43359375" style="1"/>
    <col min="18" max="18" width="2.5546875" customWidth="1"/>
    <col min="19" max="19" width="0.671875" customWidth="1"/>
    <col min="20" max="20" width="20.84765625" customWidth="1"/>
    <col min="21" max="21" width="11.8359375" customWidth="1"/>
    <col min="22" max="22" width="2.41796875" customWidth="1"/>
    <col min="23" max="23" width="20.4453125" customWidth="1"/>
    <col min="24" max="24" width="11.43359375" customWidth="1"/>
    <col min="25" max="25" width="20.4453125" customWidth="1"/>
    <col min="26" max="27" width="11.43359375" customWidth="1"/>
    <col min="28" max="28" width="17.484375" customWidth="1"/>
    <col min="30" max="33" width="17.484375" customWidth="1"/>
  </cols>
  <sheetData>
    <row r="1" spans="1:33" x14ac:dyDescent="0.2">
      <c r="A1" s="43" t="s">
        <v>3</v>
      </c>
      <c r="B1" s="43"/>
      <c r="D1" s="43" t="s">
        <v>4</v>
      </c>
      <c r="E1" s="43"/>
      <c r="G1" s="43" t="s">
        <v>5</v>
      </c>
      <c r="H1" s="43"/>
      <c r="J1" s="43" t="s">
        <v>6</v>
      </c>
      <c r="K1" s="43"/>
      <c r="M1" s="43" t="s">
        <v>7</v>
      </c>
      <c r="N1" s="43"/>
      <c r="P1" s="43" t="s">
        <v>8</v>
      </c>
      <c r="Q1" s="43"/>
      <c r="S1" s="22"/>
      <c r="T1" s="43" t="s">
        <v>9</v>
      </c>
      <c r="U1" s="43"/>
      <c r="W1" s="44" t="s">
        <v>10</v>
      </c>
      <c r="X1" s="44"/>
      <c r="Y1" s="35" t="s">
        <v>11</v>
      </c>
      <c r="AB1" s="35"/>
      <c r="AD1" s="35"/>
      <c r="AE1" s="35"/>
      <c r="AF1" s="35"/>
      <c r="AG1" s="35"/>
    </row>
    <row r="2" spans="1:33" x14ac:dyDescent="0.2">
      <c r="A2" s="24" t="s">
        <v>19</v>
      </c>
      <c r="B2" s="25">
        <v>450</v>
      </c>
      <c r="D2" s="24"/>
      <c r="E2" s="25"/>
      <c r="G2" s="24"/>
      <c r="H2" s="25"/>
      <c r="J2" s="24" t="s">
        <v>19</v>
      </c>
      <c r="K2" s="25">
        <v>300</v>
      </c>
      <c r="M2" s="24"/>
      <c r="N2" s="25"/>
      <c r="P2" s="24" t="s">
        <v>19</v>
      </c>
      <c r="Q2" s="25">
        <v>800</v>
      </c>
      <c r="S2" s="23"/>
      <c r="T2" s="24" t="s">
        <v>19</v>
      </c>
      <c r="U2" s="25">
        <v>700</v>
      </c>
      <c r="W2" s="24" t="s">
        <v>19</v>
      </c>
      <c r="X2" s="25">
        <v>1500</v>
      </c>
      <c r="Y2" s="24" t="s">
        <v>19</v>
      </c>
      <c r="Z2" s="25">
        <v>1400</v>
      </c>
      <c r="AA2" s="25"/>
      <c r="AB2" s="24"/>
      <c r="AC2" s="25">
        <v>500</v>
      </c>
      <c r="AD2" s="24" t="s">
        <v>20</v>
      </c>
      <c r="AE2" s="24" t="s">
        <v>20</v>
      </c>
      <c r="AF2" s="24" t="s">
        <v>20</v>
      </c>
      <c r="AG2" s="24">
        <v>2005</v>
      </c>
    </row>
    <row r="3" spans="1:33" x14ac:dyDescent="0.2">
      <c r="A3" s="24" t="s">
        <v>20</v>
      </c>
      <c r="B3" s="25">
        <v>1315</v>
      </c>
      <c r="D3" s="24" t="s">
        <v>20</v>
      </c>
      <c r="E3" s="25">
        <v>2480</v>
      </c>
      <c r="G3" s="24" t="s">
        <v>20</v>
      </c>
      <c r="H3" s="25">
        <v>1540</v>
      </c>
      <c r="J3" s="24" t="s">
        <v>20</v>
      </c>
      <c r="K3" s="25">
        <v>2205</v>
      </c>
      <c r="M3" s="24" t="s">
        <v>20</v>
      </c>
      <c r="N3" s="25">
        <v>2810</v>
      </c>
      <c r="P3" s="24" t="s">
        <v>20</v>
      </c>
      <c r="Q3" s="25">
        <v>2225</v>
      </c>
      <c r="S3" s="23"/>
      <c r="T3" s="24" t="s">
        <v>20</v>
      </c>
      <c r="U3" s="25">
        <v>1605</v>
      </c>
      <c r="W3" s="24" t="s">
        <v>20</v>
      </c>
      <c r="X3" s="25">
        <v>700</v>
      </c>
      <c r="Y3" s="24" t="s">
        <v>20</v>
      </c>
      <c r="Z3" s="25">
        <v>1710</v>
      </c>
      <c r="AA3" s="25"/>
      <c r="AB3" s="24"/>
      <c r="AC3" s="25">
        <v>1530</v>
      </c>
      <c r="AD3" s="24" t="s">
        <v>37</v>
      </c>
      <c r="AE3" s="24" t="s">
        <v>37</v>
      </c>
      <c r="AF3" s="24" t="s">
        <v>65</v>
      </c>
      <c r="AG3" s="24">
        <v>1080</v>
      </c>
    </row>
    <row r="4" spans="1:33" x14ac:dyDescent="0.2">
      <c r="A4" s="24" t="s">
        <v>23</v>
      </c>
      <c r="B4" s="25">
        <v>500</v>
      </c>
      <c r="D4" s="24" t="s">
        <v>37</v>
      </c>
      <c r="E4" s="25">
        <v>2200</v>
      </c>
      <c r="G4" s="24" t="s">
        <v>37</v>
      </c>
      <c r="H4" s="25">
        <v>2580</v>
      </c>
      <c r="J4" s="24" t="s">
        <v>37</v>
      </c>
      <c r="K4" s="25">
        <v>4760</v>
      </c>
      <c r="M4" s="24" t="s">
        <v>37</v>
      </c>
      <c r="N4" s="25">
        <v>1545</v>
      </c>
      <c r="P4" s="24" t="s">
        <v>37</v>
      </c>
      <c r="Q4" s="25">
        <v>3150</v>
      </c>
      <c r="S4" s="23"/>
      <c r="T4" s="24" t="s">
        <v>37</v>
      </c>
      <c r="U4" s="25">
        <v>2085</v>
      </c>
      <c r="W4" s="24"/>
      <c r="X4" s="25"/>
      <c r="Y4" s="24"/>
      <c r="Z4" s="25"/>
      <c r="AA4" s="25"/>
      <c r="AB4" s="24"/>
      <c r="AC4" s="25">
        <v>1700</v>
      </c>
      <c r="AD4" s="24" t="s">
        <v>19</v>
      </c>
      <c r="AE4" s="24" t="s">
        <v>19</v>
      </c>
      <c r="AF4" s="24" t="s">
        <v>19</v>
      </c>
      <c r="AG4" s="24">
        <v>1000</v>
      </c>
    </row>
    <row r="5" spans="1:33" x14ac:dyDescent="0.2">
      <c r="A5" s="24" t="s">
        <v>24</v>
      </c>
      <c r="B5" s="25">
        <v>500</v>
      </c>
      <c r="D5" s="24" t="s">
        <v>39</v>
      </c>
      <c r="E5" s="25">
        <v>800</v>
      </c>
      <c r="G5" s="24" t="s">
        <v>24</v>
      </c>
      <c r="H5" s="25">
        <v>400</v>
      </c>
      <c r="J5" s="24" t="s">
        <v>49</v>
      </c>
      <c r="K5" s="25">
        <v>1700</v>
      </c>
      <c r="M5" s="24" t="s">
        <v>49</v>
      </c>
      <c r="N5" s="25">
        <v>650</v>
      </c>
      <c r="P5" s="24" t="s">
        <v>49</v>
      </c>
      <c r="Q5" s="25">
        <v>1000</v>
      </c>
      <c r="S5" s="23"/>
      <c r="T5" s="24" t="s">
        <v>49</v>
      </c>
      <c r="U5" s="25">
        <v>800</v>
      </c>
      <c r="W5" s="24"/>
      <c r="X5" s="25"/>
      <c r="Y5" s="24"/>
      <c r="Z5" s="25"/>
      <c r="AA5" s="25"/>
      <c r="AB5" s="24"/>
      <c r="AC5" s="25"/>
      <c r="AD5" s="24"/>
      <c r="AE5" s="24"/>
      <c r="AF5" s="24" t="s">
        <v>64</v>
      </c>
      <c r="AG5" s="24">
        <v>730</v>
      </c>
    </row>
    <row r="6" spans="1:33" x14ac:dyDescent="0.2">
      <c r="A6" s="24" t="s">
        <v>25</v>
      </c>
      <c r="B6" s="25">
        <v>1126</v>
      </c>
      <c r="D6" s="24"/>
      <c r="E6" s="25"/>
      <c r="G6" s="24"/>
      <c r="H6" s="25"/>
      <c r="J6" s="24"/>
      <c r="K6" s="25"/>
      <c r="M6" s="24"/>
      <c r="N6" s="25"/>
      <c r="P6" s="24"/>
      <c r="Q6" s="25"/>
      <c r="S6" s="23"/>
      <c r="T6" s="24"/>
      <c r="U6" s="25"/>
      <c r="W6" s="24"/>
      <c r="X6" s="25"/>
      <c r="Y6" s="24"/>
      <c r="Z6" s="25"/>
      <c r="AA6" s="25"/>
      <c r="AB6" s="24"/>
      <c r="AC6" s="25"/>
      <c r="AD6" s="24"/>
      <c r="AE6" s="24"/>
      <c r="AF6" s="24"/>
      <c r="AG6" s="24"/>
    </row>
    <row r="7" spans="1:33" x14ac:dyDescent="0.2">
      <c r="A7" s="24" t="s">
        <v>32</v>
      </c>
      <c r="B7" s="25">
        <v>3055</v>
      </c>
      <c r="D7" s="24"/>
      <c r="E7" s="25"/>
      <c r="G7" s="24"/>
      <c r="H7" s="25"/>
      <c r="J7" s="24"/>
      <c r="K7" s="25"/>
      <c r="M7" s="24"/>
      <c r="N7" s="25"/>
      <c r="P7" s="24"/>
      <c r="Q7" s="25"/>
      <c r="S7" s="23"/>
      <c r="T7" s="24"/>
      <c r="U7" s="25"/>
      <c r="W7" s="24"/>
      <c r="X7" s="25"/>
      <c r="Y7" s="24"/>
      <c r="Z7" s="25"/>
      <c r="AA7" s="25"/>
      <c r="AB7" s="24"/>
      <c r="AC7" s="25"/>
      <c r="AD7" s="24"/>
      <c r="AE7" s="24"/>
      <c r="AF7" s="24"/>
      <c r="AG7" s="24"/>
    </row>
    <row r="8" spans="1:33" x14ac:dyDescent="0.2">
      <c r="A8" s="24" t="s">
        <v>33</v>
      </c>
      <c r="B8" s="25">
        <v>360</v>
      </c>
      <c r="D8" s="24" t="s">
        <v>33</v>
      </c>
      <c r="E8" s="25">
        <v>150</v>
      </c>
      <c r="G8" s="24" t="s">
        <v>33</v>
      </c>
      <c r="H8" s="25">
        <v>550</v>
      </c>
      <c r="J8" s="24"/>
      <c r="K8" s="25"/>
      <c r="M8" s="24" t="s">
        <v>33</v>
      </c>
      <c r="N8" s="25">
        <v>515</v>
      </c>
      <c r="P8" s="24"/>
      <c r="Q8" s="25"/>
      <c r="S8" s="23"/>
      <c r="T8" s="24"/>
      <c r="U8" s="25"/>
      <c r="W8" s="24" t="s">
        <v>33</v>
      </c>
      <c r="X8" s="25">
        <v>240</v>
      </c>
      <c r="Y8" s="24" t="s">
        <v>33</v>
      </c>
      <c r="Z8" s="25">
        <v>330</v>
      </c>
      <c r="AA8" s="25"/>
      <c r="AB8" s="24"/>
      <c r="AC8" s="25">
        <v>280</v>
      </c>
      <c r="AD8" s="24"/>
      <c r="AE8" s="24"/>
      <c r="AF8" s="24"/>
      <c r="AG8" s="24"/>
    </row>
    <row r="9" spans="1:33" x14ac:dyDescent="0.2">
      <c r="A9" s="24" t="s">
        <v>34</v>
      </c>
      <c r="B9" s="25">
        <v>220</v>
      </c>
      <c r="D9" s="24" t="s">
        <v>34</v>
      </c>
      <c r="E9" s="25">
        <v>170</v>
      </c>
      <c r="G9" s="24" t="s">
        <v>34</v>
      </c>
      <c r="H9" s="25">
        <v>220</v>
      </c>
      <c r="J9" s="24" t="s">
        <v>34</v>
      </c>
      <c r="K9" s="25">
        <v>260</v>
      </c>
      <c r="M9" s="24" t="s">
        <v>34</v>
      </c>
      <c r="N9" s="25">
        <v>560</v>
      </c>
      <c r="P9" s="24"/>
      <c r="Q9" s="25"/>
      <c r="S9" s="23"/>
      <c r="T9" s="24"/>
      <c r="U9" s="25"/>
      <c r="W9" s="24" t="s">
        <v>34</v>
      </c>
      <c r="X9" s="25">
        <v>460</v>
      </c>
      <c r="Y9" s="24" t="s">
        <v>34</v>
      </c>
      <c r="Z9" s="25">
        <v>150</v>
      </c>
      <c r="AA9" s="25"/>
      <c r="AB9" s="24"/>
      <c r="AC9" s="25"/>
      <c r="AD9" s="24"/>
      <c r="AE9" s="24"/>
      <c r="AF9" s="24"/>
      <c r="AG9" s="24"/>
    </row>
    <row r="10" spans="1:33" x14ac:dyDescent="0.2">
      <c r="A10" s="24" t="s">
        <v>35</v>
      </c>
      <c r="B10" s="25">
        <v>2734</v>
      </c>
      <c r="D10" s="24" t="s">
        <v>35</v>
      </c>
      <c r="E10" s="25">
        <v>670</v>
      </c>
      <c r="G10" s="24" t="s">
        <v>35</v>
      </c>
      <c r="H10" s="25">
        <v>900</v>
      </c>
      <c r="J10" s="24"/>
      <c r="K10" s="25"/>
      <c r="M10" s="24"/>
      <c r="N10" s="25"/>
      <c r="P10" s="24"/>
      <c r="Q10" s="25"/>
      <c r="S10" s="23"/>
      <c r="T10" s="24"/>
      <c r="U10" s="25"/>
      <c r="W10" s="24"/>
      <c r="X10" s="25"/>
      <c r="Y10" s="24"/>
      <c r="Z10" s="25"/>
      <c r="AA10" s="25"/>
      <c r="AB10" s="24"/>
      <c r="AC10" s="25"/>
      <c r="AD10" s="24"/>
      <c r="AE10" s="24"/>
      <c r="AF10" s="24"/>
      <c r="AG10" s="24"/>
    </row>
    <row r="11" spans="1:33" x14ac:dyDescent="0.2">
      <c r="A11" s="24" t="s">
        <v>28</v>
      </c>
      <c r="B11" s="25"/>
      <c r="D11" s="24" t="s">
        <v>36</v>
      </c>
      <c r="E11" s="25"/>
      <c r="G11" s="24"/>
      <c r="H11" s="25"/>
      <c r="J11" s="24" t="s">
        <v>36</v>
      </c>
      <c r="K11" s="25"/>
      <c r="M11" s="24" t="s">
        <v>36</v>
      </c>
      <c r="N11" s="25"/>
      <c r="P11" s="24"/>
      <c r="Q11" s="25"/>
      <c r="S11" s="23"/>
      <c r="T11" s="24"/>
      <c r="U11" s="25"/>
      <c r="W11" s="24"/>
      <c r="X11" s="25"/>
      <c r="Y11" s="24"/>
      <c r="Z11" s="25"/>
      <c r="AA11" s="25"/>
      <c r="AB11" s="24"/>
      <c r="AC11" s="25"/>
      <c r="AD11" s="24"/>
      <c r="AE11" s="24"/>
      <c r="AF11" s="24"/>
      <c r="AG11" s="24"/>
    </row>
    <row r="12" spans="1:33" x14ac:dyDescent="0.2">
      <c r="A12" s="24"/>
      <c r="B12" s="25"/>
      <c r="D12" s="24" t="s">
        <v>38</v>
      </c>
      <c r="E12" s="25">
        <v>750</v>
      </c>
      <c r="G12" s="24"/>
      <c r="H12" s="25"/>
      <c r="J12" s="24"/>
      <c r="K12" s="25"/>
      <c r="M12" s="24"/>
      <c r="N12" s="25"/>
      <c r="P12" s="24"/>
      <c r="Q12" s="25"/>
      <c r="S12" s="23"/>
      <c r="T12" s="24"/>
      <c r="U12" s="25"/>
      <c r="W12" s="24"/>
      <c r="X12" s="25"/>
      <c r="Y12" s="24"/>
      <c r="Z12" s="25"/>
      <c r="AA12" s="25"/>
      <c r="AB12" s="24"/>
      <c r="AC12" s="25"/>
      <c r="AD12" s="24"/>
      <c r="AE12" s="24"/>
      <c r="AF12" s="24"/>
      <c r="AG12" s="24"/>
    </row>
    <row r="13" spans="1:33" x14ac:dyDescent="0.2">
      <c r="A13" s="24"/>
      <c r="B13" s="25"/>
      <c r="D13" s="24" t="s">
        <v>40</v>
      </c>
      <c r="E13" s="25">
        <v>150</v>
      </c>
      <c r="G13" s="24"/>
      <c r="H13" s="25"/>
      <c r="J13" s="24"/>
      <c r="K13" s="25"/>
      <c r="M13" s="24"/>
      <c r="N13" s="25"/>
      <c r="P13" s="24"/>
      <c r="Q13" s="25"/>
      <c r="S13" s="23"/>
      <c r="T13" s="24"/>
      <c r="U13" s="25"/>
      <c r="W13" s="24"/>
      <c r="X13" s="25"/>
      <c r="Y13" s="24"/>
      <c r="Z13" s="25"/>
      <c r="AA13" s="25"/>
      <c r="AB13" s="24"/>
      <c r="AC13" s="25"/>
      <c r="AD13" s="24"/>
      <c r="AE13" s="24"/>
      <c r="AF13" s="24"/>
      <c r="AG13" s="24"/>
    </row>
    <row r="14" spans="1:33" x14ac:dyDescent="0.2">
      <c r="A14" s="24"/>
      <c r="B14" s="25"/>
      <c r="D14" s="24" t="s">
        <v>41</v>
      </c>
      <c r="E14" s="25">
        <v>150</v>
      </c>
      <c r="G14" s="24"/>
      <c r="H14" s="25"/>
      <c r="J14" s="24" t="s">
        <v>41</v>
      </c>
      <c r="K14" s="25">
        <v>200</v>
      </c>
      <c r="M14" s="24"/>
      <c r="N14" s="25"/>
      <c r="P14" s="24"/>
      <c r="Q14" s="25"/>
      <c r="S14" s="23"/>
      <c r="T14" s="24"/>
      <c r="U14" s="25"/>
      <c r="W14" s="24"/>
      <c r="X14" s="25"/>
      <c r="Y14" s="24"/>
      <c r="Z14" s="25"/>
      <c r="AA14" s="25"/>
      <c r="AB14" s="24"/>
      <c r="AC14" s="25"/>
      <c r="AD14" s="24"/>
      <c r="AE14" s="24"/>
      <c r="AF14" s="24"/>
      <c r="AG14" s="24"/>
    </row>
    <row r="15" spans="1:33" x14ac:dyDescent="0.2">
      <c r="A15" s="24"/>
      <c r="B15" s="25"/>
      <c r="D15" s="24" t="s">
        <v>42</v>
      </c>
      <c r="E15" s="25">
        <v>760</v>
      </c>
      <c r="G15" s="24"/>
      <c r="H15" s="25"/>
      <c r="J15" s="24" t="s">
        <v>42</v>
      </c>
      <c r="K15" s="25">
        <v>2570</v>
      </c>
      <c r="M15" s="24"/>
      <c r="N15" s="25"/>
      <c r="P15" s="24" t="s">
        <v>42</v>
      </c>
      <c r="Q15" s="25">
        <v>1000</v>
      </c>
      <c r="S15" s="23"/>
      <c r="T15" s="24" t="s">
        <v>56</v>
      </c>
      <c r="U15" s="25">
        <v>1590</v>
      </c>
      <c r="W15" s="24"/>
      <c r="X15" s="25"/>
      <c r="Y15" s="24"/>
      <c r="Z15" s="25"/>
      <c r="AA15" s="25"/>
      <c r="AB15" s="24"/>
      <c r="AC15" s="25"/>
      <c r="AD15" s="24"/>
      <c r="AE15" s="24"/>
      <c r="AF15" s="24"/>
      <c r="AG15" s="24"/>
    </row>
    <row r="16" spans="1:33" x14ac:dyDescent="0.2">
      <c r="A16" s="24"/>
      <c r="B16" s="25"/>
      <c r="D16" s="24" t="s">
        <v>43</v>
      </c>
      <c r="E16" s="25">
        <v>850</v>
      </c>
      <c r="G16" s="24"/>
      <c r="H16" s="25"/>
      <c r="J16" s="24"/>
      <c r="K16" s="25"/>
      <c r="M16" s="24"/>
      <c r="N16" s="25"/>
      <c r="P16" s="24"/>
      <c r="Q16" s="25"/>
      <c r="S16" s="23"/>
      <c r="T16" s="24"/>
      <c r="U16" s="25"/>
      <c r="W16" s="24"/>
      <c r="X16" s="25"/>
      <c r="Y16" s="24"/>
      <c r="Z16" s="25"/>
      <c r="AA16" s="25"/>
      <c r="AB16" s="24"/>
      <c r="AC16" s="25"/>
      <c r="AD16" s="24"/>
      <c r="AE16" s="24"/>
      <c r="AF16" s="24"/>
      <c r="AG16" s="24"/>
    </row>
    <row r="17" spans="1:33" x14ac:dyDescent="0.2">
      <c r="A17" s="24"/>
      <c r="B17" s="25"/>
      <c r="D17" s="24" t="s">
        <v>44</v>
      </c>
      <c r="E17" s="25">
        <v>500</v>
      </c>
      <c r="G17" s="24"/>
      <c r="H17" s="25"/>
      <c r="J17" s="24"/>
      <c r="K17" s="25"/>
      <c r="M17" s="24"/>
      <c r="N17" s="25"/>
      <c r="P17" s="24"/>
      <c r="Q17" s="25"/>
      <c r="S17" s="23"/>
      <c r="T17" s="24"/>
      <c r="U17" s="25"/>
      <c r="W17" s="24"/>
      <c r="X17" s="25"/>
      <c r="Y17" s="24"/>
      <c r="Z17" s="25"/>
      <c r="AA17" s="25"/>
      <c r="AB17" s="24"/>
      <c r="AC17" s="25"/>
      <c r="AD17" s="24"/>
      <c r="AE17" s="24"/>
      <c r="AF17" s="24"/>
      <c r="AG17" s="24"/>
    </row>
    <row r="18" spans="1:33" x14ac:dyDescent="0.2">
      <c r="A18" s="24"/>
      <c r="B18" s="25"/>
      <c r="D18" s="24"/>
      <c r="E18" s="25"/>
      <c r="G18" s="24" t="s">
        <v>45</v>
      </c>
      <c r="H18" s="25">
        <v>1000</v>
      </c>
      <c r="J18" s="24"/>
      <c r="K18" s="25"/>
      <c r="M18" s="24"/>
      <c r="N18" s="25"/>
      <c r="P18" s="24"/>
      <c r="Q18" s="25"/>
      <c r="S18" s="23"/>
      <c r="T18" s="24"/>
      <c r="U18" s="25"/>
      <c r="W18" s="24"/>
      <c r="X18" s="25"/>
      <c r="Y18" s="24"/>
      <c r="Z18" s="25"/>
      <c r="AA18" s="25"/>
      <c r="AB18" s="24"/>
      <c r="AC18" s="25"/>
      <c r="AD18" s="24"/>
      <c r="AE18" s="24"/>
      <c r="AF18" s="24"/>
      <c r="AG18" s="24"/>
    </row>
    <row r="19" spans="1:33" x14ac:dyDescent="0.2">
      <c r="A19" s="24"/>
      <c r="B19" s="25"/>
      <c r="D19" s="24"/>
      <c r="E19" s="25"/>
      <c r="G19" s="24" t="s">
        <v>46</v>
      </c>
      <c r="H19" s="25">
        <v>6870</v>
      </c>
      <c r="J19" s="24"/>
      <c r="K19" s="25"/>
      <c r="M19" s="24"/>
      <c r="N19" s="25"/>
      <c r="P19" s="24"/>
      <c r="Q19" s="25"/>
      <c r="S19" s="23"/>
      <c r="T19" s="24"/>
      <c r="U19" s="25"/>
      <c r="W19" s="24"/>
      <c r="X19" s="25"/>
      <c r="Y19" s="24"/>
      <c r="Z19" s="25"/>
      <c r="AA19" s="25"/>
      <c r="AB19" s="24"/>
      <c r="AC19" s="25"/>
      <c r="AD19" s="24"/>
      <c r="AE19" s="24"/>
      <c r="AF19" s="24"/>
      <c r="AG19" s="24"/>
    </row>
    <row r="20" spans="1:33" x14ac:dyDescent="0.2">
      <c r="A20" s="24"/>
      <c r="B20" s="25"/>
      <c r="D20" s="24"/>
      <c r="E20" s="25"/>
      <c r="G20" s="24" t="s">
        <v>47</v>
      </c>
      <c r="H20" s="25">
        <v>750</v>
      </c>
      <c r="J20" s="24"/>
      <c r="K20" s="25"/>
      <c r="M20" s="24"/>
      <c r="N20" s="25"/>
      <c r="P20" s="24"/>
      <c r="Q20" s="25"/>
      <c r="S20" s="23"/>
      <c r="T20" s="24"/>
      <c r="U20" s="25"/>
      <c r="W20" s="24"/>
      <c r="X20" s="25"/>
      <c r="Y20" s="24"/>
      <c r="Z20" s="25"/>
      <c r="AA20" s="25"/>
      <c r="AB20" s="24"/>
      <c r="AC20" s="25"/>
      <c r="AD20" s="24"/>
      <c r="AE20" s="24"/>
      <c r="AF20" s="24"/>
      <c r="AG20" s="24"/>
    </row>
    <row r="21" spans="1:33" x14ac:dyDescent="0.2">
      <c r="A21" s="24"/>
      <c r="B21" s="25"/>
      <c r="D21" s="24"/>
      <c r="E21" s="25"/>
      <c r="G21" s="24"/>
      <c r="H21" s="25"/>
      <c r="J21" s="24" t="s">
        <v>48</v>
      </c>
      <c r="K21" s="25">
        <v>600</v>
      </c>
      <c r="M21" s="24"/>
      <c r="N21" s="25"/>
      <c r="P21" s="24"/>
      <c r="Q21" s="25"/>
      <c r="S21" s="23"/>
      <c r="T21" s="24"/>
      <c r="U21" s="25"/>
      <c r="W21" s="24"/>
      <c r="X21" s="25"/>
      <c r="Y21" s="24"/>
      <c r="Z21" s="25"/>
      <c r="AA21" s="25"/>
      <c r="AB21" s="24"/>
      <c r="AC21" s="25"/>
      <c r="AD21" s="24"/>
      <c r="AE21" s="24"/>
      <c r="AF21" s="24"/>
      <c r="AG21" s="24"/>
    </row>
    <row r="22" spans="1:33" x14ac:dyDescent="0.2">
      <c r="A22" s="24"/>
      <c r="B22" s="25"/>
      <c r="D22" s="24"/>
      <c r="E22" s="25"/>
      <c r="G22" s="24"/>
      <c r="H22" s="25"/>
      <c r="J22" s="24" t="s">
        <v>50</v>
      </c>
      <c r="K22" s="25">
        <v>200</v>
      </c>
      <c r="M22" s="24"/>
      <c r="N22" s="25"/>
      <c r="P22" s="24"/>
      <c r="Q22" s="25"/>
      <c r="S22" s="23"/>
      <c r="T22" s="24"/>
      <c r="U22" s="25"/>
      <c r="W22" s="24"/>
      <c r="X22" s="25"/>
      <c r="Y22" s="24"/>
      <c r="Z22" s="25"/>
      <c r="AA22" s="25"/>
      <c r="AB22" s="24"/>
      <c r="AC22" s="25"/>
      <c r="AD22" s="24"/>
      <c r="AE22" s="24"/>
      <c r="AF22" s="24"/>
      <c r="AG22" s="24"/>
    </row>
    <row r="23" spans="1:33" x14ac:dyDescent="0.2">
      <c r="A23" s="24"/>
      <c r="B23" s="25"/>
      <c r="D23" s="24"/>
      <c r="E23" s="25"/>
      <c r="G23" s="24"/>
      <c r="H23" s="25"/>
      <c r="J23" s="24" t="s">
        <v>51</v>
      </c>
      <c r="K23" s="25">
        <v>4500</v>
      </c>
      <c r="M23" s="24"/>
      <c r="N23" s="25"/>
      <c r="P23" s="24"/>
      <c r="Q23" s="25"/>
      <c r="S23" s="23"/>
      <c r="T23" s="24"/>
      <c r="U23" s="25"/>
      <c r="W23" s="24"/>
      <c r="X23" s="25"/>
      <c r="Y23" s="24"/>
      <c r="Z23" s="25"/>
      <c r="AA23" s="25"/>
      <c r="AB23" s="24"/>
      <c r="AC23" s="25">
        <v>1100</v>
      </c>
      <c r="AD23" s="24"/>
      <c r="AE23" s="24"/>
      <c r="AF23" s="24"/>
      <c r="AG23" s="24"/>
    </row>
    <row r="24" spans="1:33" x14ac:dyDescent="0.2">
      <c r="A24" s="24"/>
      <c r="B24" s="25"/>
      <c r="D24" s="24"/>
      <c r="E24" s="25"/>
      <c r="G24" s="24"/>
      <c r="H24" s="25"/>
      <c r="J24" s="24"/>
      <c r="K24" s="25"/>
      <c r="M24" s="24" t="s">
        <v>54</v>
      </c>
      <c r="N24" s="25">
        <v>5430</v>
      </c>
      <c r="P24" s="24" t="s">
        <v>54</v>
      </c>
      <c r="Q24" s="25">
        <v>2730</v>
      </c>
      <c r="S24" s="23"/>
      <c r="T24" s="24"/>
      <c r="U24" s="25"/>
      <c r="W24" s="24" t="s">
        <v>59</v>
      </c>
      <c r="X24" s="25">
        <v>8200</v>
      </c>
      <c r="Y24" s="24" t="s">
        <v>59</v>
      </c>
      <c r="Z24" s="25"/>
      <c r="AA24" s="25"/>
      <c r="AB24" s="24"/>
      <c r="AC24" s="25">
        <v>890</v>
      </c>
      <c r="AD24" s="24"/>
      <c r="AE24" s="24"/>
      <c r="AF24" s="24"/>
      <c r="AG24" s="24"/>
    </row>
    <row r="25" spans="1:33" x14ac:dyDescent="0.2">
      <c r="A25" s="24"/>
      <c r="B25" s="25"/>
      <c r="D25" s="24"/>
      <c r="E25" s="25"/>
      <c r="G25" s="24"/>
      <c r="H25" s="25"/>
      <c r="J25" s="24"/>
      <c r="K25" s="25"/>
      <c r="M25" s="24"/>
      <c r="N25" s="25"/>
      <c r="P25" s="24"/>
      <c r="Q25" s="25"/>
      <c r="S25" s="23"/>
      <c r="T25" s="24" t="s">
        <v>57</v>
      </c>
      <c r="U25" s="25">
        <v>4520</v>
      </c>
      <c r="W25" s="24"/>
      <c r="X25" s="25"/>
      <c r="Y25" s="24" t="s">
        <v>61</v>
      </c>
      <c r="Z25" s="25">
        <v>3000</v>
      </c>
      <c r="AA25" s="25"/>
      <c r="AB25" s="24"/>
      <c r="AC25" s="25"/>
      <c r="AD25" s="24"/>
      <c r="AE25" s="24"/>
      <c r="AF25" s="24"/>
      <c r="AG25" s="24"/>
    </row>
    <row r="26" spans="1:33" x14ac:dyDescent="0.2">
      <c r="A26" s="24"/>
      <c r="B26" s="25"/>
      <c r="D26" s="24"/>
      <c r="E26" s="25"/>
      <c r="G26" s="24"/>
      <c r="H26" s="25"/>
      <c r="J26" s="24"/>
      <c r="K26" s="25"/>
      <c r="M26" s="24"/>
      <c r="N26" s="25"/>
      <c r="P26" s="24"/>
      <c r="Q26" s="25"/>
      <c r="S26" s="23"/>
      <c r="T26" s="24" t="s">
        <v>55</v>
      </c>
      <c r="U26" s="25">
        <v>430</v>
      </c>
      <c r="W26" s="24"/>
      <c r="X26" s="25"/>
      <c r="Y26" s="24" t="s">
        <v>60</v>
      </c>
      <c r="Z26" s="25">
        <v>550</v>
      </c>
      <c r="AA26" s="25"/>
      <c r="AB26" s="24"/>
      <c r="AC26" s="25"/>
      <c r="AD26" s="24"/>
      <c r="AE26" s="24"/>
      <c r="AF26" s="24"/>
      <c r="AG26" s="24"/>
    </row>
    <row r="27" spans="1:33" x14ac:dyDescent="0.2">
      <c r="A27" s="24"/>
      <c r="B27" s="25"/>
      <c r="D27" s="24"/>
      <c r="E27" s="25"/>
      <c r="G27" s="24"/>
      <c r="H27" s="25"/>
      <c r="J27" s="24"/>
      <c r="K27" s="25"/>
      <c r="M27" s="24" t="s">
        <v>53</v>
      </c>
      <c r="N27" s="25">
        <v>1780</v>
      </c>
      <c r="P27" s="24" t="s">
        <v>53</v>
      </c>
      <c r="Q27" s="25">
        <v>5330</v>
      </c>
      <c r="S27" s="23"/>
      <c r="T27" s="24" t="s">
        <v>53</v>
      </c>
      <c r="U27" s="25">
        <v>100</v>
      </c>
      <c r="W27" s="24"/>
      <c r="X27" s="25"/>
      <c r="Y27" s="24" t="s">
        <v>41</v>
      </c>
      <c r="Z27" s="25">
        <v>150</v>
      </c>
      <c r="AA27" s="25"/>
      <c r="AB27" s="24"/>
      <c r="AC27" s="25"/>
      <c r="AD27" s="24" t="s">
        <v>62</v>
      </c>
      <c r="AE27" s="24" t="s">
        <v>62</v>
      </c>
      <c r="AF27" s="24"/>
      <c r="AG27" s="24"/>
    </row>
    <row r="28" spans="1:33" x14ac:dyDescent="0.2">
      <c r="A28" s="26" t="s">
        <v>21</v>
      </c>
      <c r="B28" s="27">
        <f>SUM(B2:B27)</f>
        <v>10260</v>
      </c>
      <c r="D28" s="26" t="s">
        <v>21</v>
      </c>
      <c r="E28" s="27">
        <f>SUM(E2:E27)</f>
        <v>9630</v>
      </c>
      <c r="G28" s="26" t="s">
        <v>21</v>
      </c>
      <c r="H28" s="27">
        <f>SUM(H2:H27)</f>
        <v>14810</v>
      </c>
      <c r="J28" s="26" t="s">
        <v>21</v>
      </c>
      <c r="K28" s="27">
        <f>SUM(K2:K27)</f>
        <v>17295</v>
      </c>
      <c r="M28" s="26" t="s">
        <v>21</v>
      </c>
      <c r="N28" s="27">
        <f>SUM(N2:N27)</f>
        <v>13290</v>
      </c>
      <c r="P28" s="26" t="s">
        <v>21</v>
      </c>
      <c r="Q28" s="27">
        <f>SUM(Q2:Q27)</f>
        <v>16235</v>
      </c>
      <c r="S28" s="23"/>
      <c r="T28" s="26" t="s">
        <v>21</v>
      </c>
      <c r="U28" s="27">
        <f>SUM(U2:U27)</f>
        <v>11830</v>
      </c>
      <c r="W28" s="26" t="s">
        <v>21</v>
      </c>
      <c r="X28" s="27">
        <f>SUM(X2:X27)</f>
        <v>11100</v>
      </c>
      <c r="Y28" s="26" t="s">
        <v>21</v>
      </c>
      <c r="Z28" s="27">
        <f>SUM(Z2:Z27)</f>
        <v>7290</v>
      </c>
      <c r="AA28" s="27"/>
      <c r="AB28" s="26"/>
      <c r="AC28" s="27">
        <f>SUM(AC2:AC27)</f>
        <v>6000</v>
      </c>
      <c r="AD28" s="26"/>
      <c r="AE28" s="26"/>
      <c r="AF28" s="26"/>
      <c r="AG28" s="26">
        <f>SUM(AG2:AG27)</f>
        <v>4815</v>
      </c>
    </row>
    <row r="29" spans="1:33" x14ac:dyDescent="0.2">
      <c r="S29" s="23"/>
    </row>
    <row r="30" spans="1:33" ht="3" customHeight="1" x14ac:dyDescent="0.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21"/>
    </row>
  </sheetData>
  <mergeCells count="9">
    <mergeCell ref="T1:U1"/>
    <mergeCell ref="W1:X1"/>
    <mergeCell ref="A30:R30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rivata</dc:creator>
  <cp:lastModifiedBy>gabriel rivata</cp:lastModifiedBy>
  <cp:lastPrinted>2019-08-21T14:54:50Z</cp:lastPrinted>
  <dcterms:created xsi:type="dcterms:W3CDTF">2019-08-20T22:47:34Z</dcterms:created>
  <dcterms:modified xsi:type="dcterms:W3CDTF">2019-08-21T14:55:22Z</dcterms:modified>
</cp:coreProperties>
</file>