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07. Mestrado FGV\00. CEPESP\08. Valor\Analises_eleicao\"/>
    </mc:Choice>
  </mc:AlternateContent>
  <xr:revisionPtr revIDLastSave="0" documentId="13_ncr:1_{4C274ACD-69C8-41D3-BFC2-14B7AFA28325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comparacao" sheetId="3" r:id="rId1"/>
    <sheet name="sp_cn" sheetId="1" r:id="rId2"/>
    <sheet name="sem nanico" sheetId="2" r:id="rId3"/>
  </sheets>
  <definedNames>
    <definedName name="_xlnm._FilterDatabase" localSheetId="1" hidden="1">sp_cn!$A$1:$AC$1</definedName>
  </definedNames>
  <calcPr calcId="162913"/>
  <pivotCaches>
    <pivotCache cacheId="17" r:id="rId4"/>
    <pivotCache cacheId="18" r:id="rId5"/>
  </pivotCaches>
</workbook>
</file>

<file path=xl/calcChain.xml><?xml version="1.0" encoding="utf-8"?>
<calcChain xmlns="http://schemas.openxmlformats.org/spreadsheetml/2006/main">
  <c r="AB26" i="2" l="1"/>
  <c r="AB27" i="2" s="1"/>
  <c r="AB28" i="2" s="1"/>
  <c r="AA26" i="2"/>
  <c r="AA27" i="2" s="1"/>
  <c r="AA28" i="2" s="1"/>
  <c r="Z26" i="2"/>
  <c r="Z27" i="2" s="1"/>
  <c r="Z28" i="2" s="1"/>
  <c r="Y26" i="2"/>
  <c r="Y27" i="2" s="1"/>
  <c r="Y28" i="2" s="1"/>
  <c r="X26" i="2"/>
  <c r="X27" i="2" s="1"/>
  <c r="X28" i="2" s="1"/>
  <c r="W26" i="2"/>
  <c r="W27" i="2" s="1"/>
  <c r="W28" i="2" s="1"/>
  <c r="V26" i="2"/>
  <c r="V27" i="2" s="1"/>
  <c r="V28" i="2" s="1"/>
  <c r="U26" i="2"/>
  <c r="U27" i="2" s="1"/>
  <c r="U28" i="2" s="1"/>
  <c r="T26" i="2"/>
  <c r="T27" i="2" s="1"/>
  <c r="T28" i="2" s="1"/>
  <c r="S26" i="2"/>
  <c r="S27" i="2" s="1"/>
  <c r="S28" i="2" s="1"/>
  <c r="R26" i="2"/>
  <c r="R27" i="2" s="1"/>
  <c r="R28" i="2" s="1"/>
  <c r="Q26" i="2"/>
  <c r="Q27" i="2" s="1"/>
  <c r="Q28" i="2" s="1"/>
  <c r="P26" i="2"/>
  <c r="P27" i="2" s="1"/>
  <c r="P28" i="2" s="1"/>
  <c r="O26" i="2"/>
  <c r="O27" i="2" s="1"/>
  <c r="O28" i="2" s="1"/>
  <c r="N26" i="2"/>
  <c r="N27" i="2" s="1"/>
  <c r="N28" i="2" s="1"/>
  <c r="M26" i="2"/>
  <c r="M27" i="2" s="1"/>
  <c r="M28" i="2" s="1"/>
  <c r="L26" i="2"/>
  <c r="L27" i="2" s="1"/>
  <c r="L28" i="2" s="1"/>
  <c r="K26" i="2"/>
  <c r="K27" i="2" s="1"/>
  <c r="K28" i="2" s="1"/>
  <c r="J26" i="2"/>
  <c r="J27" i="2" s="1"/>
  <c r="J28" i="2" s="1"/>
  <c r="I26" i="2"/>
  <c r="I27" i="2" s="1"/>
  <c r="I28" i="2" s="1"/>
  <c r="H26" i="2"/>
  <c r="H27" i="2" s="1"/>
  <c r="H28" i="2" s="1"/>
  <c r="Y27" i="1"/>
  <c r="Y28" i="1" s="1"/>
  <c r="Q27" i="1"/>
  <c r="Q28" i="1" s="1"/>
  <c r="I27" i="1"/>
  <c r="I28" i="1" s="1"/>
  <c r="AC26" i="1"/>
  <c r="AC27" i="1" s="1"/>
  <c r="AB26" i="1"/>
  <c r="AB27" i="1" s="1"/>
  <c r="AB28" i="1" s="1"/>
  <c r="AA26" i="1"/>
  <c r="AA27" i="1" s="1"/>
  <c r="AA28" i="1" s="1"/>
  <c r="Z26" i="1"/>
  <c r="Z27" i="1" s="1"/>
  <c r="Z28" i="1" s="1"/>
  <c r="Y26" i="1"/>
  <c r="X26" i="1"/>
  <c r="X27" i="1" s="1"/>
  <c r="X28" i="1" s="1"/>
  <c r="W26" i="1"/>
  <c r="W27" i="1" s="1"/>
  <c r="W28" i="1" s="1"/>
  <c r="V26" i="1"/>
  <c r="V27" i="1" s="1"/>
  <c r="V28" i="1" s="1"/>
  <c r="U26" i="1"/>
  <c r="U27" i="1" s="1"/>
  <c r="U28" i="1" s="1"/>
  <c r="T26" i="1"/>
  <c r="T27" i="1" s="1"/>
  <c r="T28" i="1" s="1"/>
  <c r="S26" i="1"/>
  <c r="S27" i="1" s="1"/>
  <c r="S28" i="1" s="1"/>
  <c r="R26" i="1"/>
  <c r="R27" i="1" s="1"/>
  <c r="R28" i="1" s="1"/>
  <c r="Q26" i="1"/>
  <c r="P26" i="1"/>
  <c r="P27" i="1" s="1"/>
  <c r="P28" i="1" s="1"/>
  <c r="O26" i="1"/>
  <c r="O27" i="1" s="1"/>
  <c r="O28" i="1" s="1"/>
  <c r="N26" i="1"/>
  <c r="N27" i="1" s="1"/>
  <c r="N28" i="1" s="1"/>
  <c r="M26" i="1"/>
  <c r="M27" i="1" s="1"/>
  <c r="M28" i="1" s="1"/>
  <c r="L26" i="1"/>
  <c r="L27" i="1" s="1"/>
  <c r="L28" i="1" s="1"/>
  <c r="K26" i="1"/>
  <c r="K27" i="1" s="1"/>
  <c r="K28" i="1" s="1"/>
  <c r="J26" i="1"/>
  <c r="J27" i="1" s="1"/>
  <c r="J28" i="1" s="1"/>
  <c r="I26" i="1"/>
  <c r="H26" i="1"/>
  <c r="H27" i="1" s="1"/>
  <c r="H28" i="1" s="1"/>
</calcChain>
</file>

<file path=xl/sharedStrings.xml><?xml version="1.0" encoding="utf-8"?>
<sst xmlns="http://schemas.openxmlformats.org/spreadsheetml/2006/main" count="179" uniqueCount="62">
  <si>
    <t>coligacao</t>
  </si>
  <si>
    <t>UF</t>
  </si>
  <si>
    <t>votos_colig</t>
  </si>
  <si>
    <t>eleitos_UF</t>
  </si>
  <si>
    <t>votos_UF</t>
  </si>
  <si>
    <t>QE</t>
  </si>
  <si>
    <t>cadeiras_colig</t>
  </si>
  <si>
    <t>media1</t>
  </si>
  <si>
    <t>cadeiras_round1</t>
  </si>
  <si>
    <t>media2</t>
  </si>
  <si>
    <t>cadeiras_round2</t>
  </si>
  <si>
    <t>media3</t>
  </si>
  <si>
    <t>cadeiras_round3</t>
  </si>
  <si>
    <t>media4</t>
  </si>
  <si>
    <t>cadeiras_round4</t>
  </si>
  <si>
    <t>media5</t>
  </si>
  <si>
    <t>cadeiras_round5</t>
  </si>
  <si>
    <t>media6</t>
  </si>
  <si>
    <t>cadeiras_round6</t>
  </si>
  <si>
    <t>media7</t>
  </si>
  <si>
    <t>cadeiras_round7</t>
  </si>
  <si>
    <t>media8</t>
  </si>
  <si>
    <t>cadeiras_round8</t>
  </si>
  <si>
    <t>media9</t>
  </si>
  <si>
    <t>cadeiras_round9</t>
  </si>
  <si>
    <t>media10</t>
  </si>
  <si>
    <t>cadeiras_round10</t>
  </si>
  <si>
    <t>media11</t>
  </si>
  <si>
    <t>cadeiras_round11</t>
  </si>
  <si>
    <t>AVANTE (Vagas: 0)</t>
  </si>
  <si>
    <t>SP</t>
  </si>
  <si>
    <t>Coligação Mobilização Sustentável por São Paulo (Vagas: 0)</t>
  </si>
  <si>
    <t>Democracia Cristã (Vagas: 0)</t>
  </si>
  <si>
    <t>Partido da Causa Operária (Vagas: 0)</t>
  </si>
  <si>
    <t>Partido Pátria Livre (Vagas: 0)</t>
  </si>
  <si>
    <t>Partido Renovador Trabalhista Brasileiro (Vagas: 0)</t>
  </si>
  <si>
    <t>Partido Republicano da Ordem Social (Vagas: 0)</t>
  </si>
  <si>
    <t>Partido Republicano Progressista (Vagas: 0)</t>
  </si>
  <si>
    <t>Partido Socialista dos Trabalhadores Unificado (Vagas: 0)</t>
  </si>
  <si>
    <t>Partido Trabalhista Cristão (Vagas: 0)</t>
  </si>
  <si>
    <t>Patriota (Vagas: 0)</t>
  </si>
  <si>
    <t>Solidariedade (Vagas: 1)</t>
  </si>
  <si>
    <t>Movimento Democrático Brasileiro (Vagas: 2)</t>
  </si>
  <si>
    <t>Partido Democrático Trabalhista (Vagas: 1)</t>
  </si>
  <si>
    <t>Partido Verde (Vagas: 1)</t>
  </si>
  <si>
    <t>Partido Novo (Vagas: 3)</t>
  </si>
  <si>
    <t>UNIDOS POR SÃO PAULO (Vagas: 3)</t>
  </si>
  <si>
    <t>SEM MEDO DE MUDAR SÃO PAULO (Vagas: 3)</t>
  </si>
  <si>
    <t>Coligação PSB PTB PPS PSC (Vagas: 7)</t>
  </si>
  <si>
    <t>Partido da República (Vagas: 7)</t>
  </si>
  <si>
    <t>Partido Republicano Brasileiro (Vagas: 6)</t>
  </si>
  <si>
    <t>SÃO PAULO DO TRABALHO  E DE OPORTUNIDADES (Vagas: 9)</t>
  </si>
  <si>
    <t>PSDB-PSD-DEM-PP (Vagas: 17)</t>
  </si>
  <si>
    <t>Partido Social Liberal (Vagas: 10)</t>
  </si>
  <si>
    <t>Rótulos de Linha</t>
  </si>
  <si>
    <t>Total Geral</t>
  </si>
  <si>
    <t>Soma de cadeiras_round11</t>
  </si>
  <si>
    <t>com nanicos</t>
  </si>
  <si>
    <t>Maximo de média</t>
  </si>
  <si>
    <t>Partido que ganhou a cadeira</t>
  </si>
  <si>
    <t>Cadeiras que ele tinha no início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</si>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</sst>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13" fillId="33" borderId="0" xfId="0" applyFont="1" applyFill="1"/>
    <xf numFmtId="165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" refreshedDate="43384.599866550925" createdVersion="6" refreshedVersion="6" minRefreshableVersion="3" recordCount="24" xr:uid="{00000000-000A-0000-FFFF-FFFF0A000000}">
  <cacheSource type="worksheet">
    <worksheetSource ref="A1:AC25" sheet="sp_cn"/>
  </cacheSource>
  <cacheFields count="29">
    <cacheField name="coligacao" numFmtId="0">
      <sharedItems count="24">
        <s v="AVANTE (Vagas: 0)"/>
        <s v="Coligação Mobilização Sustentável por São Paulo (Vagas: 0)"/>
        <s v="Democracia Cristã (Vagas: 0)"/>
        <s v="Partido da Causa Operária (Vagas: 0)"/>
        <s v="Partido Pátria Livre (Vagas: 0)"/>
        <s v="Partido Renovador Trabalhista Brasileiro (Vagas: 0)"/>
        <s v="Partido Republicano da Ordem Social (Vagas: 0)"/>
        <s v="Partido Republicano Progressista (Vagas: 0)"/>
        <s v="Partido Socialista dos Trabalhadores Unificado (Vagas: 0)"/>
        <s v="Partido Trabalhista Cristão (Vagas: 0)"/>
        <s v="Patriota (Vagas: 0)"/>
        <s v="Solidariedade (Vagas: 1)"/>
        <s v="Movimento Democrático Brasileiro (Vagas: 2)"/>
        <s v="Partido Democrático Trabalhista (Vagas: 1)"/>
        <s v="Partido Verde (Vagas: 1)"/>
        <s v="Partido Novo (Vagas: 3)"/>
        <s v="UNIDOS POR SÃO PAULO (Vagas: 3)"/>
        <s v="SEM MEDO DE MUDAR SÃO PAULO (Vagas: 3)"/>
        <s v="Coligação PSB PTB PPS PSC (Vagas: 7)"/>
        <s v="Partido da República (Vagas: 7)"/>
        <s v="Partido Republicano Brasileiro (Vagas: 6)"/>
        <s v="SÃO PAULO DO TRABALHO  E DE OPORTUNIDADES (Vagas: 9)"/>
        <s v="PSDB-PSD-DEM-PP (Vagas: 17)"/>
        <s v="Partido Social Liberal (Vagas: 10)"/>
      </sharedItems>
    </cacheField>
    <cacheField name="UF" numFmtId="0">
      <sharedItems/>
    </cacheField>
    <cacheField name="votos_colig" numFmtId="0">
      <sharedItems containsSemiMixedTypes="0" containsString="0" containsNumber="1" containsInteger="1" minValue="0" maxValue="4409549"/>
    </cacheField>
    <cacheField name="eleitos_UF" numFmtId="0">
      <sharedItems containsSemiMixedTypes="0" containsString="0" containsNumber="1" containsInteger="1" minValue="70" maxValue="70"/>
    </cacheField>
    <cacheField name="votos_UF" numFmtId="0">
      <sharedItems containsSemiMixedTypes="0" containsString="0" containsNumber="1" containsInteger="1" minValue="21102209" maxValue="21102209"/>
    </cacheField>
    <cacheField name="QE" numFmtId="0">
      <sharedItems containsSemiMixedTypes="0" containsString="0" containsNumber="1" containsInteger="1" minValue="301460" maxValue="301460"/>
    </cacheField>
    <cacheField name="cadeiras_colig" numFmtId="0">
      <sharedItems containsSemiMixedTypes="0" containsString="0" containsNumber="1" containsInteger="1" minValue="0" maxValue="14"/>
    </cacheField>
    <cacheField name="media1" numFmtId="0">
      <sharedItems containsSemiMixedTypes="0" containsString="0" containsNumber="1" minValue="0" maxValue="299968"/>
    </cacheField>
    <cacheField name="cadeiras_round1" numFmtId="0">
      <sharedItems containsSemiMixedTypes="0" containsString="0" containsNumber="1" containsInteger="1" minValue="0" maxValue="14"/>
    </cacheField>
    <cacheField name="media2" numFmtId="0">
      <sharedItems containsSemiMixedTypes="0" containsString="0" containsNumber="1" minValue="0" maxValue="295568.92857142899"/>
    </cacheField>
    <cacheField name="cadeiras_round2" numFmtId="0">
      <sharedItems containsSemiMixedTypes="0" containsString="0" containsNumber="1" containsInteger="1" minValue="0" maxValue="14"/>
    </cacheField>
    <cacheField name="media3" numFmtId="0">
      <sharedItems containsSemiMixedTypes="0" containsString="0" containsNumber="1" minValue="0" maxValue="293969.933333333"/>
    </cacheField>
    <cacheField name="cadeiras_round3" numFmtId="0">
      <sharedItems containsSemiMixedTypes="0" containsString="0" containsNumber="1" containsInteger="1" minValue="0" maxValue="15"/>
    </cacheField>
    <cacheField name="media4" numFmtId="0">
      <sharedItems containsSemiMixedTypes="0" containsString="0" containsNumber="1" minValue="0" maxValue="291037.66666666698"/>
    </cacheField>
    <cacheField name="cadeiras_round4" numFmtId="0">
      <sharedItems containsSemiMixedTypes="0" containsString="0" containsNumber="1" containsInteger="1" minValue="0" maxValue="15"/>
    </cacheField>
    <cacheField name="media5" numFmtId="0">
      <sharedItems containsSemiMixedTypes="0" containsString="0" containsNumber="1" minValue="0" maxValue="289093.5"/>
    </cacheField>
    <cacheField name="cadeiras_round5" numFmtId="0">
      <sharedItems containsSemiMixedTypes="0" containsString="0" containsNumber="1" containsInteger="1" minValue="0" maxValue="15"/>
    </cacheField>
    <cacheField name="media6" numFmtId="0">
      <sharedItems containsSemiMixedTypes="0" containsString="0" containsNumber="1" minValue="0" maxValue="275864.33333333302"/>
    </cacheField>
    <cacheField name="cadeiras_round6" numFmtId="0">
      <sharedItems containsSemiMixedTypes="0" containsString="0" containsNumber="1" containsInteger="1" minValue="0" maxValue="15"/>
    </cacheField>
    <cacheField name="media7" numFmtId="0">
      <sharedItems containsSemiMixedTypes="0" containsString="0" containsNumber="1" minValue="0" maxValue="275596.8125"/>
    </cacheField>
    <cacheField name="cadeiras_round7" numFmtId="0">
      <sharedItems containsSemiMixedTypes="0" containsString="0" containsNumber="1" containsInteger="1" minValue="0" maxValue="16"/>
    </cacheField>
    <cacheField name="media8" numFmtId="0">
      <sharedItems containsSemiMixedTypes="0" containsString="0" containsNumber="1" minValue="0" maxValue="269601.625"/>
    </cacheField>
    <cacheField name="cadeiras_round8" numFmtId="0">
      <sharedItems containsSemiMixedTypes="0" containsString="0" containsNumber="1" containsInteger="1" minValue="0" maxValue="16"/>
    </cacheField>
    <cacheField name="media9" numFmtId="0">
      <sharedItems containsSemiMixedTypes="0" containsString="0" containsNumber="1" minValue="0" maxValue="265264.5"/>
    </cacheField>
    <cacheField name="cadeiras_round9" numFmtId="0">
      <sharedItems containsSemiMixedTypes="0" containsString="0" containsNumber="1" containsInteger="1" minValue="0" maxValue="16"/>
    </cacheField>
    <cacheField name="media10" numFmtId="0">
      <sharedItems containsSemiMixedTypes="0" containsString="0" containsNumber="1" minValue="0" maxValue="263910.5"/>
    </cacheField>
    <cacheField name="cadeiras_round10" numFmtId="0">
      <sharedItems containsSemiMixedTypes="0" containsString="0" containsNumber="1" containsInteger="1" minValue="0" maxValue="16"/>
    </cacheField>
    <cacheField name="media11" numFmtId="0">
      <sharedItems containsSemiMixedTypes="0" containsString="0" containsNumber="1" minValue="0" maxValue="259385.235294118"/>
    </cacheField>
    <cacheField name="cadeiras_round11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" refreshedDate="43384.606647337961" createdVersion="6" refreshedVersion="6" minRefreshableVersion="3" recordCount="24" xr:uid="{00000000-000A-0000-FFFF-FFFF10000000}">
  <cacheSource type="worksheet">
    <worksheetSource ref="A1:AC25" sheet="sem nanico"/>
  </cacheSource>
  <cacheFields count="29">
    <cacheField name="coligacao" numFmtId="0">
      <sharedItems containsBlank="1" count="25">
        <s v="Movimento Democrático Brasileiro (Vagas: 2)"/>
        <s v="Partido Democrático Trabalhista (Vagas: 1)"/>
        <s v="Partido Verde (Vagas: 1)"/>
        <s v="Partido Novo (Vagas: 3)"/>
        <s v="UNIDOS POR SÃO PAULO (Vagas: 3)"/>
        <s v="SEM MEDO DE MUDAR SÃO PAULO (Vagas: 3)"/>
        <s v="Coligação PSB PTB PPS PSC (Vagas: 7)"/>
        <s v="Partido da República (Vagas: 7)"/>
        <s v="Partido Republicano Brasileiro (Vagas: 6)"/>
        <s v="SÃO PAULO DO TRABALHO  E DE OPORTUNIDADES (Vagas: 9)"/>
        <s v="PSDB-PSD-DEM-PP (Vagas: 17)"/>
        <s v="Partido Social Liberal (Vagas: 10)"/>
        <m/>
        <s v="Partido Socialista dos Trabalhadores Unificado (Vagas: 0)" u="1"/>
        <s v="Partido Republicano da Ordem Social (Vagas: 0)" u="1"/>
        <s v="Partido da Causa Operária (Vagas: 0)" u="1"/>
        <s v="Partido Republicano Progressista (Vagas: 0)" u="1"/>
        <s v="Solidariedade (Vagas: 1)" u="1"/>
        <s v="Partido Renovador Trabalhista Brasileiro (Vagas: 0)" u="1"/>
        <s v="Democracia Cristã (Vagas: 0)" u="1"/>
        <s v="Patriota (Vagas: 0)" u="1"/>
        <s v="Partido Trabalhista Cristão (Vagas: 0)" u="1"/>
        <s v="Coligação Mobilização Sustentável por São Paulo (Vagas: 0)" u="1"/>
        <s v="AVANTE (Vagas: 0)" u="1"/>
        <s v="Partido Pátria Livre (Vagas: 0)" u="1"/>
      </sharedItems>
    </cacheField>
    <cacheField name="UF" numFmtId="0">
      <sharedItems containsBlank="1"/>
    </cacheField>
    <cacheField name="votos_colig" numFmtId="0">
      <sharedItems containsString="0" containsBlank="1" containsNumber="1" containsInteger="1" minValue="414051" maxValue="4409549"/>
    </cacheField>
    <cacheField name="eleitos_UF" numFmtId="0">
      <sharedItems containsString="0" containsBlank="1" containsNumber="1" containsInteger="1" minValue="70" maxValue="70"/>
    </cacheField>
    <cacheField name="votos_UF" numFmtId="0">
      <sharedItems containsString="0" containsBlank="1" containsNumber="1" containsInteger="1" minValue="21102209" maxValue="21102209"/>
    </cacheField>
    <cacheField name="QE" numFmtId="0">
      <sharedItems containsString="0" containsBlank="1" containsNumber="1" containsInteger="1" minValue="301460" maxValue="301460"/>
    </cacheField>
    <cacheField name="cadeiras_colig" numFmtId="0">
      <sharedItems containsString="0" containsBlank="1" containsNumber="1" containsInteger="1" minValue="1" maxValue="14"/>
    </cacheField>
    <cacheField name="media1" numFmtId="0">
      <sharedItems containsString="0" containsBlank="1" containsNumber="1" minValue="207025.5" maxValue="299968"/>
    </cacheField>
    <cacheField name="cadeiras_round1" numFmtId="0">
      <sharedItems containsString="0" containsBlank="1" containsNumber="1" containsInteger="1" minValue="1" maxValue="14"/>
    </cacheField>
    <cacheField name="media2" numFmtId="0">
      <sharedItems containsString="0" containsBlank="1" containsNumber="1" minValue="207025.5" maxValue="295568.92857142899"/>
    </cacheField>
    <cacheField name="cadeiras_round2" numFmtId="0">
      <sharedItems containsString="0" containsBlank="1" containsNumber="1" containsInteger="1" minValue="1" maxValue="14"/>
    </cacheField>
    <cacheField name="media3" numFmtId="0">
      <sharedItems containsString="0" containsBlank="1" containsNumber="1" minValue="207025.5" maxValue="293969.933333333"/>
    </cacheField>
    <cacheField name="cadeiras_round3" numFmtId="0">
      <sharedItems containsString="0" containsBlank="1" containsNumber="1" containsInteger="1" minValue="1" maxValue="15"/>
    </cacheField>
    <cacheField name="media4" numFmtId="0">
      <sharedItems containsString="0" containsBlank="1" containsNumber="1" minValue="207025.5" maxValue="291037.66666666698"/>
    </cacheField>
    <cacheField name="cadeiras_round4" numFmtId="0">
      <sharedItems containsString="0" containsBlank="1" containsNumber="1" containsInteger="1" minValue="1" maxValue="15"/>
    </cacheField>
    <cacheField name="media5" numFmtId="0">
      <sharedItems containsString="0" containsBlank="1" containsNumber="1" minValue="207025.5" maxValue="289093.5"/>
    </cacheField>
    <cacheField name="cadeiras_round5" numFmtId="0">
      <sharedItems containsString="0" containsBlank="1" containsNumber="1" containsInteger="1" minValue="1" maxValue="15"/>
    </cacheField>
    <cacheField name="media6" numFmtId="0">
      <sharedItems containsString="0" containsBlank="1" containsNumber="1" minValue="207025.5" maxValue="275864.33333333302"/>
    </cacheField>
    <cacheField name="cadeiras_round6" numFmtId="0">
      <sharedItems containsString="0" containsBlank="1" containsNumber="1" containsInteger="1" minValue="1" maxValue="15"/>
    </cacheField>
    <cacheField name="media7" numFmtId="0">
      <sharedItems containsString="0" containsBlank="1" containsNumber="1" minValue="207025.5" maxValue="275596.8125"/>
    </cacheField>
    <cacheField name="cadeiras_round7" numFmtId="0">
      <sharedItems containsString="0" containsBlank="1" containsNumber="1" containsInteger="1" minValue="1" maxValue="16"/>
    </cacheField>
    <cacheField name="media8" numFmtId="0">
      <sharedItems containsString="0" containsBlank="1" containsNumber="1" minValue="207025.5" maxValue="269601.625"/>
    </cacheField>
    <cacheField name="cadeiras_round8" numFmtId="0">
      <sharedItems containsString="0" containsBlank="1" containsNumber="1" containsInteger="1" minValue="1" maxValue="16"/>
    </cacheField>
    <cacheField name="media9" numFmtId="0">
      <sharedItems containsString="0" containsBlank="1" containsNumber="1" minValue="207025.5" maxValue="265264.5"/>
    </cacheField>
    <cacheField name="cadeiras_round9" numFmtId="0">
      <sharedItems containsString="0" containsBlank="1" containsNumber="1" containsInteger="1" minValue="1" maxValue="16"/>
    </cacheField>
    <cacheField name="media10" numFmtId="0">
      <sharedItems containsString="0" containsBlank="1" containsNumber="1" minValue="207025.5" maxValue="263910.5"/>
    </cacheField>
    <cacheField name="cadeiras_round10" numFmtId="0">
      <sharedItems containsString="0" containsBlank="1" containsNumber="1" containsInteger="1" minValue="1" maxValue="16"/>
    </cacheField>
    <cacheField name="media11" numFmtId="0">
      <sharedItems containsString="0" containsBlank="1" containsNumber="1" minValue="175940.33333333299" maxValue="259385.235294118"/>
    </cacheField>
    <cacheField name="cadeiras_round11" numFmtId="0">
      <sharedItems containsString="0" containsBlank="1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s v="SP"/>
    <n v="141467"/>
    <n v="70"/>
    <n v="21102209"/>
    <n v="301460"/>
    <n v="0"/>
    <n v="141467"/>
    <n v="0"/>
    <n v="141467"/>
    <n v="0"/>
    <n v="141467"/>
    <n v="0"/>
    <n v="141467"/>
    <n v="0"/>
    <n v="141467"/>
    <n v="0"/>
    <n v="141467"/>
    <n v="0"/>
    <n v="141467"/>
    <n v="0"/>
    <n v="141467"/>
    <n v="0"/>
    <n v="141467"/>
    <n v="0"/>
    <n v="141467"/>
    <n v="0"/>
    <n v="141467"/>
    <n v="0"/>
  </r>
  <r>
    <x v="1"/>
    <s v="SP"/>
    <n v="224482"/>
    <n v="70"/>
    <n v="21102209"/>
    <n v="301460"/>
    <n v="0"/>
    <n v="224482"/>
    <n v="0"/>
    <n v="224482"/>
    <n v="0"/>
    <n v="224482"/>
    <n v="0"/>
    <n v="224482"/>
    <n v="0"/>
    <n v="224482"/>
    <n v="0"/>
    <n v="224482"/>
    <n v="0"/>
    <n v="224482"/>
    <n v="0"/>
    <n v="224482"/>
    <n v="0"/>
    <n v="224482"/>
    <n v="0"/>
    <n v="224482"/>
    <n v="0"/>
    <n v="224482"/>
    <n v="0"/>
  </r>
  <r>
    <x v="2"/>
    <s v="SP"/>
    <n v="19307"/>
    <n v="70"/>
    <n v="21102209"/>
    <n v="301460"/>
    <n v="0"/>
    <n v="19307"/>
    <n v="0"/>
    <n v="19307"/>
    <n v="0"/>
    <n v="19307"/>
    <n v="0"/>
    <n v="19307"/>
    <n v="0"/>
    <n v="19307"/>
    <n v="0"/>
    <n v="19307"/>
    <n v="0"/>
    <n v="19307"/>
    <n v="0"/>
    <n v="19307"/>
    <n v="0"/>
    <n v="19307"/>
    <n v="0"/>
    <n v="19307"/>
    <n v="0"/>
    <n v="19307"/>
    <n v="0"/>
  </r>
  <r>
    <x v="3"/>
    <s v="SP"/>
    <n v="0"/>
    <n v="70"/>
    <n v="21102209"/>
    <n v="3014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SP"/>
    <n v="50027"/>
    <n v="70"/>
    <n v="21102209"/>
    <n v="301460"/>
    <n v="0"/>
    <n v="50027"/>
    <n v="0"/>
    <n v="50027"/>
    <n v="0"/>
    <n v="50027"/>
    <n v="0"/>
    <n v="50027"/>
    <n v="0"/>
    <n v="50027"/>
    <n v="0"/>
    <n v="50027"/>
    <n v="0"/>
    <n v="50027"/>
    <n v="0"/>
    <n v="50027"/>
    <n v="0"/>
    <n v="50027"/>
    <n v="0"/>
    <n v="50027"/>
    <n v="0"/>
    <n v="50027"/>
    <n v="0"/>
  </r>
  <r>
    <x v="5"/>
    <s v="SP"/>
    <n v="77350"/>
    <n v="70"/>
    <n v="21102209"/>
    <n v="301460"/>
    <n v="0"/>
    <n v="77350"/>
    <n v="0"/>
    <n v="77350"/>
    <n v="0"/>
    <n v="77350"/>
    <n v="0"/>
    <n v="77350"/>
    <n v="0"/>
    <n v="77350"/>
    <n v="0"/>
    <n v="77350"/>
    <n v="0"/>
    <n v="77350"/>
    <n v="0"/>
    <n v="77350"/>
    <n v="0"/>
    <n v="77350"/>
    <n v="0"/>
    <n v="77350"/>
    <n v="0"/>
    <n v="77350"/>
    <n v="0"/>
  </r>
  <r>
    <x v="6"/>
    <s v="SP"/>
    <n v="200055"/>
    <n v="70"/>
    <n v="21102209"/>
    <n v="301460"/>
    <n v="0"/>
    <n v="200055"/>
    <n v="0"/>
    <n v="200055"/>
    <n v="0"/>
    <n v="200055"/>
    <n v="0"/>
    <n v="200055"/>
    <n v="0"/>
    <n v="200055"/>
    <n v="0"/>
    <n v="200055"/>
    <n v="0"/>
    <n v="200055"/>
    <n v="0"/>
    <n v="200055"/>
    <n v="0"/>
    <n v="200055"/>
    <n v="0"/>
    <n v="200055"/>
    <n v="0"/>
    <n v="200055"/>
    <n v="0"/>
  </r>
  <r>
    <x v="7"/>
    <s v="SP"/>
    <n v="131974"/>
    <n v="70"/>
    <n v="21102209"/>
    <n v="301460"/>
    <n v="0"/>
    <n v="131974"/>
    <n v="0"/>
    <n v="131974"/>
    <n v="0"/>
    <n v="131974"/>
    <n v="0"/>
    <n v="131974"/>
    <n v="0"/>
    <n v="131974"/>
    <n v="0"/>
    <n v="131974"/>
    <n v="0"/>
    <n v="131974"/>
    <n v="0"/>
    <n v="131974"/>
    <n v="0"/>
    <n v="131974"/>
    <n v="0"/>
    <n v="131974"/>
    <n v="0"/>
    <n v="131974"/>
    <n v="0"/>
  </r>
  <r>
    <x v="8"/>
    <s v="SP"/>
    <n v="11682"/>
    <n v="70"/>
    <n v="21102209"/>
    <n v="301460"/>
    <n v="0"/>
    <n v="11682"/>
    <n v="0"/>
    <n v="11682"/>
    <n v="0"/>
    <n v="11682"/>
    <n v="0"/>
    <n v="11682"/>
    <n v="0"/>
    <n v="11682"/>
    <n v="0"/>
    <n v="11682"/>
    <n v="0"/>
    <n v="11682"/>
    <n v="0"/>
    <n v="11682"/>
    <n v="0"/>
    <n v="11682"/>
    <n v="0"/>
    <n v="11682"/>
    <n v="0"/>
    <n v="11682"/>
    <n v="0"/>
  </r>
  <r>
    <x v="9"/>
    <s v="SP"/>
    <n v="14189"/>
    <n v="70"/>
    <n v="21102209"/>
    <n v="301460"/>
    <n v="0"/>
    <n v="14189"/>
    <n v="0"/>
    <n v="14189"/>
    <n v="0"/>
    <n v="14189"/>
    <n v="0"/>
    <n v="14189"/>
    <n v="0"/>
    <n v="14189"/>
    <n v="0"/>
    <n v="14189"/>
    <n v="0"/>
    <n v="14189"/>
    <n v="0"/>
    <n v="14189"/>
    <n v="0"/>
    <n v="14189"/>
    <n v="0"/>
    <n v="14189"/>
    <n v="0"/>
    <n v="14189"/>
    <n v="0"/>
  </r>
  <r>
    <x v="10"/>
    <s v="SP"/>
    <n v="229241"/>
    <n v="70"/>
    <n v="21102209"/>
    <n v="301460"/>
    <n v="0"/>
    <n v="229241"/>
    <n v="0"/>
    <n v="229241"/>
    <n v="0"/>
    <n v="229241"/>
    <n v="0"/>
    <n v="229241"/>
    <n v="0"/>
    <n v="229241"/>
    <n v="0"/>
    <n v="229241"/>
    <n v="0"/>
    <n v="229241"/>
    <n v="0"/>
    <n v="229241"/>
    <n v="0"/>
    <n v="229241"/>
    <n v="0"/>
    <n v="229241"/>
    <n v="0"/>
    <n v="229241"/>
    <n v="0"/>
  </r>
  <r>
    <x v="11"/>
    <s v="SP"/>
    <n v="255231"/>
    <n v="70"/>
    <n v="21102209"/>
    <n v="301460"/>
    <n v="0"/>
    <n v="255231"/>
    <n v="0"/>
    <n v="255231"/>
    <n v="0"/>
    <n v="255231"/>
    <n v="0"/>
    <n v="255231"/>
    <n v="0"/>
    <n v="255231"/>
    <n v="0"/>
    <n v="255231"/>
    <n v="0"/>
    <n v="255231"/>
    <n v="0"/>
    <n v="255231"/>
    <n v="0"/>
    <n v="255231"/>
    <n v="0"/>
    <n v="255231"/>
    <n v="0"/>
    <n v="255231"/>
    <n v="0"/>
  </r>
  <r>
    <x v="12"/>
    <s v="SP"/>
    <n v="527821"/>
    <n v="70"/>
    <n v="21102209"/>
    <n v="301460"/>
    <n v="1"/>
    <n v="263910.5"/>
    <n v="1"/>
    <n v="263910.5"/>
    <n v="1"/>
    <n v="263910.5"/>
    <n v="1"/>
    <n v="263910.5"/>
    <n v="1"/>
    <n v="263910.5"/>
    <n v="1"/>
    <n v="263910.5"/>
    <n v="1"/>
    <n v="263910.5"/>
    <n v="1"/>
    <n v="263910.5"/>
    <n v="1"/>
    <n v="263910.5"/>
    <n v="1"/>
    <n v="263910.5"/>
    <n v="2"/>
    <n v="175940.33333333299"/>
    <n v="2"/>
  </r>
  <r>
    <x v="13"/>
    <s v="SP"/>
    <n v="451442"/>
    <n v="70"/>
    <n v="21102209"/>
    <n v="301460"/>
    <n v="1"/>
    <n v="225721"/>
    <n v="1"/>
    <n v="225721"/>
    <n v="1"/>
    <n v="225721"/>
    <n v="1"/>
    <n v="225721"/>
    <n v="1"/>
    <n v="225721"/>
    <n v="1"/>
    <n v="225721"/>
    <n v="1"/>
    <n v="225721"/>
    <n v="1"/>
    <n v="225721"/>
    <n v="1"/>
    <n v="225721"/>
    <n v="1"/>
    <n v="225721"/>
    <n v="1"/>
    <n v="225721"/>
    <n v="1"/>
  </r>
  <r>
    <x v="14"/>
    <s v="SP"/>
    <n v="414051"/>
    <n v="70"/>
    <n v="21102209"/>
    <n v="301460"/>
    <n v="1"/>
    <n v="207025.5"/>
    <n v="1"/>
    <n v="207025.5"/>
    <n v="1"/>
    <n v="207025.5"/>
    <n v="1"/>
    <n v="207025.5"/>
    <n v="1"/>
    <n v="207025.5"/>
    <n v="1"/>
    <n v="207025.5"/>
    <n v="1"/>
    <n v="207025.5"/>
    <n v="1"/>
    <n v="207025.5"/>
    <n v="1"/>
    <n v="207025.5"/>
    <n v="1"/>
    <n v="207025.5"/>
    <n v="1"/>
    <n v="207025.5"/>
    <n v="1"/>
  </r>
  <r>
    <x v="15"/>
    <s v="SP"/>
    <n v="899904"/>
    <n v="70"/>
    <n v="21102209"/>
    <n v="301460"/>
    <n v="2"/>
    <n v="299968"/>
    <n v="3"/>
    <n v="224976"/>
    <n v="3"/>
    <n v="224976"/>
    <n v="3"/>
    <n v="224976"/>
    <n v="3"/>
    <n v="224976"/>
    <n v="3"/>
    <n v="224976"/>
    <n v="3"/>
    <n v="224976"/>
    <n v="3"/>
    <n v="224976"/>
    <n v="3"/>
    <n v="224976"/>
    <n v="3"/>
    <n v="224976"/>
    <n v="3"/>
    <n v="224976"/>
    <n v="3"/>
  </r>
  <r>
    <x v="16"/>
    <s v="SP"/>
    <n v="754593"/>
    <n v="70"/>
    <n v="21102209"/>
    <n v="301460"/>
    <n v="2"/>
    <n v="251531"/>
    <n v="2"/>
    <n v="251531"/>
    <n v="2"/>
    <n v="251531"/>
    <n v="2"/>
    <n v="251531"/>
    <n v="2"/>
    <n v="251531"/>
    <n v="2"/>
    <n v="251531"/>
    <n v="2"/>
    <n v="251531"/>
    <n v="2"/>
    <n v="251531"/>
    <n v="2"/>
    <n v="251531"/>
    <n v="2"/>
    <n v="251531"/>
    <n v="2"/>
    <n v="251531"/>
    <n v="2"/>
  </r>
  <r>
    <x v="17"/>
    <s v="SP"/>
    <n v="922692"/>
    <n v="70"/>
    <n v="21102209"/>
    <n v="301460"/>
    <n v="3"/>
    <n v="230673"/>
    <n v="3"/>
    <n v="230673"/>
    <n v="3"/>
    <n v="230673"/>
    <n v="3"/>
    <n v="230673"/>
    <n v="3"/>
    <n v="230673"/>
    <n v="3"/>
    <n v="230673"/>
    <n v="3"/>
    <n v="230673"/>
    <n v="3"/>
    <n v="230673"/>
    <n v="3"/>
    <n v="230673"/>
    <n v="3"/>
    <n v="230673"/>
    <n v="3"/>
    <n v="230673"/>
    <n v="3"/>
  </r>
  <r>
    <x v="18"/>
    <s v="SP"/>
    <n v="1746226"/>
    <n v="70"/>
    <n v="21102209"/>
    <n v="301460"/>
    <n v="5"/>
    <n v="291037.66666666698"/>
    <n v="5"/>
    <n v="291037.66666666698"/>
    <n v="5"/>
    <n v="291037.66666666698"/>
    <n v="5"/>
    <n v="291037.66666666698"/>
    <n v="6"/>
    <n v="249460.85714285701"/>
    <n v="6"/>
    <n v="249460.85714285701"/>
    <n v="6"/>
    <n v="249460.85714285701"/>
    <n v="6"/>
    <n v="249460.85714285701"/>
    <n v="6"/>
    <n v="249460.85714285701"/>
    <n v="6"/>
    <n v="249460.85714285701"/>
    <n v="6"/>
    <n v="249460.85714285701"/>
    <n v="6"/>
  </r>
  <r>
    <x v="19"/>
    <s v="SP"/>
    <n v="1734561"/>
    <n v="70"/>
    <n v="21102209"/>
    <n v="301460"/>
    <n v="5"/>
    <n v="289093.5"/>
    <n v="5"/>
    <n v="289093.5"/>
    <n v="5"/>
    <n v="289093.5"/>
    <n v="5"/>
    <n v="289093.5"/>
    <n v="5"/>
    <n v="289093.5"/>
    <n v="6"/>
    <n v="247794.42857142899"/>
    <n v="6"/>
    <n v="247794.42857142899"/>
    <n v="6"/>
    <n v="247794.42857142899"/>
    <n v="6"/>
    <n v="247794.42857142899"/>
    <n v="6"/>
    <n v="247794.42857142899"/>
    <n v="6"/>
    <n v="247794.42857142899"/>
    <n v="6"/>
  </r>
  <r>
    <x v="20"/>
    <s v="SP"/>
    <n v="1591587"/>
    <n v="70"/>
    <n v="21102209"/>
    <n v="301460"/>
    <n v="5"/>
    <n v="265264.5"/>
    <n v="5"/>
    <n v="265264.5"/>
    <n v="5"/>
    <n v="265264.5"/>
    <n v="5"/>
    <n v="265264.5"/>
    <n v="5"/>
    <n v="265264.5"/>
    <n v="5"/>
    <n v="265264.5"/>
    <n v="5"/>
    <n v="265264.5"/>
    <n v="5"/>
    <n v="265264.5"/>
    <n v="5"/>
    <n v="265264.5"/>
    <n v="6"/>
    <n v="227369.57142857101"/>
    <n v="6"/>
    <n v="227369.57142857101"/>
    <n v="6"/>
  </r>
  <r>
    <x v="21"/>
    <s v="SP"/>
    <n v="2156813"/>
    <n v="70"/>
    <n v="21102209"/>
    <n v="301460"/>
    <n v="7"/>
    <n v="269601.625"/>
    <n v="7"/>
    <n v="269601.625"/>
    <n v="7"/>
    <n v="269601.625"/>
    <n v="7"/>
    <n v="269601.625"/>
    <n v="7"/>
    <n v="269601.625"/>
    <n v="7"/>
    <n v="269601.625"/>
    <n v="7"/>
    <n v="269601.625"/>
    <n v="7"/>
    <n v="269601.625"/>
    <n v="8"/>
    <n v="239645.88888888899"/>
    <n v="8"/>
    <n v="239645.88888888899"/>
    <n v="8"/>
    <n v="239645.88888888899"/>
    <n v="8"/>
  </r>
  <r>
    <x v="22"/>
    <s v="SP"/>
    <n v="4137965"/>
    <n v="70"/>
    <n v="21102209"/>
    <n v="301460"/>
    <n v="13"/>
    <n v="295568.92857142899"/>
    <n v="13"/>
    <n v="295568.92857142899"/>
    <n v="14"/>
    <n v="275864.33333333302"/>
    <n v="14"/>
    <n v="275864.33333333302"/>
    <n v="14"/>
    <n v="275864.33333333302"/>
    <n v="14"/>
    <n v="275864.33333333302"/>
    <n v="15"/>
    <n v="258622.8125"/>
    <n v="15"/>
    <n v="258622.8125"/>
    <n v="15"/>
    <n v="258622.8125"/>
    <n v="15"/>
    <n v="258622.8125"/>
    <n v="15"/>
    <n v="258622.8125"/>
    <n v="15"/>
  </r>
  <r>
    <x v="23"/>
    <s v="SP"/>
    <n v="4409549"/>
    <n v="70"/>
    <n v="21102209"/>
    <n v="301460"/>
    <n v="14"/>
    <n v="293969.933333333"/>
    <n v="14"/>
    <n v="293969.933333333"/>
    <n v="14"/>
    <n v="293969.933333333"/>
    <n v="15"/>
    <n v="275596.8125"/>
    <n v="15"/>
    <n v="275596.8125"/>
    <n v="15"/>
    <n v="275596.8125"/>
    <n v="15"/>
    <n v="275596.8125"/>
    <n v="16"/>
    <n v="259385.235294118"/>
    <n v="16"/>
    <n v="259385.235294118"/>
    <n v="16"/>
    <n v="259385.235294118"/>
    <n v="16"/>
    <n v="259385.235294118"/>
    <n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s v="SP"/>
    <n v="527821"/>
    <n v="70"/>
    <n v="21102209"/>
    <n v="301460"/>
    <n v="1"/>
    <n v="263910.5"/>
    <n v="1"/>
    <n v="263910.5"/>
    <n v="1"/>
    <n v="263910.5"/>
    <n v="1"/>
    <n v="263910.5"/>
    <n v="1"/>
    <n v="263910.5"/>
    <n v="1"/>
    <n v="263910.5"/>
    <n v="1"/>
    <n v="263910.5"/>
    <n v="1"/>
    <n v="263910.5"/>
    <n v="1"/>
    <n v="263910.5"/>
    <n v="1"/>
    <n v="263910.5"/>
    <n v="2"/>
    <n v="175940.33333333299"/>
    <n v="2"/>
  </r>
  <r>
    <x v="1"/>
    <s v="SP"/>
    <n v="451442"/>
    <n v="70"/>
    <n v="21102209"/>
    <n v="301460"/>
    <n v="1"/>
    <n v="225721"/>
    <n v="1"/>
    <n v="225721"/>
    <n v="1"/>
    <n v="225721"/>
    <n v="1"/>
    <n v="225721"/>
    <n v="1"/>
    <n v="225721"/>
    <n v="1"/>
    <n v="225721"/>
    <n v="1"/>
    <n v="225721"/>
    <n v="1"/>
    <n v="225721"/>
    <n v="1"/>
    <n v="225721"/>
    <n v="1"/>
    <n v="225721"/>
    <n v="1"/>
    <n v="225721"/>
    <n v="1"/>
  </r>
  <r>
    <x v="2"/>
    <s v="SP"/>
    <n v="414051"/>
    <n v="70"/>
    <n v="21102209"/>
    <n v="301460"/>
    <n v="1"/>
    <n v="207025.5"/>
    <n v="1"/>
    <n v="207025.5"/>
    <n v="1"/>
    <n v="207025.5"/>
    <n v="1"/>
    <n v="207025.5"/>
    <n v="1"/>
    <n v="207025.5"/>
    <n v="1"/>
    <n v="207025.5"/>
    <n v="1"/>
    <n v="207025.5"/>
    <n v="1"/>
    <n v="207025.5"/>
    <n v="1"/>
    <n v="207025.5"/>
    <n v="1"/>
    <n v="207025.5"/>
    <n v="1"/>
    <n v="207025.5"/>
    <n v="1"/>
  </r>
  <r>
    <x v="3"/>
    <s v="SP"/>
    <n v="899904"/>
    <n v="70"/>
    <n v="21102209"/>
    <n v="301460"/>
    <n v="2"/>
    <n v="299968"/>
    <n v="3"/>
    <n v="224976"/>
    <n v="3"/>
    <n v="224976"/>
    <n v="3"/>
    <n v="224976"/>
    <n v="3"/>
    <n v="224976"/>
    <n v="3"/>
    <n v="224976"/>
    <n v="3"/>
    <n v="224976"/>
    <n v="3"/>
    <n v="224976"/>
    <n v="3"/>
    <n v="224976"/>
    <n v="3"/>
    <n v="224976"/>
    <n v="3"/>
    <n v="224976"/>
    <n v="3"/>
  </r>
  <r>
    <x v="4"/>
    <s v="SP"/>
    <n v="754593"/>
    <n v="70"/>
    <n v="21102209"/>
    <n v="301460"/>
    <n v="2"/>
    <n v="251531"/>
    <n v="2"/>
    <n v="251531"/>
    <n v="2"/>
    <n v="251531"/>
    <n v="2"/>
    <n v="251531"/>
    <n v="2"/>
    <n v="251531"/>
    <n v="2"/>
    <n v="251531"/>
    <n v="2"/>
    <n v="251531"/>
    <n v="2"/>
    <n v="251531"/>
    <n v="2"/>
    <n v="251531"/>
    <n v="2"/>
    <n v="251531"/>
    <n v="2"/>
    <n v="251531"/>
    <n v="2"/>
  </r>
  <r>
    <x v="5"/>
    <s v="SP"/>
    <n v="922692"/>
    <n v="70"/>
    <n v="21102209"/>
    <n v="301460"/>
    <n v="3"/>
    <n v="230673"/>
    <n v="3"/>
    <n v="230673"/>
    <n v="3"/>
    <n v="230673"/>
    <n v="3"/>
    <n v="230673"/>
    <n v="3"/>
    <n v="230673"/>
    <n v="3"/>
    <n v="230673"/>
    <n v="3"/>
    <n v="230673"/>
    <n v="3"/>
    <n v="230673"/>
    <n v="3"/>
    <n v="230673"/>
    <n v="3"/>
    <n v="230673"/>
    <n v="3"/>
    <n v="230673"/>
    <n v="3"/>
  </r>
  <r>
    <x v="6"/>
    <s v="SP"/>
    <n v="1746226"/>
    <n v="70"/>
    <n v="21102209"/>
    <n v="301460"/>
    <n v="5"/>
    <n v="291037.66666666698"/>
    <n v="5"/>
    <n v="291037.66666666698"/>
    <n v="5"/>
    <n v="291037.66666666698"/>
    <n v="5"/>
    <n v="291037.66666666698"/>
    <n v="6"/>
    <n v="249460.85714285701"/>
    <n v="6"/>
    <n v="249460.85714285701"/>
    <n v="6"/>
    <n v="249460.85714285701"/>
    <n v="6"/>
    <n v="249460.85714285701"/>
    <n v="6"/>
    <n v="249460.85714285701"/>
    <n v="6"/>
    <n v="249460.85714285701"/>
    <n v="6"/>
    <n v="249460.85714285701"/>
    <n v="6"/>
  </r>
  <r>
    <x v="7"/>
    <s v="SP"/>
    <n v="1734561"/>
    <n v="70"/>
    <n v="21102209"/>
    <n v="301460"/>
    <n v="5"/>
    <n v="289093.5"/>
    <n v="5"/>
    <n v="289093.5"/>
    <n v="5"/>
    <n v="289093.5"/>
    <n v="5"/>
    <n v="289093.5"/>
    <n v="5"/>
    <n v="289093.5"/>
    <n v="6"/>
    <n v="247794.42857142899"/>
    <n v="6"/>
    <n v="247794.42857142899"/>
    <n v="6"/>
    <n v="247794.42857142899"/>
    <n v="6"/>
    <n v="247794.42857142899"/>
    <n v="6"/>
    <n v="247794.42857142899"/>
    <n v="6"/>
    <n v="247794.42857142899"/>
    <n v="6"/>
  </r>
  <r>
    <x v="8"/>
    <s v="SP"/>
    <n v="1591587"/>
    <n v="70"/>
    <n v="21102209"/>
    <n v="301460"/>
    <n v="5"/>
    <n v="265264.5"/>
    <n v="5"/>
    <n v="265264.5"/>
    <n v="5"/>
    <n v="265264.5"/>
    <n v="5"/>
    <n v="265264.5"/>
    <n v="5"/>
    <n v="265264.5"/>
    <n v="5"/>
    <n v="265264.5"/>
    <n v="5"/>
    <n v="265264.5"/>
    <n v="5"/>
    <n v="265264.5"/>
    <n v="5"/>
    <n v="265264.5"/>
    <n v="6"/>
    <n v="227369.57142857101"/>
    <n v="6"/>
    <n v="227369.57142857101"/>
    <n v="6"/>
  </r>
  <r>
    <x v="9"/>
    <s v="SP"/>
    <n v="2156813"/>
    <n v="70"/>
    <n v="21102209"/>
    <n v="301460"/>
    <n v="7"/>
    <n v="269601.625"/>
    <n v="7"/>
    <n v="269601.625"/>
    <n v="7"/>
    <n v="269601.625"/>
    <n v="7"/>
    <n v="269601.625"/>
    <n v="7"/>
    <n v="269601.625"/>
    <n v="7"/>
    <n v="269601.625"/>
    <n v="7"/>
    <n v="269601.625"/>
    <n v="7"/>
    <n v="269601.625"/>
    <n v="8"/>
    <n v="239645.88888888899"/>
    <n v="8"/>
    <n v="239645.88888888899"/>
    <n v="8"/>
    <n v="239645.88888888899"/>
    <n v="8"/>
  </r>
  <r>
    <x v="10"/>
    <s v="SP"/>
    <n v="4137965"/>
    <n v="70"/>
    <n v="21102209"/>
    <n v="301460"/>
    <n v="13"/>
    <n v="295568.92857142899"/>
    <n v="13"/>
    <n v="295568.92857142899"/>
    <n v="14"/>
    <n v="275864.33333333302"/>
    <n v="14"/>
    <n v="275864.33333333302"/>
    <n v="14"/>
    <n v="275864.33333333302"/>
    <n v="14"/>
    <n v="275864.33333333302"/>
    <n v="15"/>
    <n v="258622.8125"/>
    <n v="15"/>
    <n v="258622.8125"/>
    <n v="15"/>
    <n v="258622.8125"/>
    <n v="15"/>
    <n v="258622.8125"/>
    <n v="15"/>
    <n v="258622.8125"/>
    <n v="15"/>
  </r>
  <r>
    <x v="11"/>
    <s v="SP"/>
    <n v="4409549"/>
    <n v="70"/>
    <n v="21102209"/>
    <n v="301460"/>
    <n v="14"/>
    <n v="293969.933333333"/>
    <n v="14"/>
    <n v="293969.933333333"/>
    <n v="14"/>
    <n v="293969.933333333"/>
    <n v="15"/>
    <n v="275596.8125"/>
    <n v="15"/>
    <n v="275596.8125"/>
    <n v="15"/>
    <n v="275596.8125"/>
    <n v="15"/>
    <n v="275596.8125"/>
    <n v="16"/>
    <n v="259385.235294118"/>
    <n v="16"/>
    <n v="259385.235294118"/>
    <n v="16"/>
    <n v="259385.235294118"/>
    <n v="16"/>
    <n v="259385.235294118"/>
    <n v="17"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4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17" firstHeaderRow="1" firstDataRow="1" firstDataCol="1"/>
  <pivotFields count="29">
    <pivotField axis="axisRow" showAll="0" sortType="descending">
      <items count="26">
        <item x="4"/>
        <item m="1" x="17"/>
        <item x="5"/>
        <item x="9"/>
        <item x="10"/>
        <item m="1" x="20"/>
        <item x="2"/>
        <item m="1" x="21"/>
        <item m="1" x="13"/>
        <item x="11"/>
        <item m="1" x="16"/>
        <item m="1" x="14"/>
        <item x="8"/>
        <item m="1" x="18"/>
        <item m="1" x="24"/>
        <item x="3"/>
        <item x="1"/>
        <item x="7"/>
        <item m="1" x="15"/>
        <item x="0"/>
        <item m="1" x="19"/>
        <item x="6"/>
        <item m="1" x="22"/>
        <item m="1" x="23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4">
    <i>
      <x v="9"/>
    </i>
    <i>
      <x v="4"/>
    </i>
    <i>
      <x v="3"/>
    </i>
    <i>
      <x v="17"/>
    </i>
    <i>
      <x v="21"/>
    </i>
    <i>
      <x v="12"/>
    </i>
    <i>
      <x v="2"/>
    </i>
    <i>
      <x v="15"/>
    </i>
    <i>
      <x/>
    </i>
    <i>
      <x v="19"/>
    </i>
    <i>
      <x v="16"/>
    </i>
    <i>
      <x v="6"/>
    </i>
    <i>
      <x v="24"/>
    </i>
    <i t="grand">
      <x/>
    </i>
  </rowItems>
  <colItems count="1">
    <i/>
  </colItems>
  <dataFields count="1">
    <dataField name="Soma de cadeiras_round11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29">
    <pivotField axis="axisRow" showAll="0" sortType="descending">
      <items count="25">
        <item x="16"/>
        <item x="11"/>
        <item x="17"/>
        <item x="21"/>
        <item x="22"/>
        <item x="10"/>
        <item x="14"/>
        <item x="9"/>
        <item x="8"/>
        <item x="23"/>
        <item x="7"/>
        <item x="6"/>
        <item x="20"/>
        <item x="5"/>
        <item x="4"/>
        <item x="15"/>
        <item x="13"/>
        <item x="19"/>
        <item x="3"/>
        <item x="12"/>
        <item x="2"/>
        <item x="18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5">
    <i>
      <x v="9"/>
    </i>
    <i>
      <x v="4"/>
    </i>
    <i>
      <x v="3"/>
    </i>
    <i>
      <x v="12"/>
    </i>
    <i>
      <x v="17"/>
    </i>
    <i>
      <x v="21"/>
    </i>
    <i>
      <x v="15"/>
    </i>
    <i>
      <x v="2"/>
    </i>
    <i>
      <x v="19"/>
    </i>
    <i>
      <x/>
    </i>
    <i>
      <x v="6"/>
    </i>
    <i>
      <x v="16"/>
    </i>
    <i>
      <x v="8"/>
    </i>
    <i>
      <x v="5"/>
    </i>
    <i>
      <x v="1"/>
    </i>
    <i>
      <x v="13"/>
    </i>
    <i>
      <x v="18"/>
    </i>
    <i>
      <x v="14"/>
    </i>
    <i>
      <x v="20"/>
    </i>
    <i>
      <x v="23"/>
    </i>
    <i>
      <x v="22"/>
    </i>
    <i>
      <x v="10"/>
    </i>
    <i>
      <x v="7"/>
    </i>
    <i>
      <x v="11"/>
    </i>
    <i t="grand">
      <x/>
    </i>
  </rowItems>
  <colItems count="1">
    <i/>
  </colItems>
  <dataFields count="1">
    <dataField name="com nanicos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8"/>
  <sheetViews>
    <sheetView workbookViewId="0">
      <selection activeCell="D15" sqref="D15"/>
    </sheetView>
  </sheetViews>
  <sheetFormatPr defaultRowHeight="15" x14ac:dyDescent="0.25"/>
  <cols>
    <col min="1" max="1" width="55" bestFit="1" customWidth="1"/>
    <col min="2" max="2" width="25" bestFit="1" customWidth="1"/>
    <col min="4" max="4" width="55" bestFit="1" customWidth="1"/>
    <col min="5" max="5" width="25" bestFit="1" customWidth="1"/>
  </cols>
  <sheetData>
    <row r="3" spans="1:5" x14ac:dyDescent="0.25">
      <c r="A3" s="1" t="s">
        <v>54</v>
      </c>
      <c r="B3" t="s">
        <v>57</v>
      </c>
      <c r="D3" s="1" t="s">
        <v>54</v>
      </c>
      <c r="E3" t="s">
        <v>56</v>
      </c>
    </row>
    <row r="4" spans="1:5" x14ac:dyDescent="0.25">
      <c r="A4" s="2" t="s">
        <v>53</v>
      </c>
      <c r="B4" s="3">
        <v>17</v>
      </c>
      <c r="D4" s="2" t="s">
        <v>53</v>
      </c>
      <c r="E4" s="3">
        <v>17</v>
      </c>
    </row>
    <row r="5" spans="1:5" x14ac:dyDescent="0.25">
      <c r="A5" s="2" t="s">
        <v>52</v>
      </c>
      <c r="B5" s="3">
        <v>15</v>
      </c>
      <c r="D5" s="2" t="s">
        <v>52</v>
      </c>
      <c r="E5" s="3">
        <v>15</v>
      </c>
    </row>
    <row r="6" spans="1:5" x14ac:dyDescent="0.25">
      <c r="A6" s="2" t="s">
        <v>51</v>
      </c>
      <c r="B6" s="3">
        <v>8</v>
      </c>
      <c r="D6" s="2" t="s">
        <v>51</v>
      </c>
      <c r="E6" s="3">
        <v>8</v>
      </c>
    </row>
    <row r="7" spans="1:5" x14ac:dyDescent="0.25">
      <c r="A7" s="2" t="s">
        <v>50</v>
      </c>
      <c r="B7" s="3">
        <v>6</v>
      </c>
      <c r="D7" s="2" t="s">
        <v>49</v>
      </c>
      <c r="E7" s="3">
        <v>6</v>
      </c>
    </row>
    <row r="8" spans="1:5" x14ac:dyDescent="0.25">
      <c r="A8" s="2" t="s">
        <v>49</v>
      </c>
      <c r="B8" s="3">
        <v>6</v>
      </c>
      <c r="D8" s="2" t="s">
        <v>48</v>
      </c>
      <c r="E8" s="3">
        <v>6</v>
      </c>
    </row>
    <row r="9" spans="1:5" x14ac:dyDescent="0.25">
      <c r="A9" s="2" t="s">
        <v>48</v>
      </c>
      <c r="B9" s="3">
        <v>6</v>
      </c>
      <c r="D9" s="2" t="s">
        <v>50</v>
      </c>
      <c r="E9" s="3">
        <v>6</v>
      </c>
    </row>
    <row r="10" spans="1:5" x14ac:dyDescent="0.25">
      <c r="A10" s="2" t="s">
        <v>45</v>
      </c>
      <c r="B10" s="3">
        <v>3</v>
      </c>
      <c r="D10" s="2" t="s">
        <v>47</v>
      </c>
      <c r="E10" s="3">
        <v>3</v>
      </c>
    </row>
    <row r="11" spans="1:5" x14ac:dyDescent="0.25">
      <c r="A11" s="2" t="s">
        <v>47</v>
      </c>
      <c r="B11" s="3">
        <v>3</v>
      </c>
      <c r="D11" s="2" t="s">
        <v>45</v>
      </c>
      <c r="E11" s="3">
        <v>3</v>
      </c>
    </row>
    <row r="12" spans="1:5" x14ac:dyDescent="0.25">
      <c r="A12" s="2" t="s">
        <v>42</v>
      </c>
      <c r="B12" s="3">
        <v>2</v>
      </c>
      <c r="D12" s="2" t="s">
        <v>46</v>
      </c>
      <c r="E12" s="3">
        <v>2</v>
      </c>
    </row>
    <row r="13" spans="1:5" x14ac:dyDescent="0.25">
      <c r="A13" s="2" t="s">
        <v>46</v>
      </c>
      <c r="B13" s="3">
        <v>2</v>
      </c>
      <c r="D13" s="2" t="s">
        <v>42</v>
      </c>
      <c r="E13" s="3">
        <v>2</v>
      </c>
    </row>
    <row r="14" spans="1:5" x14ac:dyDescent="0.25">
      <c r="A14" s="2" t="s">
        <v>44</v>
      </c>
      <c r="B14" s="3">
        <v>1</v>
      </c>
      <c r="D14" s="2" t="s">
        <v>43</v>
      </c>
      <c r="E14" s="3">
        <v>1</v>
      </c>
    </row>
    <row r="15" spans="1:5" x14ac:dyDescent="0.25">
      <c r="A15" s="2" t="s">
        <v>43</v>
      </c>
      <c r="B15" s="3">
        <v>1</v>
      </c>
      <c r="D15" s="2" t="s">
        <v>44</v>
      </c>
      <c r="E15" s="3">
        <v>1</v>
      </c>
    </row>
    <row r="16" spans="1:5" x14ac:dyDescent="0.25">
      <c r="A16" s="2" t="s">
        <v>38</v>
      </c>
      <c r="B16" s="3">
        <v>0</v>
      </c>
      <c r="D16" s="2" t="s">
        <v>61</v>
      </c>
      <c r="E16" s="3"/>
    </row>
    <row r="17" spans="1:5" x14ac:dyDescent="0.25">
      <c r="A17" s="2" t="s">
        <v>40</v>
      </c>
      <c r="B17" s="3">
        <v>0</v>
      </c>
      <c r="D17" s="2" t="s">
        <v>55</v>
      </c>
      <c r="E17" s="3">
        <v>70</v>
      </c>
    </row>
    <row r="18" spans="1:5" x14ac:dyDescent="0.25">
      <c r="A18" s="2" t="s">
        <v>41</v>
      </c>
      <c r="B18" s="3">
        <v>0</v>
      </c>
    </row>
    <row r="19" spans="1:5" x14ac:dyDescent="0.25">
      <c r="A19" s="2" t="s">
        <v>35</v>
      </c>
      <c r="B19" s="3">
        <v>0</v>
      </c>
    </row>
    <row r="20" spans="1:5" x14ac:dyDescent="0.25">
      <c r="A20" s="2" t="s">
        <v>33</v>
      </c>
      <c r="B20" s="3">
        <v>0</v>
      </c>
    </row>
    <row r="21" spans="1:5" x14ac:dyDescent="0.25">
      <c r="A21" s="2" t="s">
        <v>34</v>
      </c>
      <c r="B21" s="3">
        <v>0</v>
      </c>
    </row>
    <row r="22" spans="1:5" x14ac:dyDescent="0.25">
      <c r="A22" s="2" t="s">
        <v>32</v>
      </c>
      <c r="B22" s="3">
        <v>0</v>
      </c>
    </row>
    <row r="23" spans="1:5" x14ac:dyDescent="0.25">
      <c r="A23" s="2" t="s">
        <v>29</v>
      </c>
      <c r="B23" s="3">
        <v>0</v>
      </c>
    </row>
    <row r="24" spans="1:5" x14ac:dyDescent="0.25">
      <c r="A24" s="2" t="s">
        <v>31</v>
      </c>
      <c r="B24" s="3">
        <v>0</v>
      </c>
    </row>
    <row r="25" spans="1:5" x14ac:dyDescent="0.25">
      <c r="A25" s="2" t="s">
        <v>37</v>
      </c>
      <c r="B25" s="3">
        <v>0</v>
      </c>
    </row>
    <row r="26" spans="1:5" x14ac:dyDescent="0.25">
      <c r="A26" s="2" t="s">
        <v>39</v>
      </c>
      <c r="B26" s="3">
        <v>0</v>
      </c>
    </row>
    <row r="27" spans="1:5" x14ac:dyDescent="0.25">
      <c r="A27" s="2" t="s">
        <v>36</v>
      </c>
      <c r="B27" s="3">
        <v>0</v>
      </c>
    </row>
    <row r="28" spans="1:5" x14ac:dyDescent="0.25">
      <c r="A28" s="2" t="s">
        <v>55</v>
      </c>
      <c r="B28" s="3">
        <v>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8"/>
  <sheetViews>
    <sheetView tabSelected="1" topLeftCell="I1" workbookViewId="0">
      <selection activeCell="L11" sqref="L11"/>
    </sheetView>
  </sheetViews>
  <sheetFormatPr defaultRowHeight="15" x14ac:dyDescent="0.25"/>
  <cols>
    <col min="1" max="1" width="55" bestFit="1" customWidth="1"/>
    <col min="7" max="7" width="29.140625" bestFit="1" customWidth="1"/>
    <col min="8" max="8" width="22" bestFit="1" customWidth="1"/>
    <col min="9" max="9" width="9.140625" customWidth="1"/>
    <col min="10" max="10" width="28" bestFit="1" customWidth="1"/>
    <col min="11" max="11" width="9.140625" customWidth="1"/>
    <col min="12" max="12" width="30.140625" bestFit="1" customWidth="1"/>
    <col min="13" max="13" width="9.140625" customWidth="1"/>
    <col min="14" max="14" width="34.140625" bestFit="1" customWidth="1"/>
    <col min="15" max="15" width="9.140625" customWidth="1"/>
    <col min="16" max="16" width="28.7109375" bestFit="1" customWidth="1"/>
    <col min="17" max="17" width="9.140625" customWidth="1"/>
    <col min="18" max="18" width="28" bestFit="1" customWidth="1"/>
    <col min="19" max="19" width="9.140625" customWidth="1"/>
    <col min="20" max="20" width="30.140625" bestFit="1" customWidth="1"/>
    <col min="21" max="21" width="9.140625" customWidth="1"/>
    <col min="22" max="22" width="55" bestFit="1" customWidth="1"/>
    <col min="23" max="23" width="9.140625" customWidth="1"/>
    <col min="24" max="24" width="37.5703125" bestFit="1" customWidth="1"/>
    <col min="25" max="25" width="9.140625" customWidth="1"/>
    <col min="26" max="26" width="12.140625" customWidth="1"/>
    <col min="27" max="27" width="9.140625" customWidth="1"/>
    <col min="28" max="28" width="30.140625" bestFit="1" customWidth="1"/>
    <col min="29" max="29" width="9.140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53</v>
      </c>
      <c r="B2" t="s">
        <v>30</v>
      </c>
      <c r="C2">
        <v>4409549</v>
      </c>
      <c r="D2">
        <v>70</v>
      </c>
      <c r="E2">
        <v>21102209</v>
      </c>
      <c r="F2">
        <v>301460</v>
      </c>
      <c r="G2">
        <v>14</v>
      </c>
      <c r="H2" s="4">
        <v>293969.933333333</v>
      </c>
      <c r="I2">
        <v>14</v>
      </c>
      <c r="J2" s="7">
        <v>293969.933333333</v>
      </c>
      <c r="K2">
        <v>14</v>
      </c>
      <c r="L2">
        <v>293969.933333333</v>
      </c>
      <c r="M2">
        <v>15</v>
      </c>
      <c r="N2">
        <v>275596.8125</v>
      </c>
      <c r="O2">
        <v>15</v>
      </c>
      <c r="P2">
        <v>275596.8125</v>
      </c>
      <c r="Q2">
        <v>15</v>
      </c>
      <c r="R2">
        <v>275596.8125</v>
      </c>
      <c r="S2">
        <v>15</v>
      </c>
      <c r="T2">
        <v>275596.8125</v>
      </c>
      <c r="U2">
        <v>16</v>
      </c>
      <c r="V2">
        <v>259385.235294118</v>
      </c>
      <c r="W2">
        <v>16</v>
      </c>
      <c r="X2">
        <v>259385.235294118</v>
      </c>
      <c r="Y2">
        <v>16</v>
      </c>
      <c r="Z2">
        <v>259385.235294118</v>
      </c>
      <c r="AA2">
        <v>16</v>
      </c>
      <c r="AB2">
        <v>259385.235294118</v>
      </c>
      <c r="AC2">
        <v>17</v>
      </c>
    </row>
    <row r="3" spans="1:29" x14ac:dyDescent="0.25">
      <c r="A3" t="s">
        <v>52</v>
      </c>
      <c r="B3" t="s">
        <v>30</v>
      </c>
      <c r="C3">
        <v>4137965</v>
      </c>
      <c r="D3">
        <v>70</v>
      </c>
      <c r="E3">
        <v>21102209</v>
      </c>
      <c r="F3">
        <v>301460</v>
      </c>
      <c r="G3">
        <v>13</v>
      </c>
      <c r="H3" s="4">
        <v>295568.92857142899</v>
      </c>
      <c r="I3">
        <v>13</v>
      </c>
      <c r="J3" s="7">
        <v>295568.92857142899</v>
      </c>
      <c r="K3">
        <v>14</v>
      </c>
      <c r="L3">
        <v>275864.33333333302</v>
      </c>
      <c r="M3">
        <v>14</v>
      </c>
      <c r="N3">
        <v>275864.33333333302</v>
      </c>
      <c r="O3">
        <v>14</v>
      </c>
      <c r="P3">
        <v>275864.33333333302</v>
      </c>
      <c r="Q3">
        <v>14</v>
      </c>
      <c r="R3">
        <v>275864.33333333302</v>
      </c>
      <c r="S3">
        <v>15</v>
      </c>
      <c r="T3">
        <v>258622.8125</v>
      </c>
      <c r="U3">
        <v>15</v>
      </c>
      <c r="V3">
        <v>258622.8125</v>
      </c>
      <c r="W3">
        <v>15</v>
      </c>
      <c r="X3">
        <v>258622.8125</v>
      </c>
      <c r="Y3">
        <v>15</v>
      </c>
      <c r="Z3">
        <v>258622.8125</v>
      </c>
      <c r="AA3">
        <v>15</v>
      </c>
      <c r="AB3">
        <v>258622.8125</v>
      </c>
      <c r="AC3">
        <v>15</v>
      </c>
    </row>
    <row r="4" spans="1:29" x14ac:dyDescent="0.25">
      <c r="A4" t="s">
        <v>51</v>
      </c>
      <c r="B4" t="s">
        <v>30</v>
      </c>
      <c r="C4">
        <v>2156813</v>
      </c>
      <c r="D4">
        <v>70</v>
      </c>
      <c r="E4">
        <v>21102209</v>
      </c>
      <c r="F4">
        <v>301460</v>
      </c>
      <c r="G4">
        <v>7</v>
      </c>
      <c r="H4" s="4">
        <v>269601.625</v>
      </c>
      <c r="I4">
        <v>7</v>
      </c>
      <c r="J4" s="7">
        <v>269601.625</v>
      </c>
      <c r="K4">
        <v>7</v>
      </c>
      <c r="L4">
        <v>269601.625</v>
      </c>
      <c r="M4">
        <v>7</v>
      </c>
      <c r="N4">
        <v>269601.625</v>
      </c>
      <c r="O4">
        <v>7</v>
      </c>
      <c r="P4">
        <v>269601.625</v>
      </c>
      <c r="Q4">
        <v>7</v>
      </c>
      <c r="R4">
        <v>269601.625</v>
      </c>
      <c r="S4">
        <v>7</v>
      </c>
      <c r="T4">
        <v>269601.625</v>
      </c>
      <c r="U4">
        <v>7</v>
      </c>
      <c r="V4">
        <v>269601.625</v>
      </c>
      <c r="W4">
        <v>8</v>
      </c>
      <c r="X4">
        <v>239645.88888888899</v>
      </c>
      <c r="Y4">
        <v>8</v>
      </c>
      <c r="Z4">
        <v>239645.88888888899</v>
      </c>
      <c r="AA4">
        <v>8</v>
      </c>
      <c r="AB4">
        <v>239645.88888888899</v>
      </c>
      <c r="AC4">
        <v>8</v>
      </c>
    </row>
    <row r="5" spans="1:29" x14ac:dyDescent="0.25">
      <c r="A5" t="s">
        <v>48</v>
      </c>
      <c r="B5" t="s">
        <v>30</v>
      </c>
      <c r="C5">
        <v>1746226</v>
      </c>
      <c r="D5">
        <v>70</v>
      </c>
      <c r="E5">
        <v>21102209</v>
      </c>
      <c r="F5">
        <v>301460</v>
      </c>
      <c r="G5">
        <v>5</v>
      </c>
      <c r="H5" s="4">
        <v>291037.66666666698</v>
      </c>
      <c r="I5">
        <v>5</v>
      </c>
      <c r="J5" s="7">
        <v>291037.66666666698</v>
      </c>
      <c r="K5">
        <v>5</v>
      </c>
      <c r="L5">
        <v>291037.66666666698</v>
      </c>
      <c r="M5">
        <v>5</v>
      </c>
      <c r="N5">
        <v>291037.66666666698</v>
      </c>
      <c r="O5">
        <v>6</v>
      </c>
      <c r="P5">
        <v>249460.85714285701</v>
      </c>
      <c r="Q5">
        <v>6</v>
      </c>
      <c r="R5">
        <v>249460.85714285701</v>
      </c>
      <c r="S5">
        <v>6</v>
      </c>
      <c r="T5">
        <v>249460.85714285701</v>
      </c>
      <c r="U5">
        <v>6</v>
      </c>
      <c r="V5">
        <v>249460.85714285701</v>
      </c>
      <c r="W5">
        <v>6</v>
      </c>
      <c r="X5">
        <v>249460.85714285701</v>
      </c>
      <c r="Y5">
        <v>6</v>
      </c>
      <c r="Z5">
        <v>249460.85714285701</v>
      </c>
      <c r="AA5">
        <v>6</v>
      </c>
      <c r="AB5">
        <v>249460.85714285701</v>
      </c>
      <c r="AC5">
        <v>6</v>
      </c>
    </row>
    <row r="6" spans="1:29" x14ac:dyDescent="0.25">
      <c r="A6" t="s">
        <v>49</v>
      </c>
      <c r="B6" t="s">
        <v>30</v>
      </c>
      <c r="C6">
        <v>1734561</v>
      </c>
      <c r="D6">
        <v>70</v>
      </c>
      <c r="E6">
        <v>21102209</v>
      </c>
      <c r="F6">
        <v>301460</v>
      </c>
      <c r="G6">
        <v>5</v>
      </c>
      <c r="H6" s="4">
        <v>289093.5</v>
      </c>
      <c r="I6">
        <v>5</v>
      </c>
      <c r="J6" s="7">
        <v>289093.5</v>
      </c>
      <c r="K6">
        <v>5</v>
      </c>
      <c r="L6">
        <v>289093.5</v>
      </c>
      <c r="M6">
        <v>5</v>
      </c>
      <c r="N6">
        <v>289093.5</v>
      </c>
      <c r="O6">
        <v>5</v>
      </c>
      <c r="P6">
        <v>289093.5</v>
      </c>
      <c r="Q6">
        <v>6</v>
      </c>
      <c r="R6">
        <v>247794.42857142899</v>
      </c>
      <c r="S6">
        <v>6</v>
      </c>
      <c r="T6">
        <v>247794.42857142899</v>
      </c>
      <c r="U6">
        <v>6</v>
      </c>
      <c r="V6">
        <v>247794.42857142899</v>
      </c>
      <c r="W6">
        <v>6</v>
      </c>
      <c r="X6">
        <v>247794.42857142899</v>
      </c>
      <c r="Y6">
        <v>6</v>
      </c>
      <c r="Z6">
        <v>247794.42857142899</v>
      </c>
      <c r="AA6">
        <v>6</v>
      </c>
      <c r="AB6">
        <v>247794.42857142899</v>
      </c>
      <c r="AC6">
        <v>6</v>
      </c>
    </row>
    <row r="7" spans="1:29" x14ac:dyDescent="0.25">
      <c r="A7" t="s">
        <v>50</v>
      </c>
      <c r="B7" t="s">
        <v>30</v>
      </c>
      <c r="C7">
        <v>1591587</v>
      </c>
      <c r="D7">
        <v>70</v>
      </c>
      <c r="E7">
        <v>21102209</v>
      </c>
      <c r="F7">
        <v>301460</v>
      </c>
      <c r="G7">
        <v>5</v>
      </c>
      <c r="H7" s="4">
        <v>265264.5</v>
      </c>
      <c r="I7">
        <v>5</v>
      </c>
      <c r="J7" s="7">
        <v>265264.5</v>
      </c>
      <c r="K7">
        <v>5</v>
      </c>
      <c r="L7">
        <v>265264.5</v>
      </c>
      <c r="M7">
        <v>5</v>
      </c>
      <c r="N7">
        <v>265264.5</v>
      </c>
      <c r="O7">
        <v>5</v>
      </c>
      <c r="P7">
        <v>265264.5</v>
      </c>
      <c r="Q7">
        <v>5</v>
      </c>
      <c r="R7">
        <v>265264.5</v>
      </c>
      <c r="S7">
        <v>5</v>
      </c>
      <c r="T7">
        <v>265264.5</v>
      </c>
      <c r="U7">
        <v>5</v>
      </c>
      <c r="V7">
        <v>265264.5</v>
      </c>
      <c r="W7">
        <v>5</v>
      </c>
      <c r="X7">
        <v>265264.5</v>
      </c>
      <c r="Y7">
        <v>6</v>
      </c>
      <c r="Z7">
        <v>227369.57142857101</v>
      </c>
      <c r="AA7">
        <v>6</v>
      </c>
      <c r="AB7">
        <v>227369.57142857101</v>
      </c>
      <c r="AC7">
        <v>6</v>
      </c>
    </row>
    <row r="8" spans="1:29" x14ac:dyDescent="0.25">
      <c r="A8" t="s">
        <v>47</v>
      </c>
      <c r="B8" t="s">
        <v>30</v>
      </c>
      <c r="C8">
        <v>922692</v>
      </c>
      <c r="D8">
        <v>70</v>
      </c>
      <c r="E8">
        <v>21102209</v>
      </c>
      <c r="F8">
        <v>301460</v>
      </c>
      <c r="G8">
        <v>3</v>
      </c>
      <c r="H8" s="4">
        <v>230673</v>
      </c>
      <c r="I8">
        <v>3</v>
      </c>
      <c r="J8" s="7">
        <v>230673</v>
      </c>
      <c r="K8">
        <v>3</v>
      </c>
      <c r="L8">
        <v>230673</v>
      </c>
      <c r="M8">
        <v>3</v>
      </c>
      <c r="N8">
        <v>230673</v>
      </c>
      <c r="O8">
        <v>3</v>
      </c>
      <c r="P8">
        <v>230673</v>
      </c>
      <c r="Q8">
        <v>3</v>
      </c>
      <c r="R8">
        <v>230673</v>
      </c>
      <c r="S8">
        <v>3</v>
      </c>
      <c r="T8">
        <v>230673</v>
      </c>
      <c r="U8">
        <v>3</v>
      </c>
      <c r="V8">
        <v>230673</v>
      </c>
      <c r="W8">
        <v>3</v>
      </c>
      <c r="X8">
        <v>230673</v>
      </c>
      <c r="Y8">
        <v>3</v>
      </c>
      <c r="Z8">
        <v>230673</v>
      </c>
      <c r="AA8">
        <v>3</v>
      </c>
      <c r="AB8">
        <v>230673</v>
      </c>
      <c r="AC8">
        <v>3</v>
      </c>
    </row>
    <row r="9" spans="1:29" x14ac:dyDescent="0.25">
      <c r="A9" t="s">
        <v>45</v>
      </c>
      <c r="B9" t="s">
        <v>30</v>
      </c>
      <c r="C9">
        <v>899904</v>
      </c>
      <c r="D9">
        <v>70</v>
      </c>
      <c r="E9">
        <v>21102209</v>
      </c>
      <c r="F9">
        <v>301460</v>
      </c>
      <c r="G9">
        <v>2</v>
      </c>
      <c r="H9" s="4">
        <v>299968</v>
      </c>
      <c r="I9">
        <v>3</v>
      </c>
      <c r="J9" s="7">
        <v>224976</v>
      </c>
      <c r="K9">
        <v>3</v>
      </c>
      <c r="L9">
        <v>224976</v>
      </c>
      <c r="M9">
        <v>3</v>
      </c>
      <c r="N9">
        <v>224976</v>
      </c>
      <c r="O9">
        <v>3</v>
      </c>
      <c r="P9">
        <v>224976</v>
      </c>
      <c r="Q9">
        <v>3</v>
      </c>
      <c r="R9">
        <v>224976</v>
      </c>
      <c r="S9">
        <v>3</v>
      </c>
      <c r="T9">
        <v>224976</v>
      </c>
      <c r="U9">
        <v>3</v>
      </c>
      <c r="V9">
        <v>224976</v>
      </c>
      <c r="W9">
        <v>3</v>
      </c>
      <c r="X9">
        <v>224976</v>
      </c>
      <c r="Y9">
        <v>3</v>
      </c>
      <c r="Z9">
        <v>224976</v>
      </c>
      <c r="AA9">
        <v>3</v>
      </c>
      <c r="AB9">
        <v>224976</v>
      </c>
      <c r="AC9">
        <v>3</v>
      </c>
    </row>
    <row r="10" spans="1:29" x14ac:dyDescent="0.25">
      <c r="A10" t="s">
        <v>46</v>
      </c>
      <c r="B10" t="s">
        <v>30</v>
      </c>
      <c r="C10">
        <v>754593</v>
      </c>
      <c r="D10">
        <v>70</v>
      </c>
      <c r="E10">
        <v>21102209</v>
      </c>
      <c r="F10">
        <v>301460</v>
      </c>
      <c r="G10">
        <v>2</v>
      </c>
      <c r="H10" s="4">
        <v>251531</v>
      </c>
      <c r="I10">
        <v>2</v>
      </c>
      <c r="J10" s="7">
        <v>251531</v>
      </c>
      <c r="K10">
        <v>2</v>
      </c>
      <c r="L10">
        <v>251531</v>
      </c>
      <c r="M10">
        <v>2</v>
      </c>
      <c r="N10">
        <v>251531</v>
      </c>
      <c r="O10">
        <v>2</v>
      </c>
      <c r="P10">
        <v>251531</v>
      </c>
      <c r="Q10">
        <v>2</v>
      </c>
      <c r="R10">
        <v>251531</v>
      </c>
      <c r="S10">
        <v>2</v>
      </c>
      <c r="T10">
        <v>251531</v>
      </c>
      <c r="U10">
        <v>2</v>
      </c>
      <c r="V10">
        <v>251531</v>
      </c>
      <c r="W10">
        <v>2</v>
      </c>
      <c r="X10">
        <v>251531</v>
      </c>
      <c r="Y10">
        <v>2</v>
      </c>
      <c r="Z10">
        <v>251531</v>
      </c>
      <c r="AA10">
        <v>2</v>
      </c>
      <c r="AB10">
        <v>251531</v>
      </c>
      <c r="AC10">
        <v>2</v>
      </c>
    </row>
    <row r="11" spans="1:29" x14ac:dyDescent="0.25">
      <c r="A11" t="s">
        <v>42</v>
      </c>
      <c r="B11" t="s">
        <v>30</v>
      </c>
      <c r="C11">
        <v>527821</v>
      </c>
      <c r="D11">
        <v>70</v>
      </c>
      <c r="E11">
        <v>21102209</v>
      </c>
      <c r="F11">
        <v>301460</v>
      </c>
      <c r="G11">
        <v>1</v>
      </c>
      <c r="H11" s="4">
        <v>263910.5</v>
      </c>
      <c r="I11">
        <v>1</v>
      </c>
      <c r="J11" s="7">
        <v>263910.5</v>
      </c>
      <c r="K11">
        <v>1</v>
      </c>
      <c r="L11">
        <v>263910.5</v>
      </c>
      <c r="M11">
        <v>1</v>
      </c>
      <c r="N11">
        <v>263910.5</v>
      </c>
      <c r="O11">
        <v>1</v>
      </c>
      <c r="P11">
        <v>263910.5</v>
      </c>
      <c r="Q11">
        <v>1</v>
      </c>
      <c r="R11">
        <v>263910.5</v>
      </c>
      <c r="S11">
        <v>1</v>
      </c>
      <c r="T11">
        <v>263910.5</v>
      </c>
      <c r="U11">
        <v>1</v>
      </c>
      <c r="V11">
        <v>263910.5</v>
      </c>
      <c r="W11">
        <v>1</v>
      </c>
      <c r="X11">
        <v>263910.5</v>
      </c>
      <c r="Y11">
        <v>1</v>
      </c>
      <c r="Z11">
        <v>263910.5</v>
      </c>
      <c r="AA11">
        <v>2</v>
      </c>
      <c r="AB11">
        <v>175940.33333333299</v>
      </c>
      <c r="AC11">
        <v>2</v>
      </c>
    </row>
    <row r="12" spans="1:29" x14ac:dyDescent="0.25">
      <c r="A12" t="s">
        <v>43</v>
      </c>
      <c r="B12" t="s">
        <v>30</v>
      </c>
      <c r="C12">
        <v>451442</v>
      </c>
      <c r="D12">
        <v>70</v>
      </c>
      <c r="E12">
        <v>21102209</v>
      </c>
      <c r="F12">
        <v>301460</v>
      </c>
      <c r="G12">
        <v>1</v>
      </c>
      <c r="H12" s="4">
        <v>225721</v>
      </c>
      <c r="I12">
        <v>1</v>
      </c>
      <c r="J12" s="7">
        <v>225721</v>
      </c>
      <c r="K12">
        <v>1</v>
      </c>
      <c r="L12">
        <v>225721</v>
      </c>
      <c r="M12">
        <v>1</v>
      </c>
      <c r="N12">
        <v>225721</v>
      </c>
      <c r="O12">
        <v>1</v>
      </c>
      <c r="P12">
        <v>225721</v>
      </c>
      <c r="Q12">
        <v>1</v>
      </c>
      <c r="R12">
        <v>225721</v>
      </c>
      <c r="S12">
        <v>1</v>
      </c>
      <c r="T12">
        <v>225721</v>
      </c>
      <c r="U12">
        <v>1</v>
      </c>
      <c r="V12">
        <v>225721</v>
      </c>
      <c r="W12">
        <v>1</v>
      </c>
      <c r="X12">
        <v>225721</v>
      </c>
      <c r="Y12">
        <v>1</v>
      </c>
      <c r="Z12">
        <v>225721</v>
      </c>
      <c r="AA12">
        <v>1</v>
      </c>
      <c r="AB12">
        <v>225721</v>
      </c>
      <c r="AC12">
        <v>1</v>
      </c>
    </row>
    <row r="13" spans="1:29" x14ac:dyDescent="0.25">
      <c r="A13" t="s">
        <v>44</v>
      </c>
      <c r="B13" t="s">
        <v>30</v>
      </c>
      <c r="C13">
        <v>414051</v>
      </c>
      <c r="D13">
        <v>70</v>
      </c>
      <c r="E13">
        <v>21102209</v>
      </c>
      <c r="F13">
        <v>301460</v>
      </c>
      <c r="G13">
        <v>1</v>
      </c>
      <c r="H13" s="4">
        <v>207025.5</v>
      </c>
      <c r="I13">
        <v>1</v>
      </c>
      <c r="J13" s="7">
        <v>207025.5</v>
      </c>
      <c r="K13">
        <v>1</v>
      </c>
      <c r="L13">
        <v>207025.5</v>
      </c>
      <c r="M13">
        <v>1</v>
      </c>
      <c r="N13">
        <v>207025.5</v>
      </c>
      <c r="O13">
        <v>1</v>
      </c>
      <c r="P13">
        <v>207025.5</v>
      </c>
      <c r="Q13">
        <v>1</v>
      </c>
      <c r="R13">
        <v>207025.5</v>
      </c>
      <c r="S13">
        <v>1</v>
      </c>
      <c r="T13">
        <v>207025.5</v>
      </c>
      <c r="U13">
        <v>1</v>
      </c>
      <c r="V13">
        <v>207025.5</v>
      </c>
      <c r="W13">
        <v>1</v>
      </c>
      <c r="X13">
        <v>207025.5</v>
      </c>
      <c r="Y13">
        <v>1</v>
      </c>
      <c r="Z13">
        <v>207025.5</v>
      </c>
      <c r="AA13">
        <v>1</v>
      </c>
      <c r="AB13">
        <v>207025.5</v>
      </c>
      <c r="AC13">
        <v>1</v>
      </c>
    </row>
    <row r="14" spans="1:29" x14ac:dyDescent="0.25">
      <c r="A14" t="s">
        <v>41</v>
      </c>
      <c r="B14" t="s">
        <v>30</v>
      </c>
      <c r="C14">
        <v>255231</v>
      </c>
      <c r="D14">
        <v>70</v>
      </c>
      <c r="E14">
        <v>21102209</v>
      </c>
      <c r="F14">
        <v>301460</v>
      </c>
      <c r="G14">
        <v>0</v>
      </c>
      <c r="H14" s="4">
        <v>255231</v>
      </c>
      <c r="I14">
        <v>0</v>
      </c>
      <c r="J14" s="7">
        <v>255231</v>
      </c>
      <c r="K14">
        <v>0</v>
      </c>
      <c r="L14">
        <v>255231</v>
      </c>
      <c r="M14">
        <v>0</v>
      </c>
      <c r="N14">
        <v>255231</v>
      </c>
      <c r="O14">
        <v>0</v>
      </c>
      <c r="P14">
        <v>255231</v>
      </c>
      <c r="Q14">
        <v>0</v>
      </c>
      <c r="R14">
        <v>255231</v>
      </c>
      <c r="S14">
        <v>0</v>
      </c>
      <c r="T14">
        <v>255231</v>
      </c>
      <c r="U14">
        <v>0</v>
      </c>
      <c r="V14">
        <v>255231</v>
      </c>
      <c r="W14">
        <v>0</v>
      </c>
      <c r="X14">
        <v>255231</v>
      </c>
      <c r="Y14">
        <v>0</v>
      </c>
      <c r="Z14">
        <v>255231</v>
      </c>
      <c r="AA14">
        <v>0</v>
      </c>
      <c r="AB14">
        <v>255231</v>
      </c>
      <c r="AC14">
        <v>0</v>
      </c>
    </row>
    <row r="15" spans="1:29" x14ac:dyDescent="0.25">
      <c r="A15" t="s">
        <v>40</v>
      </c>
      <c r="B15" t="s">
        <v>30</v>
      </c>
      <c r="C15">
        <v>229241</v>
      </c>
      <c r="D15">
        <v>70</v>
      </c>
      <c r="E15">
        <v>21102209</v>
      </c>
      <c r="F15">
        <v>301460</v>
      </c>
      <c r="G15">
        <v>0</v>
      </c>
      <c r="H15" s="4">
        <v>229241</v>
      </c>
      <c r="I15">
        <v>0</v>
      </c>
      <c r="J15" s="7">
        <v>229241</v>
      </c>
      <c r="K15">
        <v>0</v>
      </c>
      <c r="L15">
        <v>229241</v>
      </c>
      <c r="M15">
        <v>0</v>
      </c>
      <c r="N15">
        <v>229241</v>
      </c>
      <c r="O15">
        <v>0</v>
      </c>
      <c r="P15">
        <v>229241</v>
      </c>
      <c r="Q15">
        <v>0</v>
      </c>
      <c r="R15">
        <v>229241</v>
      </c>
      <c r="S15">
        <v>0</v>
      </c>
      <c r="T15">
        <v>229241</v>
      </c>
      <c r="U15">
        <v>0</v>
      </c>
      <c r="V15">
        <v>229241</v>
      </c>
      <c r="W15">
        <v>0</v>
      </c>
      <c r="X15">
        <v>229241</v>
      </c>
      <c r="Y15">
        <v>0</v>
      </c>
      <c r="Z15">
        <v>229241</v>
      </c>
      <c r="AA15">
        <v>0</v>
      </c>
      <c r="AB15">
        <v>229241</v>
      </c>
      <c r="AC15">
        <v>0</v>
      </c>
    </row>
    <row r="16" spans="1:29" x14ac:dyDescent="0.25">
      <c r="A16" t="s">
        <v>31</v>
      </c>
      <c r="B16" t="s">
        <v>30</v>
      </c>
      <c r="C16">
        <v>224482</v>
      </c>
      <c r="D16">
        <v>70</v>
      </c>
      <c r="E16">
        <v>21102209</v>
      </c>
      <c r="F16">
        <v>301460</v>
      </c>
      <c r="G16">
        <v>0</v>
      </c>
      <c r="H16" s="4">
        <v>224482</v>
      </c>
      <c r="I16">
        <v>0</v>
      </c>
      <c r="J16" s="7">
        <v>224482</v>
      </c>
      <c r="K16">
        <v>0</v>
      </c>
      <c r="L16">
        <v>224482</v>
      </c>
      <c r="M16">
        <v>0</v>
      </c>
      <c r="N16">
        <v>224482</v>
      </c>
      <c r="O16">
        <v>0</v>
      </c>
      <c r="P16">
        <v>224482</v>
      </c>
      <c r="Q16">
        <v>0</v>
      </c>
      <c r="R16">
        <v>224482</v>
      </c>
      <c r="S16">
        <v>0</v>
      </c>
      <c r="T16">
        <v>224482</v>
      </c>
      <c r="U16">
        <v>0</v>
      </c>
      <c r="V16">
        <v>224482</v>
      </c>
      <c r="W16">
        <v>0</v>
      </c>
      <c r="X16">
        <v>224482</v>
      </c>
      <c r="Y16">
        <v>0</v>
      </c>
      <c r="Z16">
        <v>224482</v>
      </c>
      <c r="AA16">
        <v>0</v>
      </c>
      <c r="AB16">
        <v>224482</v>
      </c>
      <c r="AC16">
        <v>0</v>
      </c>
    </row>
    <row r="17" spans="1:29" x14ac:dyDescent="0.25">
      <c r="A17" t="s">
        <v>36</v>
      </c>
      <c r="B17" t="s">
        <v>30</v>
      </c>
      <c r="C17">
        <v>200055</v>
      </c>
      <c r="D17">
        <v>70</v>
      </c>
      <c r="E17">
        <v>21102209</v>
      </c>
      <c r="F17">
        <v>301460</v>
      </c>
      <c r="G17">
        <v>0</v>
      </c>
      <c r="H17" s="4">
        <v>200055</v>
      </c>
      <c r="I17">
        <v>0</v>
      </c>
      <c r="J17" s="7">
        <v>200055</v>
      </c>
      <c r="K17">
        <v>0</v>
      </c>
      <c r="L17">
        <v>200055</v>
      </c>
      <c r="M17">
        <v>0</v>
      </c>
      <c r="N17">
        <v>200055</v>
      </c>
      <c r="O17">
        <v>0</v>
      </c>
      <c r="P17">
        <v>200055</v>
      </c>
      <c r="Q17">
        <v>0</v>
      </c>
      <c r="R17">
        <v>200055</v>
      </c>
      <c r="S17">
        <v>0</v>
      </c>
      <c r="T17">
        <v>200055</v>
      </c>
      <c r="U17">
        <v>0</v>
      </c>
      <c r="V17">
        <v>200055</v>
      </c>
      <c r="W17">
        <v>0</v>
      </c>
      <c r="X17">
        <v>200055</v>
      </c>
      <c r="Y17">
        <v>0</v>
      </c>
      <c r="Z17">
        <v>200055</v>
      </c>
      <c r="AA17">
        <v>0</v>
      </c>
      <c r="AB17">
        <v>200055</v>
      </c>
      <c r="AC17">
        <v>0</v>
      </c>
    </row>
    <row r="18" spans="1:29" x14ac:dyDescent="0.25">
      <c r="A18" t="s">
        <v>29</v>
      </c>
      <c r="B18" t="s">
        <v>30</v>
      </c>
      <c r="C18">
        <v>141467</v>
      </c>
      <c r="D18">
        <v>70</v>
      </c>
      <c r="E18">
        <v>21102209</v>
      </c>
      <c r="F18">
        <v>301460</v>
      </c>
      <c r="G18">
        <v>0</v>
      </c>
      <c r="H18" s="4">
        <v>141467</v>
      </c>
      <c r="I18">
        <v>0</v>
      </c>
      <c r="J18" s="7">
        <v>141467</v>
      </c>
      <c r="K18">
        <v>0</v>
      </c>
      <c r="L18">
        <v>141467</v>
      </c>
      <c r="M18">
        <v>0</v>
      </c>
      <c r="N18">
        <v>141467</v>
      </c>
      <c r="O18">
        <v>0</v>
      </c>
      <c r="P18">
        <v>141467</v>
      </c>
      <c r="Q18">
        <v>0</v>
      </c>
      <c r="R18">
        <v>141467</v>
      </c>
      <c r="S18">
        <v>0</v>
      </c>
      <c r="T18">
        <v>141467</v>
      </c>
      <c r="U18">
        <v>0</v>
      </c>
      <c r="V18">
        <v>141467</v>
      </c>
      <c r="W18">
        <v>0</v>
      </c>
      <c r="X18">
        <v>141467</v>
      </c>
      <c r="Y18">
        <v>0</v>
      </c>
      <c r="Z18">
        <v>141467</v>
      </c>
      <c r="AA18">
        <v>0</v>
      </c>
      <c r="AB18">
        <v>141467</v>
      </c>
      <c r="AC18">
        <v>0</v>
      </c>
    </row>
    <row r="19" spans="1:29" x14ac:dyDescent="0.25">
      <c r="A19" t="s">
        <v>37</v>
      </c>
      <c r="B19" t="s">
        <v>30</v>
      </c>
      <c r="C19">
        <v>131974</v>
      </c>
      <c r="D19">
        <v>70</v>
      </c>
      <c r="E19">
        <v>21102209</v>
      </c>
      <c r="F19">
        <v>301460</v>
      </c>
      <c r="G19">
        <v>0</v>
      </c>
      <c r="H19" s="4">
        <v>131974</v>
      </c>
      <c r="I19">
        <v>0</v>
      </c>
      <c r="J19" s="7">
        <v>131974</v>
      </c>
      <c r="K19">
        <v>0</v>
      </c>
      <c r="L19">
        <v>131974</v>
      </c>
      <c r="M19">
        <v>0</v>
      </c>
      <c r="N19">
        <v>131974</v>
      </c>
      <c r="O19">
        <v>0</v>
      </c>
      <c r="P19">
        <v>131974</v>
      </c>
      <c r="Q19">
        <v>0</v>
      </c>
      <c r="R19">
        <v>131974</v>
      </c>
      <c r="S19">
        <v>0</v>
      </c>
      <c r="T19">
        <v>131974</v>
      </c>
      <c r="U19">
        <v>0</v>
      </c>
      <c r="V19">
        <v>131974</v>
      </c>
      <c r="W19">
        <v>0</v>
      </c>
      <c r="X19">
        <v>131974</v>
      </c>
      <c r="Y19">
        <v>0</v>
      </c>
      <c r="Z19">
        <v>131974</v>
      </c>
      <c r="AA19">
        <v>0</v>
      </c>
      <c r="AB19">
        <v>131974</v>
      </c>
      <c r="AC19">
        <v>0</v>
      </c>
    </row>
    <row r="20" spans="1:29" x14ac:dyDescent="0.25">
      <c r="A20" t="s">
        <v>35</v>
      </c>
      <c r="B20" t="s">
        <v>30</v>
      </c>
      <c r="C20">
        <v>77350</v>
      </c>
      <c r="D20">
        <v>70</v>
      </c>
      <c r="E20">
        <v>21102209</v>
      </c>
      <c r="F20">
        <v>301460</v>
      </c>
      <c r="G20">
        <v>0</v>
      </c>
      <c r="H20" s="4">
        <v>77350</v>
      </c>
      <c r="I20">
        <v>0</v>
      </c>
      <c r="J20" s="7">
        <v>77350</v>
      </c>
      <c r="K20">
        <v>0</v>
      </c>
      <c r="L20">
        <v>77350</v>
      </c>
      <c r="M20">
        <v>0</v>
      </c>
      <c r="N20">
        <v>77350</v>
      </c>
      <c r="O20">
        <v>0</v>
      </c>
      <c r="P20">
        <v>77350</v>
      </c>
      <c r="Q20">
        <v>0</v>
      </c>
      <c r="R20">
        <v>77350</v>
      </c>
      <c r="S20">
        <v>0</v>
      </c>
      <c r="T20">
        <v>77350</v>
      </c>
      <c r="U20">
        <v>0</v>
      </c>
      <c r="V20">
        <v>77350</v>
      </c>
      <c r="W20">
        <v>0</v>
      </c>
      <c r="X20">
        <v>77350</v>
      </c>
      <c r="Y20">
        <v>0</v>
      </c>
      <c r="Z20">
        <v>77350</v>
      </c>
      <c r="AA20">
        <v>0</v>
      </c>
      <c r="AB20">
        <v>77350</v>
      </c>
      <c r="AC20">
        <v>0</v>
      </c>
    </row>
    <row r="21" spans="1:29" x14ac:dyDescent="0.25">
      <c r="A21" t="s">
        <v>34</v>
      </c>
      <c r="B21" t="s">
        <v>30</v>
      </c>
      <c r="C21">
        <v>50027</v>
      </c>
      <c r="D21">
        <v>70</v>
      </c>
      <c r="E21">
        <v>21102209</v>
      </c>
      <c r="F21">
        <v>301460</v>
      </c>
      <c r="G21">
        <v>0</v>
      </c>
      <c r="H21" s="4">
        <v>50027</v>
      </c>
      <c r="I21">
        <v>0</v>
      </c>
      <c r="J21" s="7">
        <v>50027</v>
      </c>
      <c r="K21">
        <v>0</v>
      </c>
      <c r="L21">
        <v>50027</v>
      </c>
      <c r="M21">
        <v>0</v>
      </c>
      <c r="N21">
        <v>50027</v>
      </c>
      <c r="O21">
        <v>0</v>
      </c>
      <c r="P21">
        <v>50027</v>
      </c>
      <c r="Q21">
        <v>0</v>
      </c>
      <c r="R21">
        <v>50027</v>
      </c>
      <c r="S21">
        <v>0</v>
      </c>
      <c r="T21">
        <v>50027</v>
      </c>
      <c r="U21">
        <v>0</v>
      </c>
      <c r="V21">
        <v>50027</v>
      </c>
      <c r="W21">
        <v>0</v>
      </c>
      <c r="X21">
        <v>50027</v>
      </c>
      <c r="Y21">
        <v>0</v>
      </c>
      <c r="Z21">
        <v>50027</v>
      </c>
      <c r="AA21">
        <v>0</v>
      </c>
      <c r="AB21">
        <v>50027</v>
      </c>
      <c r="AC21">
        <v>0</v>
      </c>
    </row>
    <row r="22" spans="1:29" x14ac:dyDescent="0.25">
      <c r="A22" t="s">
        <v>32</v>
      </c>
      <c r="B22" t="s">
        <v>30</v>
      </c>
      <c r="C22">
        <v>19307</v>
      </c>
      <c r="D22">
        <v>70</v>
      </c>
      <c r="E22">
        <v>21102209</v>
      </c>
      <c r="F22">
        <v>301460</v>
      </c>
      <c r="G22">
        <v>0</v>
      </c>
      <c r="H22" s="4">
        <v>19307</v>
      </c>
      <c r="I22">
        <v>0</v>
      </c>
      <c r="J22" s="7">
        <v>19307</v>
      </c>
      <c r="K22">
        <v>0</v>
      </c>
      <c r="L22">
        <v>19307</v>
      </c>
      <c r="M22">
        <v>0</v>
      </c>
      <c r="N22">
        <v>19307</v>
      </c>
      <c r="O22">
        <v>0</v>
      </c>
      <c r="P22">
        <v>19307</v>
      </c>
      <c r="Q22">
        <v>0</v>
      </c>
      <c r="R22">
        <v>19307</v>
      </c>
      <c r="S22">
        <v>0</v>
      </c>
      <c r="T22">
        <v>19307</v>
      </c>
      <c r="U22">
        <v>0</v>
      </c>
      <c r="V22">
        <v>19307</v>
      </c>
      <c r="W22">
        <v>0</v>
      </c>
      <c r="X22">
        <v>19307</v>
      </c>
      <c r="Y22">
        <v>0</v>
      </c>
      <c r="Z22">
        <v>19307</v>
      </c>
      <c r="AA22">
        <v>0</v>
      </c>
      <c r="AB22">
        <v>19307</v>
      </c>
      <c r="AC22">
        <v>0</v>
      </c>
    </row>
    <row r="23" spans="1:29" x14ac:dyDescent="0.25">
      <c r="A23" t="s">
        <v>39</v>
      </c>
      <c r="B23" t="s">
        <v>30</v>
      </c>
      <c r="C23">
        <v>14189</v>
      </c>
      <c r="D23">
        <v>70</v>
      </c>
      <c r="E23">
        <v>21102209</v>
      </c>
      <c r="F23">
        <v>301460</v>
      </c>
      <c r="G23">
        <v>0</v>
      </c>
      <c r="H23" s="4">
        <v>14189</v>
      </c>
      <c r="I23">
        <v>0</v>
      </c>
      <c r="J23" s="7">
        <v>14189</v>
      </c>
      <c r="K23">
        <v>0</v>
      </c>
      <c r="L23">
        <v>14189</v>
      </c>
      <c r="M23">
        <v>0</v>
      </c>
      <c r="N23">
        <v>14189</v>
      </c>
      <c r="O23">
        <v>0</v>
      </c>
      <c r="P23">
        <v>14189</v>
      </c>
      <c r="Q23">
        <v>0</v>
      </c>
      <c r="R23">
        <v>14189</v>
      </c>
      <c r="S23">
        <v>0</v>
      </c>
      <c r="T23">
        <v>14189</v>
      </c>
      <c r="U23">
        <v>0</v>
      </c>
      <c r="V23">
        <v>14189</v>
      </c>
      <c r="W23">
        <v>0</v>
      </c>
      <c r="X23">
        <v>14189</v>
      </c>
      <c r="Y23">
        <v>0</v>
      </c>
      <c r="Z23">
        <v>14189</v>
      </c>
      <c r="AA23">
        <v>0</v>
      </c>
      <c r="AB23">
        <v>14189</v>
      </c>
      <c r="AC23">
        <v>0</v>
      </c>
    </row>
    <row r="24" spans="1:29" x14ac:dyDescent="0.25">
      <c r="A24" t="s">
        <v>38</v>
      </c>
      <c r="B24" t="s">
        <v>30</v>
      </c>
      <c r="C24">
        <v>11682</v>
      </c>
      <c r="D24">
        <v>70</v>
      </c>
      <c r="E24">
        <v>21102209</v>
      </c>
      <c r="F24">
        <v>301460</v>
      </c>
      <c r="G24">
        <v>0</v>
      </c>
      <c r="H24" s="4">
        <v>11682</v>
      </c>
      <c r="I24">
        <v>0</v>
      </c>
      <c r="J24" s="7">
        <v>11682</v>
      </c>
      <c r="K24">
        <v>0</v>
      </c>
      <c r="L24">
        <v>11682</v>
      </c>
      <c r="M24">
        <v>0</v>
      </c>
      <c r="N24">
        <v>11682</v>
      </c>
      <c r="O24">
        <v>0</v>
      </c>
      <c r="P24">
        <v>11682</v>
      </c>
      <c r="Q24">
        <v>0</v>
      </c>
      <c r="R24">
        <v>11682</v>
      </c>
      <c r="S24">
        <v>0</v>
      </c>
      <c r="T24">
        <v>11682</v>
      </c>
      <c r="U24">
        <v>0</v>
      </c>
      <c r="V24">
        <v>11682</v>
      </c>
      <c r="W24">
        <v>0</v>
      </c>
      <c r="X24">
        <v>11682</v>
      </c>
      <c r="Y24">
        <v>0</v>
      </c>
      <c r="Z24">
        <v>11682</v>
      </c>
      <c r="AA24">
        <v>0</v>
      </c>
      <c r="AB24">
        <v>11682</v>
      </c>
      <c r="AC24">
        <v>0</v>
      </c>
    </row>
    <row r="25" spans="1:29" x14ac:dyDescent="0.25">
      <c r="A25" t="s">
        <v>33</v>
      </c>
      <c r="B25" t="s">
        <v>30</v>
      </c>
      <c r="C25">
        <v>0</v>
      </c>
      <c r="D25">
        <v>70</v>
      </c>
      <c r="E25">
        <v>21102209</v>
      </c>
      <c r="F25">
        <v>301460</v>
      </c>
      <c r="G25">
        <v>0</v>
      </c>
      <c r="H25" s="4">
        <v>0</v>
      </c>
      <c r="I25">
        <v>0</v>
      </c>
      <c r="J25" s="7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G26" s="6" t="s">
        <v>58</v>
      </c>
      <c r="H26" s="5">
        <f>MAX(H2:H25)</f>
        <v>299968</v>
      </c>
      <c r="I26" s="5">
        <f>MAX(I2:I25)</f>
        <v>14</v>
      </c>
      <c r="J26" s="5">
        <f>MAX(J2:J25)</f>
        <v>295568.92857142899</v>
      </c>
      <c r="K26" s="5">
        <f>MAX(K2:K25)</f>
        <v>14</v>
      </c>
      <c r="L26" s="5">
        <f>MAX(L2:L25)</f>
        <v>293969.933333333</v>
      </c>
      <c r="M26" s="5">
        <f>MAX(M2:M25)</f>
        <v>15</v>
      </c>
      <c r="N26" s="5">
        <f>MAX(N2:N25)</f>
        <v>291037.66666666698</v>
      </c>
      <c r="O26" s="5">
        <f>MAX(O2:O25)</f>
        <v>15</v>
      </c>
      <c r="P26" s="5">
        <f>MAX(P2:P25)</f>
        <v>289093.5</v>
      </c>
      <c r="Q26" s="5">
        <f>MAX(Q2:Q25)</f>
        <v>15</v>
      </c>
      <c r="R26" s="5">
        <f>MAX(R2:R25)</f>
        <v>275864.33333333302</v>
      </c>
      <c r="S26" s="5">
        <f>MAX(S2:S25)</f>
        <v>15</v>
      </c>
      <c r="T26" s="5">
        <f>MAX(T2:T25)</f>
        <v>275596.8125</v>
      </c>
      <c r="U26" s="5">
        <f>MAX(U2:U25)</f>
        <v>16</v>
      </c>
      <c r="V26" s="5">
        <f>MAX(V2:V25)</f>
        <v>269601.625</v>
      </c>
      <c r="W26" s="5">
        <f>MAX(W2:W25)</f>
        <v>16</v>
      </c>
      <c r="X26" s="5">
        <f>MAX(X2:X25)</f>
        <v>265264.5</v>
      </c>
      <c r="Y26" s="5">
        <f>MAX(Y2:Y25)</f>
        <v>16</v>
      </c>
      <c r="Z26" s="5">
        <f>MAX(Z2:Z25)</f>
        <v>263910.5</v>
      </c>
      <c r="AA26" s="5">
        <f>MAX(AA2:AA25)</f>
        <v>16</v>
      </c>
      <c r="AB26" s="5">
        <f>MAX(AB2:AB25)</f>
        <v>259385.235294118</v>
      </c>
      <c r="AC26" s="5">
        <f>MAX(AC2:AC25)</f>
        <v>17</v>
      </c>
    </row>
    <row r="27" spans="1:29" x14ac:dyDescent="0.25">
      <c r="G27" s="6" t="s">
        <v>59</v>
      </c>
      <c r="H27" t="str">
        <f>INDEX($A$2:$A$25,MATCH(H26,H2:H25,0))</f>
        <v>Partido Novo (Vagas: 3)</v>
      </c>
      <c r="I27" t="str">
        <f>INDEX($A$2:$A$25,MATCH(I26,I2:I25,0))</f>
        <v>Partido Social Liberal (Vagas: 10)</v>
      </c>
      <c r="J27" t="str">
        <f>INDEX($A$2:$A$25,MATCH(J26,J2:J25,0))</f>
        <v>PSDB-PSD-DEM-PP (Vagas: 17)</v>
      </c>
      <c r="K27" t="str">
        <f>INDEX($A$2:$A$25,MATCH(K26,K2:K25,0))</f>
        <v>Partido Social Liberal (Vagas: 10)</v>
      </c>
      <c r="L27" t="str">
        <f>INDEX($A$2:$A$25,MATCH(L26,L2:L25,0))</f>
        <v>Partido Social Liberal (Vagas: 10)</v>
      </c>
      <c r="M27" t="str">
        <f>INDEX($A$2:$A$25,MATCH(M26,M2:M25,0))</f>
        <v>Partido Social Liberal (Vagas: 10)</v>
      </c>
      <c r="N27" t="str">
        <f>INDEX($A$2:$A$25,MATCH(N26,N2:N25,0))</f>
        <v>Coligação PSB PTB PPS PSC (Vagas: 7)</v>
      </c>
      <c r="O27" t="str">
        <f>INDEX($A$2:$A$25,MATCH(O26,O2:O25,0))</f>
        <v>Partido Social Liberal (Vagas: 10)</v>
      </c>
      <c r="P27" t="str">
        <f>INDEX($A$2:$A$25,MATCH(P26,P2:P25,0))</f>
        <v>Partido da República (Vagas: 7)</v>
      </c>
      <c r="Q27" t="str">
        <f>INDEX($A$2:$A$25,MATCH(Q26,Q2:Q25,0))</f>
        <v>Partido Social Liberal (Vagas: 10)</v>
      </c>
      <c r="R27" t="str">
        <f>INDEX($A$2:$A$25,MATCH(R26,R2:R25,0))</f>
        <v>PSDB-PSD-DEM-PP (Vagas: 17)</v>
      </c>
      <c r="S27" t="str">
        <f>INDEX($A$2:$A$25,MATCH(S26,S2:S25,0))</f>
        <v>Partido Social Liberal (Vagas: 10)</v>
      </c>
      <c r="T27" t="str">
        <f>INDEX($A$2:$A$25,MATCH(T26,T2:T25,0))</f>
        <v>Partido Social Liberal (Vagas: 10)</v>
      </c>
      <c r="U27" t="str">
        <f>INDEX($A$2:$A$25,MATCH(U26,U2:U25,0))</f>
        <v>Partido Social Liberal (Vagas: 10)</v>
      </c>
      <c r="V27" t="str">
        <f>INDEX($A$2:$A$25,MATCH(V26,V2:V25,0))</f>
        <v>SÃO PAULO DO TRABALHO  E DE OPORTUNIDADES (Vagas: 9)</v>
      </c>
      <c r="W27" t="str">
        <f>INDEX($A$2:$A$25,MATCH(W26,W2:W25,0))</f>
        <v>Partido Social Liberal (Vagas: 10)</v>
      </c>
      <c r="X27" t="str">
        <f>INDEX($A$2:$A$25,MATCH(X26,X2:X25,0))</f>
        <v>Partido Republicano Brasileiro (Vagas: 6)</v>
      </c>
      <c r="Y27" t="str">
        <f>INDEX($A$2:$A$25,MATCH(Y26,Y2:Y25,0))</f>
        <v>Partido Social Liberal (Vagas: 10)</v>
      </c>
      <c r="Z27" t="str">
        <f>INDEX($A$2:$A$25,MATCH(Z26,Z2:Z25,0))</f>
        <v>Movimento Democrático Brasileiro (Vagas: 2)</v>
      </c>
      <c r="AA27" t="str">
        <f>INDEX($A$2:$A$25,MATCH(AA26,AA2:AA25,0))</f>
        <v>Partido Social Liberal (Vagas: 10)</v>
      </c>
      <c r="AB27" t="str">
        <f>INDEX($A$2:$A$25,MATCH(AB26,AB2:AB25,0))</f>
        <v>Partido Social Liberal (Vagas: 10)</v>
      </c>
      <c r="AC27" t="str">
        <f>INDEX($A$2:$A$25,MATCH(AC26,AC2:AC25,0))</f>
        <v>Partido Social Liberal (Vagas: 10)</v>
      </c>
    </row>
    <row r="28" spans="1:29" x14ac:dyDescent="0.25">
      <c r="G28" s="6" t="s">
        <v>60</v>
      </c>
      <c r="H28">
        <f>VLOOKUP(H27,$A$1:$G$25,7,0)</f>
        <v>2</v>
      </c>
      <c r="I28">
        <f>VLOOKUP(I27,$A$1:$G$25,7,0)</f>
        <v>14</v>
      </c>
      <c r="J28">
        <f>VLOOKUP(J27,$A$1:$G$25,7,0)</f>
        <v>13</v>
      </c>
      <c r="K28">
        <f>VLOOKUP(K27,$A$1:$G$25,7,0)</f>
        <v>14</v>
      </c>
      <c r="L28">
        <f>VLOOKUP(L27,$A$1:$G$25,7,0)</f>
        <v>14</v>
      </c>
      <c r="M28">
        <f>VLOOKUP(M27,$A$1:$G$25,7,0)</f>
        <v>14</v>
      </c>
      <c r="N28">
        <f>VLOOKUP(N27,$A$1:$G$25,7,0)</f>
        <v>5</v>
      </c>
      <c r="O28">
        <f>VLOOKUP(O27,$A$1:$G$25,7,0)</f>
        <v>14</v>
      </c>
      <c r="P28">
        <f>VLOOKUP(P27,$A$1:$G$25,7,0)</f>
        <v>5</v>
      </c>
      <c r="Q28">
        <f>VLOOKUP(Q27,$A$1:$G$25,7,0)</f>
        <v>14</v>
      </c>
      <c r="R28">
        <f>VLOOKUP(R27,$A$1:$G$25,7,0)</f>
        <v>13</v>
      </c>
      <c r="S28">
        <f>VLOOKUP(S27,$A$1:$G$25,7,0)</f>
        <v>14</v>
      </c>
      <c r="T28">
        <f>VLOOKUP(T27,$A$1:$G$25,7,0)</f>
        <v>14</v>
      </c>
      <c r="U28">
        <f>VLOOKUP(U27,$A$1:$G$25,7,0)</f>
        <v>14</v>
      </c>
      <c r="V28">
        <f>VLOOKUP(V27,$A$1:$G$25,7,0)</f>
        <v>7</v>
      </c>
      <c r="W28">
        <f>VLOOKUP(W27,$A$1:$G$25,7,0)</f>
        <v>14</v>
      </c>
      <c r="X28">
        <f>VLOOKUP(X27,$A$1:$G$25,7,0)</f>
        <v>5</v>
      </c>
      <c r="Y28">
        <f>VLOOKUP(Y27,$A$1:$G$25,7,0)</f>
        <v>14</v>
      </c>
      <c r="Z28">
        <f>VLOOKUP(Z27,$A$1:$G$25,7,0)</f>
        <v>1</v>
      </c>
      <c r="AA28">
        <f>VLOOKUP(AA27,$A$1:$G$25,7,0)</f>
        <v>14</v>
      </c>
      <c r="AB28">
        <f>VLOOKUP(AB27,$A$1:$G$25,7,0)</f>
        <v>14</v>
      </c>
    </row>
  </sheetData>
  <autoFilter ref="A1:AC1" xr:uid="{6DA81766-BFCB-421D-8A8E-D80E321D93C6}">
    <sortState ref="A2:AC28">
      <sortCondition descending="1" ref="C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8"/>
  <sheetViews>
    <sheetView workbookViewId="0">
      <selection activeCell="L2" sqref="L2:L13"/>
    </sheetView>
  </sheetViews>
  <sheetFormatPr defaultRowHeight="15" x14ac:dyDescent="0.25"/>
  <cols>
    <col min="8" max="8" width="22" bestFit="1" customWidth="1"/>
    <col min="10" max="10" width="11.5703125" bestFit="1" customWidth="1"/>
    <col min="12" max="12" width="11.5703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42</v>
      </c>
      <c r="B2" t="s">
        <v>30</v>
      </c>
      <c r="C2">
        <v>527821</v>
      </c>
      <c r="D2">
        <v>70</v>
      </c>
      <c r="E2">
        <v>21102209</v>
      </c>
      <c r="F2">
        <v>301460</v>
      </c>
      <c r="G2">
        <v>1</v>
      </c>
      <c r="H2" s="7">
        <v>263910.5</v>
      </c>
      <c r="I2">
        <v>1</v>
      </c>
      <c r="J2" s="7">
        <v>263910.5</v>
      </c>
      <c r="K2">
        <v>1</v>
      </c>
      <c r="L2" s="7">
        <v>263910.5</v>
      </c>
      <c r="M2">
        <v>1</v>
      </c>
      <c r="N2">
        <v>263910.5</v>
      </c>
      <c r="O2">
        <v>1</v>
      </c>
      <c r="P2">
        <v>263910.5</v>
      </c>
      <c r="Q2">
        <v>1</v>
      </c>
      <c r="R2">
        <v>263910.5</v>
      </c>
      <c r="S2">
        <v>1</v>
      </c>
      <c r="T2">
        <v>263910.5</v>
      </c>
      <c r="U2">
        <v>1</v>
      </c>
      <c r="V2">
        <v>263910.5</v>
      </c>
      <c r="W2">
        <v>1</v>
      </c>
      <c r="X2">
        <v>263910.5</v>
      </c>
      <c r="Y2">
        <v>1</v>
      </c>
      <c r="Z2">
        <v>263910.5</v>
      </c>
      <c r="AA2">
        <v>2</v>
      </c>
      <c r="AB2">
        <v>175940.33333333299</v>
      </c>
      <c r="AC2">
        <v>2</v>
      </c>
    </row>
    <row r="3" spans="1:29" x14ac:dyDescent="0.25">
      <c r="A3" t="s">
        <v>43</v>
      </c>
      <c r="B3" t="s">
        <v>30</v>
      </c>
      <c r="C3">
        <v>451442</v>
      </c>
      <c r="D3">
        <v>70</v>
      </c>
      <c r="E3">
        <v>21102209</v>
      </c>
      <c r="F3">
        <v>301460</v>
      </c>
      <c r="G3">
        <v>1</v>
      </c>
      <c r="H3" s="7">
        <v>225721</v>
      </c>
      <c r="I3">
        <v>1</v>
      </c>
      <c r="J3" s="7">
        <v>225721</v>
      </c>
      <c r="K3">
        <v>1</v>
      </c>
      <c r="L3" s="7">
        <v>225721</v>
      </c>
      <c r="M3">
        <v>1</v>
      </c>
      <c r="N3">
        <v>225721</v>
      </c>
      <c r="O3">
        <v>1</v>
      </c>
      <c r="P3">
        <v>225721</v>
      </c>
      <c r="Q3">
        <v>1</v>
      </c>
      <c r="R3">
        <v>225721</v>
      </c>
      <c r="S3">
        <v>1</v>
      </c>
      <c r="T3">
        <v>225721</v>
      </c>
      <c r="U3">
        <v>1</v>
      </c>
      <c r="V3">
        <v>225721</v>
      </c>
      <c r="W3">
        <v>1</v>
      </c>
      <c r="X3">
        <v>225721</v>
      </c>
      <c r="Y3">
        <v>1</v>
      </c>
      <c r="Z3">
        <v>225721</v>
      </c>
      <c r="AA3">
        <v>1</v>
      </c>
      <c r="AB3">
        <v>225721</v>
      </c>
      <c r="AC3">
        <v>1</v>
      </c>
    </row>
    <row r="4" spans="1:29" x14ac:dyDescent="0.25">
      <c r="A4" t="s">
        <v>44</v>
      </c>
      <c r="B4" t="s">
        <v>30</v>
      </c>
      <c r="C4">
        <v>414051</v>
      </c>
      <c r="D4">
        <v>70</v>
      </c>
      <c r="E4">
        <v>21102209</v>
      </c>
      <c r="F4">
        <v>301460</v>
      </c>
      <c r="G4">
        <v>1</v>
      </c>
      <c r="H4" s="7">
        <v>207025.5</v>
      </c>
      <c r="I4">
        <v>1</v>
      </c>
      <c r="J4" s="7">
        <v>207025.5</v>
      </c>
      <c r="K4">
        <v>1</v>
      </c>
      <c r="L4" s="7">
        <v>207025.5</v>
      </c>
      <c r="M4">
        <v>1</v>
      </c>
      <c r="N4">
        <v>207025.5</v>
      </c>
      <c r="O4">
        <v>1</v>
      </c>
      <c r="P4">
        <v>207025.5</v>
      </c>
      <c r="Q4">
        <v>1</v>
      </c>
      <c r="R4">
        <v>207025.5</v>
      </c>
      <c r="S4">
        <v>1</v>
      </c>
      <c r="T4">
        <v>207025.5</v>
      </c>
      <c r="U4">
        <v>1</v>
      </c>
      <c r="V4">
        <v>207025.5</v>
      </c>
      <c r="W4">
        <v>1</v>
      </c>
      <c r="X4">
        <v>207025.5</v>
      </c>
      <c r="Y4">
        <v>1</v>
      </c>
      <c r="Z4">
        <v>207025.5</v>
      </c>
      <c r="AA4">
        <v>1</v>
      </c>
      <c r="AB4">
        <v>207025.5</v>
      </c>
      <c r="AC4">
        <v>1</v>
      </c>
    </row>
    <row r="5" spans="1:29" x14ac:dyDescent="0.25">
      <c r="A5" t="s">
        <v>45</v>
      </c>
      <c r="B5" t="s">
        <v>30</v>
      </c>
      <c r="C5">
        <v>899904</v>
      </c>
      <c r="D5">
        <v>70</v>
      </c>
      <c r="E5">
        <v>21102209</v>
      </c>
      <c r="F5">
        <v>301460</v>
      </c>
      <c r="G5">
        <v>2</v>
      </c>
      <c r="H5" s="7">
        <v>299968</v>
      </c>
      <c r="I5">
        <v>3</v>
      </c>
      <c r="J5" s="7">
        <v>224976</v>
      </c>
      <c r="K5">
        <v>3</v>
      </c>
      <c r="L5" s="7">
        <v>224976</v>
      </c>
      <c r="M5">
        <v>3</v>
      </c>
      <c r="N5">
        <v>224976</v>
      </c>
      <c r="O5">
        <v>3</v>
      </c>
      <c r="P5">
        <v>224976</v>
      </c>
      <c r="Q5">
        <v>3</v>
      </c>
      <c r="R5">
        <v>224976</v>
      </c>
      <c r="S5">
        <v>3</v>
      </c>
      <c r="T5">
        <v>224976</v>
      </c>
      <c r="U5">
        <v>3</v>
      </c>
      <c r="V5">
        <v>224976</v>
      </c>
      <c r="W5">
        <v>3</v>
      </c>
      <c r="X5">
        <v>224976</v>
      </c>
      <c r="Y5">
        <v>3</v>
      </c>
      <c r="Z5">
        <v>224976</v>
      </c>
      <c r="AA5">
        <v>3</v>
      </c>
      <c r="AB5">
        <v>224976</v>
      </c>
      <c r="AC5">
        <v>3</v>
      </c>
    </row>
    <row r="6" spans="1:29" x14ac:dyDescent="0.25">
      <c r="A6" t="s">
        <v>46</v>
      </c>
      <c r="B6" t="s">
        <v>30</v>
      </c>
      <c r="C6">
        <v>754593</v>
      </c>
      <c r="D6">
        <v>70</v>
      </c>
      <c r="E6">
        <v>21102209</v>
      </c>
      <c r="F6">
        <v>301460</v>
      </c>
      <c r="G6">
        <v>2</v>
      </c>
      <c r="H6" s="7">
        <v>251531</v>
      </c>
      <c r="I6">
        <v>2</v>
      </c>
      <c r="J6" s="7">
        <v>251531</v>
      </c>
      <c r="K6">
        <v>2</v>
      </c>
      <c r="L6" s="7">
        <v>251531</v>
      </c>
      <c r="M6">
        <v>2</v>
      </c>
      <c r="N6">
        <v>251531</v>
      </c>
      <c r="O6">
        <v>2</v>
      </c>
      <c r="P6">
        <v>251531</v>
      </c>
      <c r="Q6">
        <v>2</v>
      </c>
      <c r="R6">
        <v>251531</v>
      </c>
      <c r="S6">
        <v>2</v>
      </c>
      <c r="T6">
        <v>251531</v>
      </c>
      <c r="U6">
        <v>2</v>
      </c>
      <c r="V6">
        <v>251531</v>
      </c>
      <c r="W6">
        <v>2</v>
      </c>
      <c r="X6">
        <v>251531</v>
      </c>
      <c r="Y6">
        <v>2</v>
      </c>
      <c r="Z6">
        <v>251531</v>
      </c>
      <c r="AA6">
        <v>2</v>
      </c>
      <c r="AB6">
        <v>251531</v>
      </c>
      <c r="AC6">
        <v>2</v>
      </c>
    </row>
    <row r="7" spans="1:29" x14ac:dyDescent="0.25">
      <c r="A7" t="s">
        <v>47</v>
      </c>
      <c r="B7" t="s">
        <v>30</v>
      </c>
      <c r="C7">
        <v>922692</v>
      </c>
      <c r="D7">
        <v>70</v>
      </c>
      <c r="E7">
        <v>21102209</v>
      </c>
      <c r="F7">
        <v>301460</v>
      </c>
      <c r="G7">
        <v>3</v>
      </c>
      <c r="H7" s="7">
        <v>230673</v>
      </c>
      <c r="I7">
        <v>3</v>
      </c>
      <c r="J7" s="7">
        <v>230673</v>
      </c>
      <c r="K7">
        <v>3</v>
      </c>
      <c r="L7" s="7">
        <v>230673</v>
      </c>
      <c r="M7">
        <v>3</v>
      </c>
      <c r="N7">
        <v>230673</v>
      </c>
      <c r="O7">
        <v>3</v>
      </c>
      <c r="P7">
        <v>230673</v>
      </c>
      <c r="Q7">
        <v>3</v>
      </c>
      <c r="R7">
        <v>230673</v>
      </c>
      <c r="S7">
        <v>3</v>
      </c>
      <c r="T7">
        <v>230673</v>
      </c>
      <c r="U7">
        <v>3</v>
      </c>
      <c r="V7">
        <v>230673</v>
      </c>
      <c r="W7">
        <v>3</v>
      </c>
      <c r="X7">
        <v>230673</v>
      </c>
      <c r="Y7">
        <v>3</v>
      </c>
      <c r="Z7">
        <v>230673</v>
      </c>
      <c r="AA7">
        <v>3</v>
      </c>
      <c r="AB7">
        <v>230673</v>
      </c>
      <c r="AC7">
        <v>3</v>
      </c>
    </row>
    <row r="8" spans="1:29" x14ac:dyDescent="0.25">
      <c r="A8" t="s">
        <v>48</v>
      </c>
      <c r="B8" t="s">
        <v>30</v>
      </c>
      <c r="C8">
        <v>1746226</v>
      </c>
      <c r="D8">
        <v>70</v>
      </c>
      <c r="E8">
        <v>21102209</v>
      </c>
      <c r="F8">
        <v>301460</v>
      </c>
      <c r="G8">
        <v>5</v>
      </c>
      <c r="H8" s="7">
        <v>291037.66666666698</v>
      </c>
      <c r="I8">
        <v>5</v>
      </c>
      <c r="J8" s="7">
        <v>291037.66666666698</v>
      </c>
      <c r="K8">
        <v>5</v>
      </c>
      <c r="L8" s="7">
        <v>291037.66666666698</v>
      </c>
      <c r="M8">
        <v>5</v>
      </c>
      <c r="N8">
        <v>291037.66666666698</v>
      </c>
      <c r="O8">
        <v>6</v>
      </c>
      <c r="P8">
        <v>249460.85714285701</v>
      </c>
      <c r="Q8">
        <v>6</v>
      </c>
      <c r="R8">
        <v>249460.85714285701</v>
      </c>
      <c r="S8">
        <v>6</v>
      </c>
      <c r="T8">
        <v>249460.85714285701</v>
      </c>
      <c r="U8">
        <v>6</v>
      </c>
      <c r="V8">
        <v>249460.85714285701</v>
      </c>
      <c r="W8">
        <v>6</v>
      </c>
      <c r="X8">
        <v>249460.85714285701</v>
      </c>
      <c r="Y8">
        <v>6</v>
      </c>
      <c r="Z8">
        <v>249460.85714285701</v>
      </c>
      <c r="AA8">
        <v>6</v>
      </c>
      <c r="AB8">
        <v>249460.85714285701</v>
      </c>
      <c r="AC8">
        <v>6</v>
      </c>
    </row>
    <row r="9" spans="1:29" x14ac:dyDescent="0.25">
      <c r="A9" t="s">
        <v>49</v>
      </c>
      <c r="B9" t="s">
        <v>30</v>
      </c>
      <c r="C9">
        <v>1734561</v>
      </c>
      <c r="D9">
        <v>70</v>
      </c>
      <c r="E9">
        <v>21102209</v>
      </c>
      <c r="F9">
        <v>301460</v>
      </c>
      <c r="G9">
        <v>5</v>
      </c>
      <c r="H9" s="7">
        <v>289093.5</v>
      </c>
      <c r="I9">
        <v>5</v>
      </c>
      <c r="J9" s="7">
        <v>289093.5</v>
      </c>
      <c r="K9">
        <v>5</v>
      </c>
      <c r="L9" s="7">
        <v>289093.5</v>
      </c>
      <c r="M9">
        <v>5</v>
      </c>
      <c r="N9">
        <v>289093.5</v>
      </c>
      <c r="O9">
        <v>5</v>
      </c>
      <c r="P9">
        <v>289093.5</v>
      </c>
      <c r="Q9">
        <v>6</v>
      </c>
      <c r="R9">
        <v>247794.42857142899</v>
      </c>
      <c r="S9">
        <v>6</v>
      </c>
      <c r="T9">
        <v>247794.42857142899</v>
      </c>
      <c r="U9">
        <v>6</v>
      </c>
      <c r="V9">
        <v>247794.42857142899</v>
      </c>
      <c r="W9">
        <v>6</v>
      </c>
      <c r="X9">
        <v>247794.42857142899</v>
      </c>
      <c r="Y9">
        <v>6</v>
      </c>
      <c r="Z9">
        <v>247794.42857142899</v>
      </c>
      <c r="AA9">
        <v>6</v>
      </c>
      <c r="AB9">
        <v>247794.42857142899</v>
      </c>
      <c r="AC9">
        <v>6</v>
      </c>
    </row>
    <row r="10" spans="1:29" x14ac:dyDescent="0.25">
      <c r="A10" t="s">
        <v>50</v>
      </c>
      <c r="B10" t="s">
        <v>30</v>
      </c>
      <c r="C10">
        <v>1591587</v>
      </c>
      <c r="D10">
        <v>70</v>
      </c>
      <c r="E10">
        <v>21102209</v>
      </c>
      <c r="F10">
        <v>301460</v>
      </c>
      <c r="G10">
        <v>5</v>
      </c>
      <c r="H10" s="7">
        <v>265264.5</v>
      </c>
      <c r="I10">
        <v>5</v>
      </c>
      <c r="J10" s="7">
        <v>265264.5</v>
      </c>
      <c r="K10">
        <v>5</v>
      </c>
      <c r="L10" s="7">
        <v>265264.5</v>
      </c>
      <c r="M10">
        <v>5</v>
      </c>
      <c r="N10">
        <v>265264.5</v>
      </c>
      <c r="O10">
        <v>5</v>
      </c>
      <c r="P10">
        <v>265264.5</v>
      </c>
      <c r="Q10">
        <v>5</v>
      </c>
      <c r="R10">
        <v>265264.5</v>
      </c>
      <c r="S10">
        <v>5</v>
      </c>
      <c r="T10">
        <v>265264.5</v>
      </c>
      <c r="U10">
        <v>5</v>
      </c>
      <c r="V10">
        <v>265264.5</v>
      </c>
      <c r="W10">
        <v>5</v>
      </c>
      <c r="X10">
        <v>265264.5</v>
      </c>
      <c r="Y10">
        <v>6</v>
      </c>
      <c r="Z10">
        <v>227369.57142857101</v>
      </c>
      <c r="AA10">
        <v>6</v>
      </c>
      <c r="AB10">
        <v>227369.57142857101</v>
      </c>
      <c r="AC10">
        <v>6</v>
      </c>
    </row>
    <row r="11" spans="1:29" x14ac:dyDescent="0.25">
      <c r="A11" t="s">
        <v>51</v>
      </c>
      <c r="B11" t="s">
        <v>30</v>
      </c>
      <c r="C11">
        <v>2156813</v>
      </c>
      <c r="D11">
        <v>70</v>
      </c>
      <c r="E11">
        <v>21102209</v>
      </c>
      <c r="F11">
        <v>301460</v>
      </c>
      <c r="G11">
        <v>7</v>
      </c>
      <c r="H11" s="7">
        <v>269601.625</v>
      </c>
      <c r="I11">
        <v>7</v>
      </c>
      <c r="J11" s="7">
        <v>269601.625</v>
      </c>
      <c r="K11">
        <v>7</v>
      </c>
      <c r="L11" s="7">
        <v>269601.625</v>
      </c>
      <c r="M11">
        <v>7</v>
      </c>
      <c r="N11">
        <v>269601.625</v>
      </c>
      <c r="O11">
        <v>7</v>
      </c>
      <c r="P11">
        <v>269601.625</v>
      </c>
      <c r="Q11">
        <v>7</v>
      </c>
      <c r="R11">
        <v>269601.625</v>
      </c>
      <c r="S11">
        <v>7</v>
      </c>
      <c r="T11">
        <v>269601.625</v>
      </c>
      <c r="U11">
        <v>7</v>
      </c>
      <c r="V11">
        <v>269601.625</v>
      </c>
      <c r="W11">
        <v>8</v>
      </c>
      <c r="X11">
        <v>239645.88888888899</v>
      </c>
      <c r="Y11">
        <v>8</v>
      </c>
      <c r="Z11">
        <v>239645.88888888899</v>
      </c>
      <c r="AA11">
        <v>8</v>
      </c>
      <c r="AB11">
        <v>239645.88888888899</v>
      </c>
      <c r="AC11">
        <v>8</v>
      </c>
    </row>
    <row r="12" spans="1:29" x14ac:dyDescent="0.25">
      <c r="A12" t="s">
        <v>52</v>
      </c>
      <c r="B12" t="s">
        <v>30</v>
      </c>
      <c r="C12">
        <v>4137965</v>
      </c>
      <c r="D12">
        <v>70</v>
      </c>
      <c r="E12">
        <v>21102209</v>
      </c>
      <c r="F12">
        <v>301460</v>
      </c>
      <c r="G12">
        <v>13</v>
      </c>
      <c r="H12" s="7">
        <v>295568.92857142899</v>
      </c>
      <c r="I12">
        <v>13</v>
      </c>
      <c r="J12" s="7">
        <v>295568.92857142899</v>
      </c>
      <c r="K12">
        <v>14</v>
      </c>
      <c r="L12" s="7">
        <v>275864.33333333302</v>
      </c>
      <c r="M12">
        <v>14</v>
      </c>
      <c r="N12">
        <v>275864.33333333302</v>
      </c>
      <c r="O12">
        <v>14</v>
      </c>
      <c r="P12">
        <v>275864.33333333302</v>
      </c>
      <c r="Q12">
        <v>14</v>
      </c>
      <c r="R12">
        <v>275864.33333333302</v>
      </c>
      <c r="S12">
        <v>15</v>
      </c>
      <c r="T12">
        <v>258622.8125</v>
      </c>
      <c r="U12">
        <v>15</v>
      </c>
      <c r="V12">
        <v>258622.8125</v>
      </c>
      <c r="W12">
        <v>15</v>
      </c>
      <c r="X12">
        <v>258622.8125</v>
      </c>
      <c r="Y12">
        <v>15</v>
      </c>
      <c r="Z12">
        <v>258622.8125</v>
      </c>
      <c r="AA12">
        <v>15</v>
      </c>
      <c r="AB12">
        <v>258622.8125</v>
      </c>
      <c r="AC12">
        <v>15</v>
      </c>
    </row>
    <row r="13" spans="1:29" x14ac:dyDescent="0.25">
      <c r="A13" t="s">
        <v>53</v>
      </c>
      <c r="B13" t="s">
        <v>30</v>
      </c>
      <c r="C13">
        <v>4409549</v>
      </c>
      <c r="D13">
        <v>70</v>
      </c>
      <c r="E13">
        <v>21102209</v>
      </c>
      <c r="F13">
        <v>301460</v>
      </c>
      <c r="G13">
        <v>14</v>
      </c>
      <c r="H13" s="7">
        <v>293969.933333333</v>
      </c>
      <c r="I13">
        <v>14</v>
      </c>
      <c r="J13" s="7">
        <v>293969.933333333</v>
      </c>
      <c r="K13">
        <v>14</v>
      </c>
      <c r="L13" s="7">
        <v>293969.933333333</v>
      </c>
      <c r="M13">
        <v>15</v>
      </c>
      <c r="N13">
        <v>275596.8125</v>
      </c>
      <c r="O13">
        <v>15</v>
      </c>
      <c r="P13">
        <v>275596.8125</v>
      </c>
      <c r="Q13">
        <v>15</v>
      </c>
      <c r="R13">
        <v>275596.8125</v>
      </c>
      <c r="S13">
        <v>15</v>
      </c>
      <c r="T13">
        <v>275596.8125</v>
      </c>
      <c r="U13">
        <v>16</v>
      </c>
      <c r="V13">
        <v>259385.235294118</v>
      </c>
      <c r="W13">
        <v>16</v>
      </c>
      <c r="X13">
        <v>259385.235294118</v>
      </c>
      <c r="Y13">
        <v>16</v>
      </c>
      <c r="Z13">
        <v>259385.235294118</v>
      </c>
      <c r="AA13">
        <v>16</v>
      </c>
      <c r="AB13">
        <v>259385.235294118</v>
      </c>
      <c r="AC13">
        <v>17</v>
      </c>
    </row>
    <row r="14" spans="1:29" hidden="1" x14ac:dyDescent="0.25"/>
    <row r="15" spans="1:29" hidden="1" x14ac:dyDescent="0.25"/>
    <row r="16" spans="1:29" hidden="1" x14ac:dyDescent="0.25"/>
    <row r="17" spans="7:28" hidden="1" x14ac:dyDescent="0.25"/>
    <row r="18" spans="7:28" hidden="1" x14ac:dyDescent="0.25"/>
    <row r="19" spans="7:28" hidden="1" x14ac:dyDescent="0.25"/>
    <row r="20" spans="7:28" hidden="1" x14ac:dyDescent="0.25"/>
    <row r="21" spans="7:28" hidden="1" x14ac:dyDescent="0.25"/>
    <row r="22" spans="7:28" hidden="1" x14ac:dyDescent="0.25"/>
    <row r="23" spans="7:28" hidden="1" x14ac:dyDescent="0.25"/>
    <row r="24" spans="7:28" hidden="1" x14ac:dyDescent="0.25"/>
    <row r="25" spans="7:28" hidden="1" x14ac:dyDescent="0.25"/>
    <row r="26" spans="7:28" x14ac:dyDescent="0.25">
      <c r="G26" s="6" t="s">
        <v>58</v>
      </c>
      <c r="H26" s="5">
        <f>MAX(H2:H25)</f>
        <v>299968</v>
      </c>
      <c r="I26" s="5">
        <f t="shared" ref="I26:AB26" si="0">MAX(I2:I25)</f>
        <v>14</v>
      </c>
      <c r="J26" s="5">
        <f t="shared" si="0"/>
        <v>295568.92857142899</v>
      </c>
      <c r="K26" s="5">
        <f t="shared" si="0"/>
        <v>14</v>
      </c>
      <c r="L26" s="5">
        <f t="shared" si="0"/>
        <v>293969.933333333</v>
      </c>
      <c r="M26" s="5">
        <f t="shared" si="0"/>
        <v>15</v>
      </c>
      <c r="N26" s="5">
        <f t="shared" si="0"/>
        <v>291037.66666666698</v>
      </c>
      <c r="O26" s="5">
        <f t="shared" si="0"/>
        <v>15</v>
      </c>
      <c r="P26" s="5">
        <f t="shared" si="0"/>
        <v>289093.5</v>
      </c>
      <c r="Q26" s="5">
        <f t="shared" si="0"/>
        <v>15</v>
      </c>
      <c r="R26" s="5">
        <f t="shared" si="0"/>
        <v>275864.33333333302</v>
      </c>
      <c r="S26" s="5">
        <f t="shared" si="0"/>
        <v>15</v>
      </c>
      <c r="T26" s="5">
        <f t="shared" si="0"/>
        <v>275596.8125</v>
      </c>
      <c r="U26" s="5">
        <f t="shared" si="0"/>
        <v>16</v>
      </c>
      <c r="V26" s="5">
        <f t="shared" si="0"/>
        <v>269601.625</v>
      </c>
      <c r="W26" s="5">
        <f t="shared" si="0"/>
        <v>16</v>
      </c>
      <c r="X26" s="5">
        <f t="shared" si="0"/>
        <v>265264.5</v>
      </c>
      <c r="Y26" s="5">
        <f t="shared" si="0"/>
        <v>16</v>
      </c>
      <c r="Z26" s="5">
        <f t="shared" si="0"/>
        <v>263910.5</v>
      </c>
      <c r="AA26" s="5">
        <f t="shared" si="0"/>
        <v>16</v>
      </c>
      <c r="AB26" s="5">
        <f t="shared" si="0"/>
        <v>259385.235294118</v>
      </c>
    </row>
    <row r="27" spans="7:28" x14ac:dyDescent="0.25">
      <c r="G27" s="6" t="s">
        <v>59</v>
      </c>
      <c r="H27" t="str">
        <f>INDEX($A$2:$A$25,MATCH(H26,H2:H25,0))</f>
        <v>Partido Novo (Vagas: 3)</v>
      </c>
      <c r="I27" t="str">
        <f t="shared" ref="I27:AB27" si="1">INDEX($A$2:$A$25,MATCH(I26,I2:I25,0))</f>
        <v>Partido Social Liberal (Vagas: 10)</v>
      </c>
      <c r="J27" t="str">
        <f t="shared" si="1"/>
        <v>PSDB-PSD-DEM-PP (Vagas: 17)</v>
      </c>
      <c r="K27" t="str">
        <f t="shared" si="1"/>
        <v>PSDB-PSD-DEM-PP (Vagas: 17)</v>
      </c>
      <c r="L27" t="str">
        <f t="shared" si="1"/>
        <v>Partido Social Liberal (Vagas: 10)</v>
      </c>
      <c r="M27" t="str">
        <f t="shared" si="1"/>
        <v>Partido Social Liberal (Vagas: 10)</v>
      </c>
      <c r="N27" t="str">
        <f t="shared" si="1"/>
        <v>Coligação PSB PTB PPS PSC (Vagas: 7)</v>
      </c>
      <c r="O27" t="str">
        <f t="shared" si="1"/>
        <v>Partido Social Liberal (Vagas: 10)</v>
      </c>
      <c r="P27" t="str">
        <f t="shared" si="1"/>
        <v>Partido da República (Vagas: 7)</v>
      </c>
      <c r="Q27" t="str">
        <f t="shared" si="1"/>
        <v>Partido Social Liberal (Vagas: 10)</v>
      </c>
      <c r="R27" t="str">
        <f t="shared" si="1"/>
        <v>PSDB-PSD-DEM-PP (Vagas: 17)</v>
      </c>
      <c r="S27" t="str">
        <f t="shared" si="1"/>
        <v>PSDB-PSD-DEM-PP (Vagas: 17)</v>
      </c>
      <c r="T27" t="str">
        <f t="shared" si="1"/>
        <v>Partido Social Liberal (Vagas: 10)</v>
      </c>
      <c r="U27" t="str">
        <f t="shared" si="1"/>
        <v>Partido Social Liberal (Vagas: 10)</v>
      </c>
      <c r="V27" t="str">
        <f t="shared" si="1"/>
        <v>SÃO PAULO DO TRABALHO  E DE OPORTUNIDADES (Vagas: 9)</v>
      </c>
      <c r="W27" t="str">
        <f t="shared" si="1"/>
        <v>Partido Social Liberal (Vagas: 10)</v>
      </c>
      <c r="X27" t="str">
        <f t="shared" si="1"/>
        <v>Partido Republicano Brasileiro (Vagas: 6)</v>
      </c>
      <c r="Y27" t="str">
        <f t="shared" si="1"/>
        <v>Partido Social Liberal (Vagas: 10)</v>
      </c>
      <c r="Z27" t="str">
        <f t="shared" si="1"/>
        <v>Movimento Democrático Brasileiro (Vagas: 2)</v>
      </c>
      <c r="AA27" t="str">
        <f t="shared" si="1"/>
        <v>Partido Social Liberal (Vagas: 10)</v>
      </c>
      <c r="AB27" t="str">
        <f t="shared" si="1"/>
        <v>Partido Social Liberal (Vagas: 10)</v>
      </c>
    </row>
    <row r="28" spans="7:28" x14ac:dyDescent="0.25">
      <c r="G28" s="6" t="s">
        <v>60</v>
      </c>
      <c r="H28">
        <f>VLOOKUP(H27,$A$1:$G$25,7,0)</f>
        <v>2</v>
      </c>
      <c r="I28">
        <f t="shared" ref="I28:AB28" si="2">VLOOKUP(I27,$A$1:$G$25,7,0)</f>
        <v>14</v>
      </c>
      <c r="J28">
        <f t="shared" si="2"/>
        <v>13</v>
      </c>
      <c r="K28">
        <f t="shared" si="2"/>
        <v>13</v>
      </c>
      <c r="L28">
        <f t="shared" si="2"/>
        <v>14</v>
      </c>
      <c r="M28">
        <f t="shared" si="2"/>
        <v>14</v>
      </c>
      <c r="N28">
        <f t="shared" si="2"/>
        <v>5</v>
      </c>
      <c r="O28">
        <f t="shared" si="2"/>
        <v>14</v>
      </c>
      <c r="P28">
        <f t="shared" si="2"/>
        <v>5</v>
      </c>
      <c r="Q28">
        <f t="shared" si="2"/>
        <v>14</v>
      </c>
      <c r="R28">
        <f t="shared" si="2"/>
        <v>13</v>
      </c>
      <c r="S28">
        <f t="shared" si="2"/>
        <v>13</v>
      </c>
      <c r="T28">
        <f t="shared" si="2"/>
        <v>14</v>
      </c>
      <c r="U28">
        <f t="shared" si="2"/>
        <v>14</v>
      </c>
      <c r="V28">
        <f t="shared" si="2"/>
        <v>7</v>
      </c>
      <c r="W28">
        <f t="shared" si="2"/>
        <v>14</v>
      </c>
      <c r="X28">
        <f t="shared" si="2"/>
        <v>5</v>
      </c>
      <c r="Y28">
        <f t="shared" si="2"/>
        <v>14</v>
      </c>
      <c r="Z28">
        <f t="shared" si="2"/>
        <v>1</v>
      </c>
      <c r="AA28">
        <f t="shared" si="2"/>
        <v>14</v>
      </c>
      <c r="AB28">
        <f t="shared" si="2"/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comparacao</vt:lpstr>
      <vt:lpstr>sp_cn</vt:lpstr>
      <vt:lpstr>sem nanico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Campos</dc:creator>
  <cp:lastModifiedBy>gabri</cp:lastModifiedBy>
  <dcterms:created xsi:type="dcterms:W3CDTF">2018-10-11T17:23:43Z</dcterms:created>
  <dcterms:modified xsi:type="dcterms:W3CDTF">2018-10-11T18:43:32Z</dcterms:modified>
</cp:coreProperties>
</file>