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gabri\Downloads\"/>
    </mc:Choice>
  </mc:AlternateContent>
  <xr:revisionPtr revIDLastSave="0" documentId="13_ncr:1_{B2E3DCF3-FE7C-40C9-9C9B-8F2CE0F5DC32}" xr6:coauthVersionLast="46" xr6:coauthVersionMax="46" xr10:uidLastSave="{00000000-0000-0000-0000-000000000000}"/>
  <bookViews>
    <workbookView xWindow="3210" yWindow="2445" windowWidth="22395" windowHeight="1174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grille_evaluation!$D$16</definedName>
    <definedName name="niveau_reussite">grille_evaluation!$B$22</definedName>
    <definedName name="nom_enseignant">grille_evaluation!$B$17</definedName>
    <definedName name="nom_etudiant">grille_evaluation!$B$16</definedName>
    <definedName name="nom_evaluation">grille_evaluation!$B$19</definedName>
    <definedName name="note_finale">grille_evaluation!$E$22</definedName>
    <definedName name="pts_francais">grille_evaluation!$D$21</definedName>
    <definedName name="pts_grandtotal">grille_evaluation!$D$22</definedName>
    <definedName name="pts_maximum">grille_evaluation!$D$16</definedName>
    <definedName name="pts_retard">grille_evaluation!$D$20</definedName>
    <definedName name="pts_soustotal">grille_evaluation!$D$19</definedName>
    <definedName name="reussite">grille_evaluation!$B$22</definedName>
    <definedName name="seuil">grille_evaluation!$D$18</definedName>
    <definedName name="seuil_excellence">grille_evaluation!$D$17</definedName>
    <definedName name="seuil_reussite">grille_evaluation!$D$18</definedName>
    <definedName name="tbl_echelle3">tbl_echelle25[]</definedName>
    <definedName name="titre_cours">grille_evaluation!$B$18</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5" i="1"/>
  <c r="D9" i="1"/>
  <c r="D10" i="1"/>
  <c r="D12" i="1"/>
  <c r="D13" i="1"/>
  <c r="D14" i="1"/>
  <c r="D8" i="1"/>
  <c r="D6" i="1"/>
  <c r="D5" i="1"/>
  <c r="D3" i="1"/>
  <c r="D2" i="1"/>
  <c r="D7" i="1"/>
  <c r="D4" i="1"/>
  <c r="D19" i="1"/>
  <c r="D22" i="1"/>
  <c r="E22" i="1"/>
  <c r="B22" i="1"/>
  <c r="B21" i="1"/>
</calcChain>
</file>

<file path=xl/sharedStrings.xml><?xml version="1.0" encoding="utf-8"?>
<sst xmlns="http://schemas.openxmlformats.org/spreadsheetml/2006/main" count="127" uniqueCount="102">
  <si>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</si>
  <si>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</si>
  <si>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</si>
  <si>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</si>
  <si>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</si>
  <si>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</si>
  <si>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</si>
  <si>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</si>
  <si>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</si>
  <si>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</si>
  <si>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</si>
  <si>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</si>
  <si>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</si>
  <si>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</si>
  <si>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</si>
  <si>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</si>
  <si>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</si>
  <si>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</si>
  <si>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</si>
  <si>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</si>
  <si>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</si>
  <si>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</si>
  <si>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</si>
  <si>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</si>
  <si>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</si>
  <si>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</si>
  <si>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</si>
  <si>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</si>
  <si>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</si>
  <si>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</si>
  <si>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</si>
  <si>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</si>
  <si>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</si>
  <si>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</si>
  <si>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</si>
  <si>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</si>
  <si>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</si>
  <si>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</si>
  <si>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2 éléments ou plus manquants ou mal effectués</t>
  </si>
  <si>
    <t>1 éléments manquant ou mal effectué</t>
  </si>
  <si>
    <t>3 éléments manquants ou mal effectués</t>
  </si>
  <si>
    <t xml:space="preserve"> Programmation Web </t>
  </si>
  <si>
    <t>Votre nom</t>
  </si>
  <si>
    <t>Plus de 3 éléments manquant ou mal effectués</t>
  </si>
  <si>
    <t>Projet synthèse - Mandat 1</t>
  </si>
  <si>
    <t>Catalogue de produits</t>
  </si>
  <si>
    <t>Recherche de produits</t>
  </si>
  <si>
    <t>Authentification des clients (sécurité)</t>
  </si>
  <si>
    <t>Ajout et changement de l’information du client (avec validation de l’information)</t>
  </si>
  <si>
    <t>2.    Une fiche détaillée de produit affiche toutes les infos du produit.</t>
  </si>
  <si>
    <t>1.    Les produits sont correctement affichés avec les infos pertinentes.</t>
  </si>
  <si>
    <t>3.    Le lien entre le catalogue et la fiche est fonctionnel et bien réalisé.</t>
  </si>
  <si>
    <t>1.    Le formulaire de recherche est correctement affiché et fonctionnel.</t>
  </si>
  <si>
    <t>2.    La page de résultat affiche les produits recherchés avec des infos pertinentes.</t>
  </si>
  <si>
    <t>3.    Le lien entre la recherche et la fiche est fonctionnel et bien réalisé.</t>
  </si>
  <si>
    <t>1.    La connexion au site est fonctionnelle et les infos stockées en session.</t>
  </si>
  <si>
    <t>2.    La déconnexion au site est fonctionnelle et la session est détruite.</t>
  </si>
  <si>
    <t>4.    Les validations client-serveur sont complètes et mises en place correctement.</t>
  </si>
  <si>
    <t>3.    La gestion des pages lorsque l'usager est connecté/invité est correctement faite.</t>
  </si>
  <si>
    <t>1.    L'inscription est fonctionnelle et un client est ajouté en BD.</t>
  </si>
  <si>
    <t>2.    Le profil est fonctionnel et un client est modifié en BD.</t>
  </si>
  <si>
    <t>3.    La lecture des informations de client est correctement implanté dans le profil.</t>
  </si>
  <si>
    <t xml:space="preserve">Baillargeon, Rosemary Anaèle </t>
  </si>
  <si>
    <t xml:space="preserve">Bélanger, Mathieu </t>
  </si>
  <si>
    <t xml:space="preserve">Bergeron, Marc-Olivier </t>
  </si>
  <si>
    <t xml:space="preserve">Bertrand, Gabriel </t>
  </si>
  <si>
    <t xml:space="preserve">Bhérer, Xavier </t>
  </si>
  <si>
    <t xml:space="preserve">Bisaillon, Frédéric </t>
  </si>
  <si>
    <t xml:space="preserve">Charette, Mikaël </t>
  </si>
  <si>
    <t xml:space="preserve">Couturier, Thomas </t>
  </si>
  <si>
    <t xml:space="preserve">Emond, Alexis </t>
  </si>
  <si>
    <t xml:space="preserve">Gagnon, Xavier </t>
  </si>
  <si>
    <t xml:space="preserve">Gingras, Zachary </t>
  </si>
  <si>
    <t xml:space="preserve">Girard-Gagnon, Marc-Antoine </t>
  </si>
  <si>
    <t xml:space="preserve">Graignon, Maxime </t>
  </si>
  <si>
    <t xml:space="preserve">Guérin, Mathieu </t>
  </si>
  <si>
    <t xml:space="preserve">Guitard, Nathaniel </t>
  </si>
  <si>
    <t xml:space="preserve">Haimeur, Amir </t>
  </si>
  <si>
    <t xml:space="preserve">Labadie, William </t>
  </si>
  <si>
    <t xml:space="preserve">Lachance, William </t>
  </si>
  <si>
    <t xml:space="preserve">Lafond, William Patrick </t>
  </si>
  <si>
    <t xml:space="preserve">Larrivée, Félix </t>
  </si>
  <si>
    <t xml:space="preserve">Mercier, Alexandre </t>
  </si>
  <si>
    <t xml:space="preserve">Michaud, Mathieu </t>
  </si>
  <si>
    <t xml:space="preserve">Milot-Turmel, Xavier </t>
  </si>
  <si>
    <t xml:space="preserve">Normand-Bélanger, Alexis </t>
  </si>
  <si>
    <t xml:space="preserve">Oum, Seilamoney </t>
  </si>
  <si>
    <t xml:space="preserve">Pagé, Kevin </t>
  </si>
  <si>
    <t xml:space="preserve">Pellerin, Nicolas </t>
  </si>
  <si>
    <t xml:space="preserve">Pelletier, Gabriel </t>
  </si>
  <si>
    <t xml:space="preserve">Plamondon, Jérémy </t>
  </si>
  <si>
    <t xml:space="preserve">René, Samuel </t>
  </si>
  <si>
    <t xml:space="preserve">Roy-Lahaye, Vincent </t>
  </si>
  <si>
    <t xml:space="preserve">Silva Navarrete, Gabriel </t>
  </si>
  <si>
    <t xml:space="preserve">St-Jean-Lejeune, Adam </t>
  </si>
  <si>
    <t xml:space="preserve">Toussaint, Cédric </t>
  </si>
  <si>
    <t xml:space="preserve">Tremblay, Charles </t>
  </si>
  <si>
    <t xml:space="preserve">Tremblay, Dave </t>
  </si>
  <si>
    <t xml:space="preserve">Tremblay, Dominic </t>
  </si>
  <si>
    <t xml:space="preserve">Tremblay-Paradis, Philippe </t>
  </si>
  <si>
    <t xml:space="preserve">Turcotte, Jérémie </t>
  </si>
  <si>
    <t xml:space="preserve">Vautour Hachey, Jason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</si>
</sst>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3">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2">
    <xf numFmtId="0" fontId="0" fillId="0" borderId="0" xfId="0"/>
    <xf numFmtId="0" fontId="5" fillId="0" borderId="0" xfId="0" applyFont="1" applyBorder="1" applyAlignment="1">
      <alignment horizontal="center"/>
    </xf>
    <xf numFmtId="0" fontId="5" fillId="0" borderId="2" xfId="0" applyFont="1" applyBorder="1" applyAlignment="1">
      <alignment vertical="top"/>
    </xf>
    <xf numFmtId="0" fontId="5" fillId="0" borderId="0" xfId="0" applyFont="1"/>
    <xf numFmtId="0" fontId="5" fillId="0" borderId="0" xfId="0" applyFont="1" applyBorder="1"/>
    <xf numFmtId="0" fontId="5" fillId="0" borderId="0" xfId="0" applyFont="1" applyAlignment="1">
      <alignment horizontal="center"/>
    </xf>
    <xf numFmtId="0" fontId="0" fillId="0" borderId="0" xfId="0" applyFont="1" applyBorder="1"/>
    <xf numFmtId="0" fontId="0" fillId="0" borderId="0" xfId="0" applyFont="1" applyBorder="1" applyAlignment="1">
      <alignment horizontal="center"/>
    </xf>
    <xf numFmtId="0" fontId="7" fillId="6" borderId="9" xfId="0" applyFont="1" applyFill="1" applyBorder="1" applyAlignment="1">
      <alignment horizontal="center" vertical="top"/>
    </xf>
    <xf numFmtId="0" fontId="0" fillId="0" borderId="0" xfId="0" applyBorder="1"/>
    <xf numFmtId="0" fontId="2" fillId="3" borderId="10" xfId="0" applyFont="1" applyFill="1" applyBorder="1" applyAlignment="1">
      <alignment horizontal="left"/>
    </xf>
    <xf numFmtId="0" fontId="2" fillId="3" borderId="16" xfId="0" applyFont="1" applyFill="1" applyBorder="1" applyAlignment="1">
      <alignment horizontal="left"/>
    </xf>
    <xf numFmtId="0" fontId="2" fillId="3" borderId="17" xfId="0" applyFont="1" applyFill="1" applyBorder="1" applyAlignment="1">
      <alignment horizontal="left"/>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20" xfId="0" applyFont="1" applyFill="1" applyBorder="1" applyAlignment="1">
      <alignment horizontal="left"/>
    </xf>
    <xf numFmtId="0" fontId="5" fillId="0" borderId="10" xfId="0" applyFont="1" applyBorder="1" applyAlignment="1">
      <alignment horizontal="center" vertical="top"/>
    </xf>
    <xf numFmtId="0" fontId="5" fillId="0" borderId="19" xfId="0" applyFont="1" applyBorder="1" applyAlignment="1">
      <alignment horizontal="center" vertical="top"/>
    </xf>
    <xf numFmtId="164" fontId="5" fillId="0" borderId="18" xfId="0" applyNumberFormat="1" applyFont="1" applyBorder="1" applyAlignment="1">
      <alignment horizontal="center" vertical="top" wrapText="1"/>
    </xf>
    <xf numFmtId="0" fontId="4" fillId="5" borderId="11" xfId="2" applyFill="1" applyBorder="1" applyAlignment="1">
      <alignment horizontal="center" vertical="top" wrapText="1"/>
    </xf>
    <xf numFmtId="0" fontId="0" fillId="0" borderId="20" xfId="0" applyFont="1" applyBorder="1" applyAlignment="1">
      <alignment horizontal="center" vertical="top"/>
    </xf>
    <xf numFmtId="0" fontId="2" fillId="11" borderId="12" xfId="0" applyFont="1" applyFill="1" applyBorder="1" applyAlignment="1">
      <alignment horizontal="right" vertical="top"/>
    </xf>
    <xf numFmtId="0" fontId="2" fillId="10" borderId="14" xfId="0" applyFont="1" applyFill="1" applyBorder="1" applyAlignment="1">
      <alignment horizontal="right" vertical="top"/>
    </xf>
    <xf numFmtId="0" fontId="5" fillId="0" borderId="12" xfId="0" applyFont="1" applyBorder="1" applyAlignment="1">
      <alignment horizontal="center" vertical="top"/>
    </xf>
    <xf numFmtId="0" fontId="0" fillId="0" borderId="5" xfId="0" applyFont="1" applyBorder="1" applyAlignment="1">
      <alignment horizontal="center" vertical="top"/>
    </xf>
    <xf numFmtId="0" fontId="5" fillId="0" borderId="5" xfId="0" applyFont="1" applyBorder="1" applyAlignment="1">
      <alignment horizontal="center" vertical="top"/>
    </xf>
    <xf numFmtId="0" fontId="7" fillId="12" borderId="9" xfId="0" applyFont="1" applyFill="1" applyBorder="1" applyAlignment="1">
      <alignment horizontal="center" vertical="top" wrapText="1"/>
    </xf>
    <xf numFmtId="0" fontId="6" fillId="0" borderId="9" xfId="1" applyFont="1" applyBorder="1" applyAlignment="1">
      <alignment horizontal="center" vertical="top"/>
    </xf>
    <xf numFmtId="0" fontId="6" fillId="0" borderId="12" xfId="1" applyFont="1" applyBorder="1" applyAlignment="1">
      <alignment horizontal="center" vertical="top"/>
    </xf>
    <xf numFmtId="0" fontId="6" fillId="0" borderId="13" xfId="1" applyFont="1" applyBorder="1" applyAlignment="1">
      <alignment horizontal="center" vertical="top"/>
    </xf>
    <xf numFmtId="0" fontId="5" fillId="0" borderId="4" xfId="0" applyFont="1" applyBorder="1" applyAlignment="1">
      <alignment vertical="top" wrapText="1"/>
    </xf>
    <xf numFmtId="0" fontId="0" fillId="0" borderId="4" xfId="0" applyFont="1" applyBorder="1" applyAlignment="1">
      <alignment vertical="top" wrapText="1"/>
    </xf>
    <xf numFmtId="0" fontId="2" fillId="9" borderId="12" xfId="0" applyFont="1" applyFill="1" applyBorder="1" applyAlignment="1">
      <alignment horizontal="right" vertical="top"/>
    </xf>
    <xf numFmtId="0" fontId="2" fillId="9" borderId="7" xfId="0" applyFont="1" applyFill="1" applyBorder="1" applyAlignment="1">
      <alignment horizontal="right" vertical="top"/>
    </xf>
    <xf numFmtId="0" fontId="2" fillId="9" borderId="0" xfId="0" applyFont="1" applyFill="1" applyBorder="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0" fillId="0" borderId="15" xfId="0" applyFont="1" applyBorder="1" applyAlignment="1">
      <alignment vertical="top"/>
    </xf>
    <xf numFmtId="0" fontId="5" fillId="0" borderId="15" xfId="0" applyNumberFormat="1" applyFont="1" applyBorder="1" applyAlignment="1">
      <alignment horizontal="center" vertical="top"/>
    </xf>
    <xf numFmtId="0" fontId="5" fillId="0" borderId="8" xfId="0" applyFont="1" applyBorder="1" applyAlignment="1">
      <alignment vertical="top" wrapText="1"/>
    </xf>
    <xf numFmtId="9" fontId="7" fillId="7" borderId="12" xfId="0" applyNumberFormat="1" applyFont="1" applyFill="1" applyBorder="1" applyAlignment="1">
      <alignment horizontal="center" vertical="top"/>
    </xf>
    <xf numFmtId="9" fontId="8" fillId="8" borderId="14" xfId="0" applyNumberFormat="1" applyFont="1" applyFill="1" applyBorder="1" applyAlignment="1">
      <alignment horizontal="center" vertical="top"/>
    </xf>
    <xf numFmtId="0" fontId="0" fillId="0" borderId="0" xfId="0" applyFont="1" applyBorder="1" applyAlignment="1">
      <alignment wrapText="1"/>
    </xf>
    <xf numFmtId="0" fontId="0" fillId="0" borderId="19" xfId="0" applyFont="1" applyBorder="1" applyAlignment="1">
      <alignment horizontal="center" vertical="top"/>
    </xf>
    <xf numFmtId="0" fontId="0" fillId="0" borderId="0" xfId="0"/>
    <xf numFmtId="0" fontId="0" fillId="0" borderId="0" xfId="0" applyBorder="1"/>
    <xf numFmtId="0" fontId="0" fillId="0" borderId="10" xfId="0" applyFont="1" applyBorder="1" applyAlignment="1">
      <alignment horizontal="center" vertical="top"/>
    </xf>
    <xf numFmtId="0" fontId="0" fillId="0" borderId="15" xfId="0" applyFont="1" applyBorder="1" applyAlignment="1">
      <alignment vertical="top" wrapText="1"/>
    </xf>
    <xf numFmtId="0" fontId="0" fillId="0" borderId="4" xfId="0" applyFont="1" applyBorder="1" applyAlignment="1">
      <alignment vertical="top"/>
    </xf>
    <xf numFmtId="0" fontId="0" fillId="0" borderId="2" xfId="0" applyFont="1" applyBorder="1" applyAlignment="1">
      <alignment vertical="top" wrapText="1"/>
    </xf>
    <xf numFmtId="0" fontId="0" fillId="4" borderId="12" xfId="0" applyFont="1" applyFill="1" applyBorder="1" applyAlignment="1">
      <alignment horizontal="center" vertical="top"/>
    </xf>
    <xf numFmtId="0" fontId="0" fillId="0" borderId="15" xfId="0" applyBorder="1"/>
    <xf numFmtId="0" fontId="0" fillId="0" borderId="2" xfId="0" applyBorder="1"/>
    <xf numFmtId="0" fontId="0" fillId="0" borderId="3" xfId="0" applyBorder="1"/>
    <xf numFmtId="0" fontId="5" fillId="0" borderId="1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cellXfs>
  <cellStyles count="3">
    <cellStyle name="Normal" xfId="0" builtinId="0"/>
    <cellStyle name="Satisfaisant" xfId="2" builtinId="26"/>
    <cellStyle name="Titre 1" xfId="1" builtinId="16"/>
  </cellStyles>
  <dxfs count="21">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5" totalsRowShown="0" headerRowDxfId="20" dataDxfId="18" headerRowBorderDxfId="19" tableBorderDxfId="17" headerRowCellStyle="Titre 1">
  <autoFilter ref="A1:E15" xr:uid="{00000000-0009-0000-0100-000003000000}"/>
  <tableColumns count="5">
    <tableColumn id="1" xr3:uid="{00000000-0010-0000-0000-000001000000}" name="Critères d'évaluation" dataDxfId="16"/>
    <tableColumn id="2" xr3:uid="{00000000-0010-0000-0000-000002000000}" name="Éléments observables" dataDxfId="15"/>
    <tableColumn id="3" xr3:uid="{00000000-0010-0000-0000-000003000000}" name="Échelles" dataCellStyle="Normal"/>
    <tableColumn id="9" xr3:uid="{00000000-0010-0000-0000-000009000000}" name="Points" dataDxfId="14">
      <calculatedColumnFormula>VLOOKUP(C2,echelles!$A$13:$B$15,2,FALSE)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8:B10" totalsRowShown="0" tableBorderDxfId="12">
  <autoFilter ref="A8:B10" xr:uid="{00000000-0009-0000-0100-000005000000}"/>
  <tableColumns count="2">
    <tableColumn id="1" xr3:uid="{00000000-0010-0000-0200-000001000000}" name="Description de l'échelle descriptive" dataDxfId="11"/>
    <tableColumn id="2" xr3:uid="{00000000-0010-0000-02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9">
  <autoFilter ref="A1:B6" xr:uid="{00000000-0009-0000-0100-000001000000}"/>
  <tableColumns count="2">
    <tableColumn id="1" xr3:uid="{00000000-0010-0000-0100-000001000000}" name="Description de l'échelle descriptive" dataDxfId="8"/>
    <tableColumn id="2" xr3:uid="{00000000-0010-0000-0100-000002000000}"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C9DAE3-C752-420F-9306-1FA4B82E1150}" name="tbl_echelle25" displayName="tbl_echelle25" ref="A12:B15" totalsRowShown="0" tableBorderDxfId="6">
  <autoFilter ref="A12:B15" xr:uid="{A46255E5-613C-4AE0-97D8-90EE4C2C4957}"/>
  <tableColumns count="2">
    <tableColumn id="1" xr3:uid="{C9AE60B6-94F6-4CC5-92C7-1A764949C5D6}" name="Description de l'échelle descriptive" dataDxfId="5"/>
    <tableColumn id="2" xr3:uid="{C343221D-B8D6-433D-B3A4-9BCB9D748868}"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2" totalsRowShown="0" tableBorderDxfId="3">
  <autoFilter ref="A1:A42"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workbookViewId="0">
      <pane ySplit="1" topLeftCell="A2" activePane="bottomLeft" state="frozen"/>
      <selection pane="bottomLeft" activeCell="C15" sqref="C15"/>
    </sheetView>
  </sheetViews>
  <sheetFormatPr baseColWidth="10" defaultColWidth="11" defaultRowHeight="15.75" x14ac:dyDescent="0.25"/>
  <cols>
    <col min="1" max="1" width="44.5" style="3" customWidth="1"/>
    <col min="2" max="2" width="78.125" style="3" customWidth="1"/>
    <col min="3" max="3" width="21.25" style="3" customWidth="1"/>
    <col min="4" max="4" width="7.625" style="5" customWidth="1"/>
    <col min="5" max="5" width="34.125" style="3" customWidth="1"/>
    <col min="6" max="16384" width="11" style="3"/>
  </cols>
  <sheetData>
    <row r="1" spans="1:5" s="1" customFormat="1" ht="20.25" thickBot="1" x14ac:dyDescent="0.3">
      <c r="A1" s="27" t="s">
        <v>21</v>
      </c>
      <c r="B1" s="27" t="s">
        <v>0</v>
      </c>
      <c r="C1" s="28" t="s">
        <v>34</v>
      </c>
      <c r="D1" s="27" t="s">
        <v>1</v>
      </c>
      <c r="E1" s="29" t="s">
        <v>2</v>
      </c>
    </row>
    <row r="2" spans="1:5" s="1" customFormat="1" ht="16.5" thickBot="1" x14ac:dyDescent="0.3">
      <c r="A2" s="42" t="s">
        <v>45</v>
      </c>
      <c r="B2" s="52" t="s">
        <v>50</v>
      </c>
      <c r="C2" s="56" t="s">
        <v>37</v>
      </c>
      <c r="D2" s="43">
        <f>VLOOKUP(C2,echelles!$A$2:$B$6,2,FALSE)</f>
        <v>4</v>
      </c>
      <c r="E2" s="44"/>
    </row>
    <row r="3" spans="1:5" s="1" customFormat="1" ht="16.5" thickBot="1" x14ac:dyDescent="0.3">
      <c r="A3" s="53"/>
      <c r="B3" s="54" t="s">
        <v>49</v>
      </c>
      <c r="C3" s="57" t="s">
        <v>37</v>
      </c>
      <c r="D3" s="43">
        <f>VLOOKUP(C3,echelles!$A$2:$B$6,2,FALSE)</f>
        <v>4</v>
      </c>
      <c r="E3" s="31"/>
    </row>
    <row r="4" spans="1:5" s="1" customFormat="1" ht="16.5" thickBot="1" x14ac:dyDescent="0.3">
      <c r="A4" s="2"/>
      <c r="B4" s="54" t="s">
        <v>51</v>
      </c>
      <c r="C4" s="58" t="s">
        <v>37</v>
      </c>
      <c r="D4" s="43">
        <f>VLOOKUP(C4,echelles!$A$13:$B$15,2,FALSE)</f>
        <v>2</v>
      </c>
      <c r="E4" s="30"/>
    </row>
    <row r="5" spans="1:5" s="1" customFormat="1" ht="16.5" thickBot="1" x14ac:dyDescent="0.3">
      <c r="A5" s="42" t="s">
        <v>46</v>
      </c>
      <c r="B5" s="52" t="s">
        <v>52</v>
      </c>
      <c r="C5" s="56" t="s">
        <v>37</v>
      </c>
      <c r="D5" s="43">
        <f>VLOOKUP(C5,echelles!$A$2:$B$6,2,FALSE)</f>
        <v>4</v>
      </c>
      <c r="E5" s="44"/>
    </row>
    <row r="6" spans="1:5" s="1" customFormat="1" ht="16.5" thickBot="1" x14ac:dyDescent="0.3">
      <c r="A6" s="53"/>
      <c r="B6" s="54" t="s">
        <v>53</v>
      </c>
      <c r="C6" s="57" t="s">
        <v>37</v>
      </c>
      <c r="D6" s="43">
        <f>VLOOKUP(C6,echelles!$A$2:$B$6,2,FALSE)</f>
        <v>4</v>
      </c>
      <c r="E6" s="31"/>
    </row>
    <row r="7" spans="1:5" s="1" customFormat="1" ht="16.5" thickBot="1" x14ac:dyDescent="0.3">
      <c r="A7" s="2"/>
      <c r="B7" s="54" t="s">
        <v>54</v>
      </c>
      <c r="C7" s="58" t="s">
        <v>37</v>
      </c>
      <c r="D7" s="43">
        <f>VLOOKUP(C7,echelles!$A$13:$B$15,2,FALSE)</f>
        <v>2</v>
      </c>
      <c r="E7" s="30"/>
    </row>
    <row r="8" spans="1:5" ht="16.5" thickBot="1" x14ac:dyDescent="0.3">
      <c r="A8" s="42" t="s">
        <v>47</v>
      </c>
      <c r="B8" s="56" t="s">
        <v>55</v>
      </c>
      <c r="C8" s="56" t="s">
        <v>37</v>
      </c>
      <c r="D8" s="43">
        <f>VLOOKUP(C8,echelles!$A$2:$B$6,2,FALSE)</f>
        <v>4</v>
      </c>
      <c r="E8" s="44"/>
    </row>
    <row r="9" spans="1:5" ht="16.5" thickBot="1" x14ac:dyDescent="0.3">
      <c r="A9" s="53"/>
      <c r="B9" s="57" t="s">
        <v>56</v>
      </c>
      <c r="C9" s="56" t="s">
        <v>37</v>
      </c>
      <c r="D9" s="43">
        <f>VLOOKUP(C9,echelles!$A$2:$B$6,2,FALSE)</f>
        <v>4</v>
      </c>
      <c r="E9" s="31"/>
    </row>
    <row r="10" spans="1:5" ht="16.5" thickBot="1" x14ac:dyDescent="0.3">
      <c r="A10" s="53"/>
      <c r="B10" s="57" t="s">
        <v>58</v>
      </c>
      <c r="C10" s="56" t="s">
        <v>37</v>
      </c>
      <c r="D10" s="43">
        <f>VLOOKUP(C10,echelles!$A$2:$B$6,2,FALSE)</f>
        <v>4</v>
      </c>
      <c r="E10" s="31"/>
    </row>
    <row r="11" spans="1:5" ht="16.5" thickBot="1" x14ac:dyDescent="0.3">
      <c r="A11" s="53"/>
      <c r="B11" s="58" t="s">
        <v>57</v>
      </c>
      <c r="C11" s="56" t="s">
        <v>37</v>
      </c>
      <c r="D11" s="43">
        <f>VLOOKUP(C11,echelles!$A$9:$B$10,2,FALSE)</f>
        <v>3</v>
      </c>
      <c r="E11" s="31"/>
    </row>
    <row r="12" spans="1:5" ht="18" customHeight="1" thickBot="1" x14ac:dyDescent="0.3">
      <c r="A12" s="52" t="s">
        <v>48</v>
      </c>
      <c r="B12" s="56" t="s">
        <v>59</v>
      </c>
      <c r="C12" s="56" t="s">
        <v>37</v>
      </c>
      <c r="D12" s="43">
        <f>VLOOKUP(C12,echelles!$A$2:$B$6,2,FALSE)</f>
        <v>4</v>
      </c>
      <c r="E12" s="44"/>
    </row>
    <row r="13" spans="1:5" ht="18" customHeight="1" thickBot="1" x14ac:dyDescent="0.3">
      <c r="A13" s="53"/>
      <c r="B13" s="57" t="s">
        <v>60</v>
      </c>
      <c r="C13" s="56" t="s">
        <v>37</v>
      </c>
      <c r="D13" s="43">
        <f>VLOOKUP(C13,echelles!$A$2:$B$6,2,FALSE)</f>
        <v>4</v>
      </c>
      <c r="E13" s="31"/>
    </row>
    <row r="14" spans="1:5" ht="18" customHeight="1" thickBot="1" x14ac:dyDescent="0.3">
      <c r="A14" s="53"/>
      <c r="B14" s="57" t="s">
        <v>61</v>
      </c>
      <c r="C14" s="56" t="s">
        <v>37</v>
      </c>
      <c r="D14" s="43">
        <f>VLOOKUP(C14,echelles!$A$2:$B$6,2,FALSE)</f>
        <v>4</v>
      </c>
      <c r="E14" s="31"/>
    </row>
    <row r="15" spans="1:5" ht="16.5" thickBot="1" x14ac:dyDescent="0.3">
      <c r="A15" s="2"/>
      <c r="B15" s="58" t="s">
        <v>57</v>
      </c>
      <c r="C15" s="56" t="s">
        <v>37</v>
      </c>
      <c r="D15" s="43">
        <f>VLOOKUP(C15,echelles!$A$9:$B$10,2,FALSE)</f>
        <v>3</v>
      </c>
      <c r="E15" s="30"/>
    </row>
    <row r="16" spans="1:5" ht="16.5" thickBot="1" x14ac:dyDescent="0.3">
      <c r="A16" s="11" t="s">
        <v>6</v>
      </c>
      <c r="B16" s="16" t="s">
        <v>65</v>
      </c>
      <c r="C16" s="32" t="s">
        <v>14</v>
      </c>
      <c r="D16" s="23">
        <v>50</v>
      </c>
      <c r="E16" s="26" t="s">
        <v>5</v>
      </c>
    </row>
    <row r="17" spans="1:5" ht="16.5" thickBot="1" x14ac:dyDescent="0.3">
      <c r="A17" s="13" t="s">
        <v>7</v>
      </c>
      <c r="B17" s="17" t="s">
        <v>8</v>
      </c>
      <c r="C17" s="21" t="s">
        <v>12</v>
      </c>
      <c r="D17" s="45">
        <v>0.9</v>
      </c>
      <c r="E17" s="59"/>
    </row>
    <row r="18" spans="1:5" ht="16.5" thickBot="1" x14ac:dyDescent="0.3">
      <c r="A18" s="13" t="s">
        <v>33</v>
      </c>
      <c r="B18" s="48" t="s">
        <v>41</v>
      </c>
      <c r="C18" s="22" t="s">
        <v>10</v>
      </c>
      <c r="D18" s="46">
        <v>0.6</v>
      </c>
      <c r="E18" s="60"/>
    </row>
    <row r="19" spans="1:5" ht="16.5" thickBot="1" x14ac:dyDescent="0.3">
      <c r="A19" s="10" t="s">
        <v>9</v>
      </c>
      <c r="B19" s="51" t="s">
        <v>44</v>
      </c>
      <c r="C19" s="33" t="s">
        <v>3</v>
      </c>
      <c r="D19" s="55">
        <f>SUM(D2:D15)</f>
        <v>50</v>
      </c>
      <c r="E19" s="60"/>
    </row>
    <row r="20" spans="1:5" s="4" customFormat="1" x14ac:dyDescent="0.25">
      <c r="A20" s="15" t="s">
        <v>17</v>
      </c>
      <c r="B20" s="20" t="s">
        <v>18</v>
      </c>
      <c r="C20" s="34" t="s">
        <v>13</v>
      </c>
      <c r="D20" s="24">
        <v>0</v>
      </c>
      <c r="E20" s="60"/>
    </row>
    <row r="21" spans="1:5" ht="16.5" thickBot="1" x14ac:dyDescent="0.3">
      <c r="A21" s="14" t="s">
        <v>19</v>
      </c>
      <c r="B21" s="18">
        <f ca="1">NOW()</f>
        <v>44312.648390393515</v>
      </c>
      <c r="C21" s="34" t="s">
        <v>11</v>
      </c>
      <c r="D21" s="25">
        <v>0</v>
      </c>
      <c r="E21" s="61"/>
    </row>
    <row r="22" spans="1:5" ht="16.5" thickBot="1" x14ac:dyDescent="0.3">
      <c r="A22" s="12" t="s">
        <v>20</v>
      </c>
      <c r="B22" s="19">
        <f>(pts_grandtotal/nb_points)</f>
        <v>1</v>
      </c>
      <c r="C22" s="35" t="s">
        <v>4</v>
      </c>
      <c r="D22" s="8">
        <f>pts_soustotal-pts_retard-pts_francais</f>
        <v>50</v>
      </c>
      <c r="E22" s="36" t="str">
        <f>"Note finale: "&amp;pts_grandtotal/nb_points*100&amp;"%"</f>
        <v>Note finale: 100%</v>
      </c>
    </row>
    <row r="23" spans="1:5" x14ac:dyDescent="0.25">
      <c r="D23" s="3"/>
    </row>
    <row r="24" spans="1:5" x14ac:dyDescent="0.25">
      <c r="D24" s="3"/>
    </row>
    <row r="25" spans="1:5" x14ac:dyDescent="0.25">
      <c r="D25" s="3"/>
    </row>
    <row r="26" spans="1:5" x14ac:dyDescent="0.25">
      <c r="D26" s="3"/>
    </row>
    <row r="27" spans="1:5" x14ac:dyDescent="0.25">
      <c r="D27" s="3"/>
    </row>
    <row r="29" spans="1:5" x14ac:dyDescent="0.25">
      <c r="D29" s="3"/>
    </row>
    <row r="30" spans="1:5" x14ac:dyDescent="0.25">
      <c r="D30" s="3"/>
    </row>
    <row r="31" spans="1:5" x14ac:dyDescent="0.25">
      <c r="D31" s="3"/>
    </row>
    <row r="32" spans="1:5" x14ac:dyDescent="0.25">
      <c r="D32" s="3"/>
    </row>
    <row r="33" spans="4:4" x14ac:dyDescent="0.25">
      <c r="D33" s="3"/>
    </row>
    <row r="34" spans="4:4" x14ac:dyDescent="0.25">
      <c r="D34" s="3"/>
    </row>
    <row r="35" spans="4:4" x14ac:dyDescent="0.25">
      <c r="D35" s="3"/>
    </row>
  </sheetData>
  <mergeCells count="1">
    <mergeCell ref="E17: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etudiants!$A$2:$A$42</xm:f>
          </x14:formula1>
          <xm:sqref>B16</xm:sqref>
        </x14:dataValidation>
        <x14:dataValidation type="list" allowBlank="1" showInputMessage="1" showErrorMessage="1" xr:uid="{6D24AA02-476B-4FB2-95FA-ACB131040817}">
          <x14:formula1>
            <xm:f>echelles!$A$13:$A$15</xm:f>
          </x14:formula1>
          <xm:sqref>C4 C7</xm:sqref>
        </x14:dataValidation>
        <x14:dataValidation type="list" allowBlank="1" showInputMessage="1" showErrorMessage="1" xr:uid="{FF38E191-4816-43C7-A847-D42E29939A20}">
          <x14:formula1>
            <xm:f>echelles!$A$2:$A$6</xm:f>
          </x14:formula1>
          <xm:sqref>C2:C3 C5:C6 C8:C10 C12:C14</xm:sqref>
        </x14:dataValidation>
        <x14:dataValidation type="list" allowBlank="1" showInputMessage="1" showErrorMessage="1" xr:uid="{9BD44463-BF00-4C37-885F-7AFE1C9B44BA}">
          <x14:formula1>
            <xm:f>echelles!$A$9:$A$10</xm:f>
          </x14:formula1>
          <xm:sqref>C11 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B28" sqref="B28"/>
    </sheetView>
  </sheetViews>
  <sheetFormatPr baseColWidth="10" defaultRowHeight="15.75" x14ac:dyDescent="0.25"/>
  <cols>
    <col min="1" max="1" width="50.125" customWidth="1"/>
    <col min="2" max="2" width="10.75" customWidth="1"/>
    <col min="3" max="3" width="11.25" customWidth="1"/>
  </cols>
  <sheetData>
    <row r="1" spans="1:2" x14ac:dyDescent="0.25">
      <c r="A1" s="6" t="s">
        <v>15</v>
      </c>
      <c r="B1" s="7" t="s">
        <v>16</v>
      </c>
    </row>
    <row r="2" spans="1:2" x14ac:dyDescent="0.25">
      <c r="A2" s="47" t="s">
        <v>43</v>
      </c>
      <c r="B2" s="7">
        <v>0</v>
      </c>
    </row>
    <row r="3" spans="1:2" x14ac:dyDescent="0.25">
      <c r="A3" s="6" t="s">
        <v>40</v>
      </c>
      <c r="B3" s="7">
        <v>1</v>
      </c>
    </row>
    <row r="4" spans="1:2" x14ac:dyDescent="0.25">
      <c r="A4" s="6" t="s">
        <v>35</v>
      </c>
      <c r="B4" s="7">
        <v>2</v>
      </c>
    </row>
    <row r="5" spans="1:2" x14ac:dyDescent="0.25">
      <c r="A5" s="6" t="s">
        <v>36</v>
      </c>
      <c r="B5" s="7">
        <v>3</v>
      </c>
    </row>
    <row r="6" spans="1:2" x14ac:dyDescent="0.25">
      <c r="A6" s="6" t="s">
        <v>37</v>
      </c>
      <c r="B6" s="1">
        <v>4</v>
      </c>
    </row>
    <row r="8" spans="1:2" x14ac:dyDescent="0.25">
      <c r="A8" s="6" t="s">
        <v>15</v>
      </c>
      <c r="B8" s="7" t="s">
        <v>16</v>
      </c>
    </row>
    <row r="9" spans="1:2" x14ac:dyDescent="0.25">
      <c r="A9" s="6" t="s">
        <v>36</v>
      </c>
      <c r="B9" s="1">
        <v>0</v>
      </c>
    </row>
    <row r="10" spans="1:2" x14ac:dyDescent="0.25">
      <c r="A10" s="6" t="s">
        <v>37</v>
      </c>
      <c r="B10" s="1">
        <v>3</v>
      </c>
    </row>
    <row r="12" spans="1:2" x14ac:dyDescent="0.25">
      <c r="A12" s="6" t="s">
        <v>15</v>
      </c>
      <c r="B12" s="7" t="s">
        <v>16</v>
      </c>
    </row>
    <row r="13" spans="1:2" x14ac:dyDescent="0.25">
      <c r="A13" s="47" t="s">
        <v>38</v>
      </c>
      <c r="B13" s="7">
        <v>0</v>
      </c>
    </row>
    <row r="14" spans="1:2" x14ac:dyDescent="0.25">
      <c r="A14" s="6" t="s">
        <v>39</v>
      </c>
      <c r="B14" s="7">
        <v>1</v>
      </c>
    </row>
    <row r="15" spans="1:2" x14ac:dyDescent="0.25">
      <c r="A15" s="6" t="s">
        <v>37</v>
      </c>
      <c r="B15" s="1">
        <v>2</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2"/>
  <sheetViews>
    <sheetView topLeftCell="A10" workbookViewId="0">
      <selection activeCell="G52" sqref="G52"/>
    </sheetView>
  </sheetViews>
  <sheetFormatPr baseColWidth="10" defaultRowHeight="15.75" x14ac:dyDescent="0.25"/>
  <cols>
    <col min="1" max="1" width="39.5" customWidth="1"/>
  </cols>
  <sheetData>
    <row r="1" spans="1:1" x14ac:dyDescent="0.25">
      <c r="A1" s="9" t="s">
        <v>6</v>
      </c>
    </row>
    <row r="2" spans="1:1" x14ac:dyDescent="0.25">
      <c r="A2" s="50" t="s">
        <v>42</v>
      </c>
    </row>
    <row r="3" spans="1:1" x14ac:dyDescent="0.25">
      <c r="A3" s="50" t="s">
        <v>62</v>
      </c>
    </row>
    <row r="4" spans="1:1" x14ac:dyDescent="0.25">
      <c r="A4" s="50" t="s">
        <v>63</v>
      </c>
    </row>
    <row r="5" spans="1:1" x14ac:dyDescent="0.25">
      <c r="A5" s="50" t="s">
        <v>64</v>
      </c>
    </row>
    <row r="6" spans="1:1" x14ac:dyDescent="0.25">
      <c r="A6" s="50" t="s">
        <v>65</v>
      </c>
    </row>
    <row r="7" spans="1:1" x14ac:dyDescent="0.25">
      <c r="A7" s="50" t="s">
        <v>66</v>
      </c>
    </row>
    <row r="8" spans="1:1" x14ac:dyDescent="0.25">
      <c r="A8" s="50" t="s">
        <v>67</v>
      </c>
    </row>
    <row r="9" spans="1:1" x14ac:dyDescent="0.25">
      <c r="A9" s="50" t="s">
        <v>68</v>
      </c>
    </row>
    <row r="10" spans="1:1" x14ac:dyDescent="0.25">
      <c r="A10" s="49" t="s">
        <v>69</v>
      </c>
    </row>
    <row r="11" spans="1:1" x14ac:dyDescent="0.25">
      <c r="A11" s="49" t="s">
        <v>70</v>
      </c>
    </row>
    <row r="12" spans="1:1" x14ac:dyDescent="0.25">
      <c r="A12" s="49" t="s">
        <v>71</v>
      </c>
    </row>
    <row r="13" spans="1:1" x14ac:dyDescent="0.25">
      <c r="A13" s="49" t="s">
        <v>72</v>
      </c>
    </row>
    <row r="14" spans="1:1" x14ac:dyDescent="0.25">
      <c r="A14" s="49" t="s">
        <v>73</v>
      </c>
    </row>
    <row r="15" spans="1:1" x14ac:dyDescent="0.25">
      <c r="A15" s="49" t="s">
        <v>74</v>
      </c>
    </row>
    <row r="16" spans="1:1" x14ac:dyDescent="0.25">
      <c r="A16" s="49" t="s">
        <v>75</v>
      </c>
    </row>
    <row r="17" spans="1:1" x14ac:dyDescent="0.25">
      <c r="A17" s="49" t="s">
        <v>76</v>
      </c>
    </row>
    <row r="18" spans="1:1" x14ac:dyDescent="0.25">
      <c r="A18" s="49" t="s">
        <v>77</v>
      </c>
    </row>
    <row r="19" spans="1:1" x14ac:dyDescent="0.25">
      <c r="A19" s="49" t="s">
        <v>78</v>
      </c>
    </row>
    <row r="20" spans="1:1" x14ac:dyDescent="0.25">
      <c r="A20" s="49" t="s">
        <v>79</v>
      </c>
    </row>
    <row r="21" spans="1:1" x14ac:dyDescent="0.25">
      <c r="A21" s="49" t="s">
        <v>80</v>
      </c>
    </row>
    <row r="22" spans="1:1" x14ac:dyDescent="0.25">
      <c r="A22" t="s">
        <v>81</v>
      </c>
    </row>
    <row r="23" spans="1:1" x14ac:dyDescent="0.25">
      <c r="A23" t="s">
        <v>82</v>
      </c>
    </row>
    <row r="24" spans="1:1" x14ac:dyDescent="0.25">
      <c r="A24" t="s">
        <v>83</v>
      </c>
    </row>
    <row r="25" spans="1:1" x14ac:dyDescent="0.25">
      <c r="A25" t="s">
        <v>84</v>
      </c>
    </row>
    <row r="26" spans="1:1" x14ac:dyDescent="0.25">
      <c r="A26" t="s">
        <v>85</v>
      </c>
    </row>
    <row r="27" spans="1:1" x14ac:dyDescent="0.25">
      <c r="A27" t="s">
        <v>86</v>
      </c>
    </row>
    <row r="28" spans="1:1" x14ac:dyDescent="0.25">
      <c r="A28" t="s">
        <v>87</v>
      </c>
    </row>
    <row r="29" spans="1:1" x14ac:dyDescent="0.25">
      <c r="A29" t="s">
        <v>88</v>
      </c>
    </row>
    <row r="30" spans="1:1" x14ac:dyDescent="0.25">
      <c r="A30" t="s">
        <v>89</v>
      </c>
    </row>
    <row r="31" spans="1:1" x14ac:dyDescent="0.25">
      <c r="A31" t="s">
        <v>90</v>
      </c>
    </row>
    <row r="32" spans="1:1" x14ac:dyDescent="0.25">
      <c r="A32" t="s">
        <v>91</v>
      </c>
    </row>
    <row r="33" spans="1:1" x14ac:dyDescent="0.25">
      <c r="A33" t="s">
        <v>92</v>
      </c>
    </row>
    <row r="34" spans="1:1" x14ac:dyDescent="0.25">
      <c r="A34" t="s">
        <v>93</v>
      </c>
    </row>
    <row r="35" spans="1:1" x14ac:dyDescent="0.25">
      <c r="A35" t="s">
        <v>94</v>
      </c>
    </row>
    <row r="36" spans="1:1" x14ac:dyDescent="0.25">
      <c r="A36" t="s">
        <v>95</v>
      </c>
    </row>
    <row r="37" spans="1:1" x14ac:dyDescent="0.25">
      <c r="A37" t="s">
        <v>96</v>
      </c>
    </row>
    <row r="38" spans="1:1" x14ac:dyDescent="0.25">
      <c r="A38" t="s">
        <v>97</v>
      </c>
    </row>
    <row r="39" spans="1:1" x14ac:dyDescent="0.25">
      <c r="A39" t="s">
        <v>98</v>
      </c>
    </row>
    <row r="40" spans="1:1" x14ac:dyDescent="0.25">
      <c r="A40" t="s">
        <v>99</v>
      </c>
    </row>
    <row r="41" spans="1:1" x14ac:dyDescent="0.25">
      <c r="A41" t="s">
        <v>100</v>
      </c>
    </row>
    <row r="42" spans="1:1" x14ac:dyDescent="0.25">
      <c r="A42"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25" defaultRowHeight="15.75" x14ac:dyDescent="0.25"/>
  <cols>
    <col min="1" max="1" width="30.25" style="38" customWidth="1"/>
    <col min="2" max="2" width="140.75" style="38" customWidth="1"/>
    <col min="3" max="16384" width="11.25" style="38"/>
  </cols>
  <sheetData>
    <row r="1" spans="1:2" x14ac:dyDescent="0.25">
      <c r="A1" s="40" t="s">
        <v>26</v>
      </c>
      <c r="B1" s="40" t="s">
        <v>25</v>
      </c>
    </row>
    <row r="2" spans="1:2" ht="31.5" x14ac:dyDescent="0.25">
      <c r="A2" s="41" t="s">
        <v>23</v>
      </c>
      <c r="B2" s="39" t="s">
        <v>24</v>
      </c>
    </row>
    <row r="3" spans="1:2" ht="31.5" x14ac:dyDescent="0.25">
      <c r="A3" s="41" t="s">
        <v>22</v>
      </c>
      <c r="B3" s="39" t="s">
        <v>29</v>
      </c>
    </row>
    <row r="4" spans="1:2" ht="47.25" x14ac:dyDescent="0.25">
      <c r="A4" s="41" t="s">
        <v>0</v>
      </c>
      <c r="B4" s="37" t="s">
        <v>30</v>
      </c>
    </row>
    <row r="5" spans="1:2" x14ac:dyDescent="0.25">
      <c r="A5" s="41" t="s">
        <v>32</v>
      </c>
      <c r="B5" s="37" t="s">
        <v>31</v>
      </c>
    </row>
    <row r="6" spans="1:2" ht="31.5" x14ac:dyDescent="0.25">
      <c r="A6" s="41" t="s">
        <v>28</v>
      </c>
      <c r="B6" s="39"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tbl_echelle3</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Gabriel Bertrand</cp:lastModifiedBy>
  <cp:revision/>
  <dcterms:created xsi:type="dcterms:W3CDTF">2017-05-23T14:57:00Z</dcterms:created>
  <dcterms:modified xsi:type="dcterms:W3CDTF">2021-04-27T00:03:04Z</dcterms:modified>
  <cp:category/>
  <cp:contentStatus/>
</cp:coreProperties>
</file>