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aner\Downloads\"/>
    </mc:Choice>
  </mc:AlternateContent>
  <xr:revisionPtr revIDLastSave="0" documentId="13_ncr:1_{766A258A-399B-40AD-99EC-6A539000C63E}" xr6:coauthVersionLast="47" xr6:coauthVersionMax="47" xr10:uidLastSave="{00000000-0000-0000-0000-000000000000}"/>
  <bookViews>
    <workbookView xWindow="-120" yWindow="-120" windowWidth="20730" windowHeight="11160" firstSheet="3" activeTab="13" xr2:uid="{5AF5D4AF-D10E-435D-ABA8-B0D0494ED23E}"/>
  </bookViews>
  <sheets>
    <sheet name="KPI" sheetId="7" r:id="rId1"/>
    <sheet name="RATING" sheetId="8" r:id="rId2"/>
    <sheet name="Gender" sheetId="9" r:id="rId3"/>
    <sheet name="Education " sheetId="10" r:id="rId4"/>
    <sheet name="Attrition " sheetId="11" r:id="rId5"/>
    <sheet name="Department" sheetId="12" r:id="rId6"/>
    <sheet name="Age" sheetId="13" r:id="rId7"/>
    <sheet name="Marital Status" sheetId="14" r:id="rId8"/>
    <sheet name="Data" sheetId="1" r:id="rId9"/>
    <sheet name="Images" sheetId="2" r:id="rId10"/>
    <sheet name="Background 1" sheetId="3" state="hidden" r:id="rId11"/>
    <sheet name="Background 2" sheetId="4" state="hidden" r:id="rId12"/>
    <sheet name="Background 3" sheetId="5" state="hidden" r:id="rId13"/>
    <sheet name="Dashboard" sheetId="6" r:id="rId14"/>
  </sheets>
  <definedNames>
    <definedName name="_xlchart.v1.0" hidden="1">'Attrition '!$D$4:$D$12</definedName>
    <definedName name="_xlchart.v1.1" hidden="1">'Attrition '!$E$3</definedName>
    <definedName name="_xlchart.v1.10" hidden="1">'Marital Status'!$E$3</definedName>
    <definedName name="_xlchart.v1.11" hidden="1">'Marital Status'!$E$4:$E$6</definedName>
    <definedName name="_xlchart.v1.12" hidden="1">'Marital Status'!$D$4:$D$6</definedName>
    <definedName name="_xlchart.v1.13" hidden="1">'Marital Status'!$E$3</definedName>
    <definedName name="_xlchart.v1.14" hidden="1">'Marital Status'!$E$4:$E$6</definedName>
    <definedName name="_xlchart.v1.2" hidden="1">'Attrition '!$E$4:$E$12</definedName>
    <definedName name="_xlchart.v1.3" hidden="1">'Marital Status'!$D$4:$D$6</definedName>
    <definedName name="_xlchart.v1.4" hidden="1">'Marital Status'!$E$3</definedName>
    <definedName name="_xlchart.v1.5" hidden="1">'Marital Status'!$E$4:$E$6</definedName>
    <definedName name="_xlchart.v1.6" hidden="1">'Attrition '!$D$4:$D$12</definedName>
    <definedName name="_xlchart.v1.7" hidden="1">'Attrition '!$E$3</definedName>
    <definedName name="_xlchart.v1.8" hidden="1">'Attrition '!$E$4:$E$12</definedName>
    <definedName name="_xlchart.v1.9" hidden="1">'Marital Status'!$D$4:$D$6</definedName>
    <definedName name="Slicer_Department">#N/A</definedName>
    <definedName name="Slicer_Education_Field1">#N/A</definedName>
    <definedName name="Slicer_Gender">#N/A</definedName>
    <definedName name="Slicer_Gender1">#N/A</definedName>
    <definedName name="Slicer_Gender2">#N/A</definedName>
  </definedNames>
  <calcPr calcId="181029"/>
  <pivotCaches>
    <pivotCache cacheId="16"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4" l="1"/>
  <c r="D6" i="14"/>
  <c r="D4" i="14"/>
  <c r="D10" i="11"/>
  <c r="D11" i="11"/>
  <c r="D12" i="11"/>
  <c r="D5" i="11"/>
  <c r="D6" i="11"/>
  <c r="D7" i="11"/>
  <c r="D8" i="11"/>
  <c r="D9" i="11"/>
  <c r="D4" i="11"/>
  <c r="C7" i="7"/>
  <c r="B7" i="7"/>
  <c r="A7" i="7"/>
  <c r="E5" i="14"/>
  <c r="E6" i="14"/>
  <c r="E4" i="14"/>
  <c r="E5" i="11"/>
  <c r="E9" i="11"/>
  <c r="E6" i="11"/>
  <c r="E10" i="11"/>
  <c r="E12" i="11"/>
  <c r="E7" i="11"/>
  <c r="E11" i="11"/>
  <c r="E8" i="11"/>
  <c r="E4" i="11"/>
  <c r="B10" i="9"/>
  <c r="B9" i="9"/>
  <c r="B6" i="8"/>
  <c r="C9" i="9" l="1"/>
  <c r="C10" i="9"/>
  <c r="D7" i="7"/>
  <c r="E7" i="7"/>
  <c r="C6" i="8"/>
  <c r="B7" i="8"/>
  <c r="C7" i="8" s="1"/>
</calcChain>
</file>

<file path=xl/sharedStrings.xml><?xml version="1.0" encoding="utf-8"?>
<sst xmlns="http://schemas.openxmlformats.org/spreadsheetml/2006/main" count="19211" uniqueCount="1569">
  <si>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</si>
  <si>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</si>
  <si>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</si>
  <si>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</si>
  <si>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</si>
  <si>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</si>
  <si>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</si>
  <si>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</si>
  <si>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</si>
  <si>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</si>
  <si>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</si>
  <si>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</si>
  <si>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</si>
  <si>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</si>
  <si>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</si>
  <si>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</si>
  <si>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</si>
  <si>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</si>
  <si>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</si>
  <si>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</si>
  <si>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</si>
  <si>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</si>
  <si>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</si>
  <si>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</si>
  <si>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</si>
  <si>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</si>
  <si>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</si>
  <si>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</si>
  <si>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</si>
  <si>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</si>
  <si>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</si>
  <si>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</si>
  <si>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</si>
  <si>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</si>
  <si>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</si>
  <si>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</si>
  <si>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</si>
  <si>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</si>
  <si>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</si>
  <si>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</si>
  <si>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</si>
  <si>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</si>
  <si>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</si>
  <si>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</si>
  <si>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</si>
  <si>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</si>
  <si>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</si>
  <si>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</si>
  <si>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</si>
  <si>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</si>
  <si>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</si>
  <si>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</si>
  <si>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</si>
  <si>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</si>
  <si>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</si>
  <si>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</si>
  <si>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</si>
  <si>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</si>
  <si>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</si>
  <si>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</si>
  <si>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</si>
  <si>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</si>
  <si>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</si>
  <si>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</si>
  <si>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</si>
  <si>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</si>
  <si>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</si>
  <si>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</si>
  <si>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</si>
  <si>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</si>
  <si>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</si>
  <si>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</si>
  <si>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</si>
  <si>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</si>
  <si>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</si>
  <si>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</si>
  <si>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</si>
  <si>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</si>
  <si>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</si>
  <si>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</si>
  <si>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</si>
  <si>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</si>
  <si>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</si>
  <si>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</si>
  <si>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</si>
  <si>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</si>
  <si>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</si>
  <si>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</si>
  <si>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</si>
  <si>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</si>
  <si>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</si>
  <si>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</si>
  <si>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</si>
  <si>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</si>
  <si>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</si>
  <si>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</si>
  <si>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</si>
  <si>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</si>
  <si>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</si>
  <si>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</si>
  <si>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</si>
  <si>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</si>
  <si>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</si>
  <si>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</si>
  <si>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</si>
  <si>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</si>
  <si>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</si>
  <si>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</si>
  <si>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</si>
  <si>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</si>
  <si>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</si>
  <si>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</si>
  <si>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</si>
  <si>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</si>
  <si>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</si>
  <si>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</si>
  <si>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</si>
  <si>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</si>
  <si>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</si>
  <si>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</si>
  <si>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</si>
  <si>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</si>
  <si>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</si>
  <si>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</si>
  <si>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</si>
  <si>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</si>
  <si>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</si>
  <si>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</si>
  <si>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</si>
  <si>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</si>
  <si>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</si>
  <si>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</si>
  <si>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</si>
  <si>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</si>
  <si>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</si>
  <si>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</si>
  <si>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</si>
  <si>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</si>
  <si>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</si>
  <si>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</si>
  <si>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</si>
  <si>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</si>
  <si>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</si>
  <si>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</si>
  <si>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</si>
  <si>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</si>
  <si>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</si>
  <si>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</si>
  <si>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</si>
  <si>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</si>
  <si>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</si>
  <si>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</si>
  <si>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</si>
  <si>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</si>
  <si>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</si>
  <si>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</si>
  <si>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</si>
  <si>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</si>
  <si>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</si>
  <si>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</si>
  <si>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</si>
  <si>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</si>
  <si>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</si>
  <si>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</si>
  <si>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</si>
  <si>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</si>
  <si>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</si>
  <si>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</si>
  <si>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</si>
  <si>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</si>
  <si>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</si>
  <si>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</si>
  <si>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</si>
  <si>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</si>
  <si>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</si>
  <si>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</si>
  <si>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</si>
  <si>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</si>
  <si>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</si>
  <si>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</si>
  <si>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</si>
  <si>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</si>
  <si>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</si>
  <si>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</si>
  <si>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</si>
  <si>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</si>
  <si>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</si>
  <si>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</si>
  <si>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</si>
  <si>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</si>
  <si>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</si>
  <si>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</si>
  <si>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</si>
  <si>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</si>
  <si>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</si>
  <si>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</si>
  <si>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</si>
  <si>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</si>
  <si>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</si>
  <si>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</si>
  <si>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</si>
  <si>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</si>
  <si>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</si>
  <si>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</si>
  <si>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</si>
  <si>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</si>
  <si>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</si>
  <si>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</si>
  <si>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</si>
  <si>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</si>
  <si>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</si>
  <si>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</si>
  <si>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</si>
  <si>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</si>
  <si>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</si>
  <si>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</si>
  <si>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</si>
  <si>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</si>
  <si>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</si>
  <si>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</si>
  <si>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</si>
  <si>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</si>
  <si>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</si>
  <si>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</si>
  <si>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</si>
  <si>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</si>
  <si>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</si>
  <si>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</si>
  <si>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</si>
  <si>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</si>
  <si>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</si>
  <si>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</si>
  <si>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</si>
  <si>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</si>
  <si>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</si>
  <si>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</si>
  <si>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</si>
  <si>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</si>
  <si>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</si>
  <si>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</si>
  <si>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</si>
  <si>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</si>
  <si>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</si>
  <si>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</si>
  <si>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</si>
  <si>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</si>
  <si>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</si>
  <si>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</si>
  <si>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</si>
  <si>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</si>
  <si>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</si>
  <si>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</si>
  <si>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</si>
  <si>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</si>
  <si>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</si>
  <si>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</si>
  <si>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</si>
  <si>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</si>
  <si>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</si>
  <si>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</si>
  <si>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</si>
  <si>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</si>
  <si>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</si>
  <si>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</si>
  <si>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</si>
  <si>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</si>
  <si>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</si>
  <si>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</si>
  <si>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</si>
  <si>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</si>
  <si>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</si>
  <si>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</si>
  <si>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</si>
  <si>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</si>
  <si>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</si>
  <si>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</si>
  <si>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</si>
  <si>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</si>
  <si>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</si>
  <si>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</si>
  <si>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</si>
  <si>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</si>
  <si>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</si>
  <si>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</si>
  <si>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</si>
  <si>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</si>
  <si>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</si>
  <si>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</si>
  <si>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</si>
  <si>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</si>
  <si>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</si>
  <si>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</si>
  <si>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</si>
  <si>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</si>
  <si>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</si>
  <si>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</si>
  <si>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</si>
  <si>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</si>
  <si>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</si>
  <si>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</si>
  <si>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</si>
  <si>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</si>
  <si>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</si>
  <si>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</si>
  <si>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</si>
  <si>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</si>
  <si>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</si>
  <si>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</si>
  <si>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</si>
  <si>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</si>
  <si>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</si>
  <si>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</si>
  <si>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</si>
  <si>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</si>
  <si>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</si>
  <si>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</si>
  <si>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</si>
  <si>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</si>
  <si>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</si>
  <si>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</si>
  <si>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</si>
  <si>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</si>
  <si>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</si>
  <si>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</si>
  <si>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</si>
  <si>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</si>
  <si>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</si>
  <si>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</si>
  <si>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</si>
  <si>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</si>
  <si>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</si>
  <si>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</si>
  <si>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</si>
  <si>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</si>
  <si>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</si>
  <si>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</si>
  <si>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</si>
  <si>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</si>
  <si>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</si>
  <si>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</si>
  <si>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</si>
  <si>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</si>
  <si>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</si>
  <si>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</si>
  <si>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</si>
  <si>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</si>
  <si>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</si>
  <si>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</si>
  <si>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</si>
  <si>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</si>
  <si>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</si>
  <si>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</si>
  <si>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</si>
  <si>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</si>
  <si>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</si>
  <si>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</si>
  <si>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</si>
  <si>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</si>
  <si>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</si>
  <si>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</si>
  <si>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</si>
  <si>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</si>
  <si>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</si>
  <si>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</si>
  <si>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</si>
  <si>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</si>
  <si>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</si>
  <si>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</si>
  <si>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</si>
  <si>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</si>
  <si>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</si>
  <si>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</si>
  <si>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</si>
  <si>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</si>
  <si>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</si>
  <si>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</si>
  <si>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</si>
  <si>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</si>
  <si>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</si>
  <si>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</si>
  <si>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</si>
  <si>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</si>
  <si>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</si>
  <si>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</si>
  <si>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</si>
  <si>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</si>
  <si>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</si>
  <si>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</si>
  <si>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</si>
  <si>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</si>
  <si>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</si>
  <si>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</si>
  <si>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</si>
  <si>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</si>
  <si>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</si>
  <si>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</si>
  <si>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</si>
  <si>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</si>
  <si>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</si>
  <si>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</si>
  <si>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</si>
  <si>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</si>
  <si>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</si>
  <si>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</si>
  <si>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</si>
  <si>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</si>
  <si>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</si>
  <si>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</si>
  <si>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</si>
  <si>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</si>
  <si>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</si>
  <si>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</si>
  <si>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</si>
  <si>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</si>
  <si>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</si>
  <si>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</si>
  <si>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</si>
  <si>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</si>
  <si>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</si>
  <si>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</si>
  <si>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</si>
  <si>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</si>
  <si>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</si>
  <si>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</si>
  <si>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</si>
  <si>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</si>
  <si>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</si>
  <si>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</si>
  <si>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</si>
  <si>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</si>
  <si>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</si>
  <si>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</si>
  <si>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</si>
  <si>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</si>
  <si>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</si>
  <si>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</si>
  <si>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</si>
  <si>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</si>
  <si>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</si>
  <si>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</si>
  <si>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</si>
  <si>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</si>
  <si>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</si>
  <si>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</si>
  <si>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</si>
  <si>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</si>
  <si>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</si>
  <si>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</si>
  <si>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</si>
  <si>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</si>
  <si>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</si>
  <si>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</si>
  <si>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</si>
  <si>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</si>
  <si>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</si>
  <si>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</si>
  <si>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</si>
  <si>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</si>
  <si>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</si>
  <si>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</si>
  <si>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</si>
  <si>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</si>
  <si>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</si>
  <si>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</si>
  <si>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</si>
  <si>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</si>
  <si>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</si>
  <si>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</si>
  <si>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</si>
  <si>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</si>
  <si>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</si>
  <si>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</si>
  <si>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</si>
  <si>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</si>
  <si>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</si>
  <si>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</si>
  <si>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</si>
  <si>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</si>
  <si>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</si>
  <si>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</si>
  <si>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</si>
  <si>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</si>
  <si>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</si>
  <si>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</si>
  <si>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</si>
  <si>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</si>
  <si>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</si>
  <si>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</si>
  <si>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</si>
  <si>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</si>
  <si>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</si>
  <si>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</si>
  <si>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</si>
  <si>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</si>
  <si>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</si>
  <si>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</si>
  <si>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</si>
  <si>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</si>
  <si>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</si>
  <si>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</si>
  <si>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</si>
  <si>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</si>
  <si>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</si>
  <si>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</si>
  <si>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</si>
  <si>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</si>
  <si>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</si>
  <si>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</si>
  <si>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</si>
  <si>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</si>
  <si>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</si>
  <si>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</si>
  <si>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</si>
  <si>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</si>
  <si>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</si>
  <si>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</si>
  <si>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</si>
  <si>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</si>
  <si>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</si>
  <si>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</si>
  <si>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</si>
  <si>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</si>
  <si>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</si>
  <si>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</si>
  <si>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</si>
  <si>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</si>
  <si>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</si>
  <si>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</si>
  <si>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</si>
  <si>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</si>
  <si>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</si>
  <si>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</si>
  <si>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</si>
  <si>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</si>
  <si>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</si>
  <si>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</si>
  <si>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</si>
  <si>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</si>
  <si>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</si>
  <si>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</si>
  <si>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</si>
  <si>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</si>
  <si>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</si>
  <si>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</si>
  <si>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</si>
  <si>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</si>
  <si>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</si>
  <si>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</si>
  <si>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</si>
  <si>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</si>
  <si>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</si>
  <si>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</si>
  <si>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</si>
  <si>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</si>
  <si>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</si>
  <si>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</si>
  <si>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</si>
  <si>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</si>
  <si>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</si>
  <si>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</si>
  <si>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</si>
  <si>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</si>
  <si>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</si>
  <si>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</si>
  <si>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</si>
  <si>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</si>
  <si>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</si>
  <si>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</si>
  <si>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</si>
  <si>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</si>
  <si>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</si>
  <si>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</si>
  <si>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</si>
  <si>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</si>
  <si>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</si>
  <si>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</si>
  <si>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</si>
  <si>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</si>
  <si>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</si>
  <si>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</si>
  <si>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</si>
  <si>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</si>
  <si>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</si>
  <si>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</si>
  <si>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</si>
  <si>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</si>
  <si>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</si>
  <si>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</si>
  <si>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</si>
  <si>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</si>
  <si>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</si>
  <si>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</si>
  <si>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</si>
  <si>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</si>
  <si>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</si>
  <si>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</si>
  <si>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</si>
  <si>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</si>
  <si>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</si>
  <si>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</si>
  <si>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</si>
  <si>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</si>
  <si>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</si>
  <si>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</si>
  <si>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</si>
  <si>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</si>
  <si>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</si>
  <si>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</si>
  <si>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</si>
  <si>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</si>
  <si>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</si>
  <si>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</si>
  <si>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</si>
  <si>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</si>
  <si>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</si>
  <si>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</si>
  <si>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</si>
  <si>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</si>
  <si>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</si>
  <si>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</si>
  <si>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</si>
  <si>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</si>
  <si>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</si>
  <si>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</si>
  <si>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</si>
  <si>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</si>
  <si>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</si>
  <si>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</si>
  <si>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</si>
  <si>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</si>
  <si>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</si>
  <si>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</si>
  <si>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</si>
  <si>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</si>
  <si>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</si>
  <si>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</si>
  <si>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</si>
  <si>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</si>
  <si>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</si>
  <si>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</si>
  <si>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</si>
  <si>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</si>
  <si>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</si>
  <si>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</si>
  <si>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</si>
  <si>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</si>
  <si>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</si>
  <si>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</si>
  <si>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</si>
  <si>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</si>
  <si>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</si>
  <si>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</si>
  <si>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</si>
  <si>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</si>
  <si>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</si>
  <si>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</si>
  <si>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</si>
  <si>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</si>
  <si>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</si>
  <si>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</si>
  <si>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</si>
  <si>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</si>
  <si>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</si>
  <si>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</si>
  <si>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</si>
  <si>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</si>
  <si>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</si>
  <si>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</si>
  <si>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</si>
  <si>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</si>
  <si>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</si>
  <si>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</si>
  <si>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</si>
  <si>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</si>
  <si>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</si>
  <si>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</si>
  <si>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</si>
  <si>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</si>
  <si>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</si>
  <si>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</si>
  <si>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</si>
  <si>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</si>
  <si>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</si>
  <si>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</si>
  <si>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</si>
  <si>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</si>
  <si>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</si>
  <si>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</si>
  <si>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</si>
  <si>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</si>
  <si>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</si>
  <si>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</si>
  <si>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</si>
  <si>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</si>
  <si>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</si>
  <si>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</si>
  <si>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</si>
  <si>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</si>
  <si>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</si>
  <si>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</si>
  <si>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</si>
  <si>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</si>
  <si>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</si>
  <si>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</si>
  <si>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</si>
  <si>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</si>
  <si>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</si>
  <si>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</si>
  <si>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</si>
  <si>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</si>
  <si>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</si>
  <si>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</si>
  <si>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</si>
  <si>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</si>
  <si>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</si>
  <si>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</si>
  <si>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</si>
  <si>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</si>
  <si>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</si>
  <si>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</si>
  <si>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</si>
  <si>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</si>
  <si>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</si>
  <si>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</si>
  <si>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</si>
  <si>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</si>
  <si>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</si>
  <si>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</si>
  <si>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</si>
  <si>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</si>
  <si>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</si>
  <si>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</si>
  <si>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</si>
  <si>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</si>
  <si>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</si>
  <si>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</si>
  <si>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</si>
  <si>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</si>
  <si>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</si>
  <si>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</si>
  <si>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</si>
  <si>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</si>
  <si>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</si>
  <si>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</si>
  <si>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</si>
  <si>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</si>
  <si>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</si>
  <si>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</si>
  <si>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</si>
  <si>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</si>
  <si>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</si>
  <si>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</si>
  <si>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</si>
  <si>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</si>
  <si>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</si>
  <si>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</si>
  <si>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</si>
  <si>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</si>
  <si>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</si>
  <si>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</si>
  <si>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</si>
  <si>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</si>
  <si>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</si>
  <si>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</si>
  <si>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</si>
  <si>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</si>
  <si>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</si>
  <si>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</si>
  <si>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</si>
  <si>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</si>
  <si>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</si>
  <si>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</si>
  <si>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</si>
  <si>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</si>
  <si>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</si>
  <si>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</si>
  <si>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</si>
  <si>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</si>
  <si>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</si>
  <si>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</si>
  <si>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</si>
  <si>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</si>
  <si>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</si>
  <si>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</si>
  <si>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</si>
  <si>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</si>
  <si>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</si>
  <si>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</si>
  <si>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</si>
  <si>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</si>
  <si>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</si>
  <si>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</si>
  <si>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</si>
  <si>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</si>
  <si>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</si>
  <si>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</si>
  <si>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</si>
  <si>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</si>
  <si>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</si>
  <si>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</si>
  <si>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</si>
  <si>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</si>
  <si>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</si>
  <si>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</si>
  <si>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</si>
  <si>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</si>
  <si>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</si>
  <si>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</si>
  <si>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</si>
  <si>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</si>
  <si>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</si>
  <si>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</si>
  <si>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</si>
  <si>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</si>
  <si>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</si>
  <si>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</si>
  <si>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</si>
  <si>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</si>
  <si>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</si>
  <si>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</si>
  <si>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</si>
  <si>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</si>
  <si>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</si>
  <si>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</si>
  <si>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</si>
  <si>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</si>
  <si>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</si>
  <si>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</si>
  <si>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</si>
  <si>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</si>
  <si>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</si>
  <si>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</si>
  <si>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</si>
  <si>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</si>
  <si>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</si>
  <si>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</si>
  <si>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</si>
  <si>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</si>
  <si>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</si>
  <si>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</si>
  <si>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</si>
  <si>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</si>
  <si>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</si>
  <si>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</si>
  <si>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</si>
  <si>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</si>
  <si>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</si>
  <si>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</si>
  <si>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</si>
  <si>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</si>
  <si>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</si>
  <si>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</si>
  <si>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</si>
  <si>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</si>
  <si>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</si>
  <si>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</si>
  <si>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</si>
  <si>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</si>
  <si>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</si>
  <si>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</si>
  <si>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</si>
  <si>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</si>
  <si>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</si>
  <si>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</si>
  <si>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</si>
  <si>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</si>
  <si>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</si>
  <si>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</si>
  <si>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</si>
  <si>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</si>
  <si>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</si>
  <si>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</si>
  <si>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</si>
  <si>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</si>
  <si>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</si>
  <si>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</si>
  <si>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</si>
  <si>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</si>
  <si>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</si>
  <si>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</si>
  <si>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</si>
  <si>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</si>
  <si>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</si>
  <si>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</si>
  <si>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</si>
  <si>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</si>
  <si>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</si>
  <si>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</si>
  <si>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</si>
  <si>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</si>
  <si>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</si>
  <si>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</si>
  <si>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</si>
  <si>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</si>
  <si>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</si>
  <si>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</si>
  <si>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</si>
  <si>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</si>
  <si>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</si>
  <si>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</si>
  <si>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</si>
  <si>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</si>
  <si>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</si>
  <si>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</si>
  <si>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</si>
  <si>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</si>
  <si>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</si>
  <si>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</si>
  <si>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</si>
  <si>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</si>
  <si>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</si>
  <si>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</si>
  <si>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</si>
  <si>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</si>
  <si>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</si>
  <si>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</si>
  <si>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</si>
  <si>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</si>
  <si>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</si>
  <si>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</si>
  <si>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</si>
  <si>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</si>
  <si>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</si>
  <si>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</si>
  <si>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</si>
  <si>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</si>
  <si>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</si>
  <si>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</si>
  <si>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</si>
  <si>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</si>
  <si>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</si>
  <si>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</si>
  <si>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</si>
  <si>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</si>
  <si>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</si>
  <si>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</si>
  <si>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</si>
  <si>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</si>
  <si>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</si>
  <si>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</si>
  <si>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</si>
  <si>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</si>
  <si>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</si>
  <si>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</si>
  <si>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</si>
  <si>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</si>
  <si>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</si>
  <si>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</si>
  <si>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</si>
  <si>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</si>
  <si>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</si>
  <si>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</si>
  <si>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</si>
  <si>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</si>
  <si>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</si>
  <si>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</si>
  <si>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</si>
  <si>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</si>
  <si>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</si>
  <si>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</si>
  <si>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</si>
  <si>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</si>
  <si>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</si>
  <si>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</si>
  <si>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</si>
  <si>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</si>
  <si>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</si>
  <si>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</si>
  <si>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</si>
  <si>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</si>
  <si>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</si>
  <si>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</si>
  <si>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</si>
  <si>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</si>
  <si>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</si>
  <si>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</si>
  <si>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</si>
  <si>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</si>
  <si>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</si>
  <si>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</si>
  <si>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</si>
  <si>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</si>
  <si>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</si>
  <si>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</si>
  <si>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</si>
  <si>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</si>
  <si>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</si>
  <si>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</si>
  <si>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</si>
  <si>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</si>
  <si>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</si>
  <si>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</si>
  <si>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</si>
  <si>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</si>
  <si>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</si>
  <si>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</si>
  <si>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</si>
  <si>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</si>
  <si>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</si>
  <si>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</si>
  <si>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</si>
  <si>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</si>
  <si>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</si>
  <si>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</si>
  <si>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</si>
  <si>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</si>
  <si>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</si>
  <si>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</si>
  <si>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</si>
  <si>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</si>
  <si>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</si>
  <si>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</si>
  <si>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</si>
  <si>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</si>
  <si>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</si>
  <si>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</si>
  <si>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</si>
  <si>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</si>
  <si>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</si>
  <si>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</si>
  <si>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</si>
  <si>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</si>
  <si>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</si>
  <si>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</si>
  <si>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</si>
  <si>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</si>
  <si>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</si>
  <si>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</si>
  <si>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</si>
  <si>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</si>
  <si>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</si>
  <si>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</si>
  <si>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</si>
  <si>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</si>
  <si>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</si>
  <si>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</si>
  <si>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</si>
  <si>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</si>
  <si>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</si>
  <si>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</si>
  <si>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</si>
  <si>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</si>
  <si>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</si>
  <si>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</si>
  <si>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</si>
  <si>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</si>
  <si>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</si>
  <si>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</si>
  <si>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</si>
  <si>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</si>
  <si>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</si>
  <si>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</si>
  <si>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</si>
  <si>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</si>
  <si>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</si>
  <si>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</si>
  <si>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</si>
  <si>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</si>
  <si>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</si>
  <si>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</si>
  <si>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</si>
  <si>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</si>
  <si>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</si>
  <si>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</si>
  <si>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</si>
  <si>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</si>
  <si>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</si>
  <si>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</si>
  <si>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</si>
  <si>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</si>
  <si>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</si>
  <si>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</si>
  <si>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</si>
  <si>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</si>
  <si>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</si>
  <si>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</si>
  <si>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</si>
  <si>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</si>
  <si>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</si>
  <si>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</si>
  <si>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</si>
  <si>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</si>
  <si>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</si>
  <si>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</si>
  <si>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</si>
  <si>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</si>
  <si>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</si>
  <si>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</si>
  <si>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</si>
  <si>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</si>
  <si>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</si>
  <si>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</si>
  <si>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</si>
  <si>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</si>
  <si>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</si>
  <si>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</si>
  <si>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</si>
  <si>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</si>
  <si>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</si>
  <si>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</si>
  <si>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</si>
  <si>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</si>
  <si>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</si>
  <si>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</si>
  <si>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</si>
  <si>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</si>
  <si>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</si>
  <si>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</si>
  <si>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</si>
  <si>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</si>
  <si>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</si>
  <si>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</si>
  <si>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</si>
  <si>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</si>
  <si>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</si>
  <si>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</si>
  <si>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</si>
  <si>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</si>
  <si>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</si>
  <si>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</si>
  <si>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</si>
  <si>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</si>
  <si>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</si>
  <si>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</si>
  <si>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</si>
  <si>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</si>
  <si>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</si>
  <si>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</si>
  <si>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</si>
  <si>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</si>
  <si>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</si>
  <si>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</si>
  <si>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</si>
  <si>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</si>
  <si>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</si>
  <si>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</si>
  <si>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</si>
  <si>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</si>
  <si>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</si>
  <si>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</si>
  <si>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</si>
  <si>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</si>
  <si>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</si>
  <si>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</si>
  <si>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</si>
  <si>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</si>
  <si>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</si>
  <si>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</si>
  <si>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</si>
  <si>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</si>
  <si>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</si>
  <si>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</si>
  <si>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</si>
  <si>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</si>
  <si>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</si>
  <si>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</si>
  <si>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</si>
  <si>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</si>
  <si>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</si>
  <si>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</si>
  <si>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</si>
  <si>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</si>
  <si>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</si>
  <si>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</si>
  <si>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</si>
  <si>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</si>
  <si>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</si>
  <si>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</si>
  <si>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</si>
  <si>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</si>
  <si>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</si>
  <si>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</si>
  <si>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</si>
  <si>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</si>
  <si>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</si>
  <si>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</si>
  <si>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</si>
  <si>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</si>
  <si>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</si>
  <si>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</si>
  <si>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</si>
  <si>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</si>
  <si>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</si>
  <si>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</si>
  <si>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</si>
  <si>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</si>
  <si>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</si>
  <si>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</si>
  <si>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</si>
  <si>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</si>
  <si>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</si>
  <si>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</si>
  <si>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</si>
  <si>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</si>
  <si>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</si>
  <si>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</si>
  <si>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</si>
  <si>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</si>
  <si>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</si>
  <si>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</si>
  <si>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</si>
  <si>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</si>
  <si>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</si>
  <si>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</si>
  <si>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</si>
  <si>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</si>
  <si>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</si>
  <si>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</si>
  <si>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</si>
  <si>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</si>
  <si>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</si>
  <si>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</si>
  <si>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</si>
  <si>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</si>
  <si>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</si>
  <si>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</si>
  <si>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</si>
  <si>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</si>
  <si>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</si>
  <si>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</si>
  <si>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</si>
  <si>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</si>
  <si>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</si>
  <si>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</si>
  <si>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</si>
  <si>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</si>
  <si>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</si>
  <si>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</si>
  <si>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</si>
  <si>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</si>
  <si>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</si>
  <si>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</si>
  <si>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</si>
  <si>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</si>
  <si>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</si>
  <si>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</si>
  <si>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</si>
  <si>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</si>
  <si>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</si>
  <si>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</si>
  <si>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</si>
  <si>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</si>
  <si>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</si>
  <si>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</si>
  <si>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</si>
  <si>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</si>
  <si>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</si>
  <si>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</si>
  <si>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</si>
  <si>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</si>
  <si>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</si>
  <si>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</si>
  <si>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</si>
  <si>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</si>
  <si>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</si>
  <si>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</si>
  <si>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</si>
  <si>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</si>
  <si>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</si>
  <si>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</si>
  <si>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</si>
  <si>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</si>
  <si>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</si>
  <si>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</si>
  <si>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</si>
  <si>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</si>
  <si>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</si>
  <si>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</si>
  <si>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</si>
  <si>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</si>
  <si>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</si>
  <si>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</si>
  <si>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</si>
  <si>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</si>
  <si>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</si>
  <si>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</si>
  <si>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</si>
  <si>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</si>
  <si>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</si>
  <si>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</si>
  <si>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</si>
  <si>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</si>
  <si>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</si>
  <si>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</si>
  <si>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</si>
  <si>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</si>
  <si>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</si>
  <si>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</si>
  <si>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</si>
  <si>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</si>
  <si>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</si>
  <si>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</si>
  <si>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</si>
  <si>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</si>
  <si>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</si>
  <si>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</si>
  <si>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</si>
  <si>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</si>
  <si>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</si>
  <si>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</si>
  <si>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</si>
  <si>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</si>
  <si>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</si>
  <si>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</si>
  <si>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</si>
  <si>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</si>
  <si>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</si>
  <si>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</si>
  <si>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</si>
  <si>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</si>
  <si>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</si>
  <si>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</si>
  <si>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</si>
  <si>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</si>
  <si>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</si>
  <si>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</si>
  <si>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</si>
  <si>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</si>
  <si>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</si>
  <si>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</si>
  <si>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</si>
  <si>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</si>
  <si>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</si>
  <si>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</si>
  <si>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</si>
  <si>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</si>
  <si>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</si>
  <si>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</si>
  <si>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</si>
  <si>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</si>
  <si>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</si>
  <si>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</si>
  <si>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</si>
  <si>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</si>
  <si>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</si>
  <si>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</si>
  <si>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</si>
  <si>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</si>
  <si>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</si>
  <si>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</si>
  <si>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</si>
  <si>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</si>
  <si>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</si>
  <si>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</si>
  <si>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</si>
  <si>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</si>
  <si>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</si>
  <si>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</si>
  <si>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</si>
  <si>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</si>
  <si>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</si>
  <si>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</si>
  <si>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</si>
  <si>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</si>
  <si>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</si>
  <si>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</si>
  <si>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</si>
  <si>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</si>
  <si>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</si>
  <si>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</si>
  <si>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</si>
  <si>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</si>
  <si>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</si>
  <si>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</si>
  <si>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</si>
  <si>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</si>
  <si>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</si>
  <si>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</si>
  <si>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</si>
  <si>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</si>
  <si>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</si>
  <si>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</si>
  <si>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</si>
  <si>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</si>
  <si>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</si>
  <si>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</si>
  <si>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</si>
  <si>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</si>
  <si>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</si>
  <si>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</si>
  <si>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</si>
  <si>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</si>
  <si>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</si>
  <si>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</si>
  <si>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</si>
  <si>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</si>
  <si>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</si>
  <si>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</si>
  <si>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</si>
  <si>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</si>
  <si>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</si>
  <si>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</si>
  <si>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</si>
  <si>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</si>
  <si>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</si>
  <si>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</si>
  <si>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</si>
  <si>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</si>
  <si>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</si>
  <si>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</si>
  <si>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</si>
  <si>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</si>
  <si>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</si>
  <si>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</si>
  <si>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</si>
  <si>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</si>
  <si>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</si>
  <si>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</si>
  <si>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</si>
  <si>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</si>
  <si>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</si>
  <si>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</si>
  <si>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</si>
  <si>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</si>
  <si>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</si>
  <si>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</si>
  <si>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</si>
  <si>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</si>
  <si>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</si>
  <si>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</si>
  <si>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</si>
  <si>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</si>
  <si>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</si>
  <si>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</si>
  <si>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</si>
  <si>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</si>
  <si>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</si>
  <si>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</si>
  <si>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</si>
  <si>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</si>
  <si>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</si>
  <si>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</si>
  <si>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</si>
  <si>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</si>
  <si>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</si>
  <si>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</si>
  <si>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</si>
  <si>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</si>
  <si>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</si>
  <si>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</si>
  <si>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</si>
  <si>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</si>
  <si>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</si>
  <si>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</si>
  <si>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</si>
  <si>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</si>
  <si>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</si>
  <si>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</si>
  <si>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</si>
  <si>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</si>
  <si>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</si>
  <si>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</si>
  <si>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</si>
  <si>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</si>
  <si>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</si>
  <si>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</si>
  <si>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</si>
  <si>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</si>
  <si>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</si>
  <si>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</si>
  <si>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</si>
  <si>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</si>
  <si>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</si>
  <si>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</si>
  <si>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</si>
  <si>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</si>
  <si>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</si>
  <si>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</si>
  <si>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</si>
  <si>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</si>
  <si>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</si>
  <si>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</si>
  <si>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</si>
  <si>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</si>
  <si>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</si>
  <si>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</si>
  <si>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</si>
  <si>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</si>
  <si>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</si>
  <si>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</si>
  <si>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</si>
  <si>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</si>
  <si>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</si>
  <si>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</si>
  <si>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</si>
  <si>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</si>
  <si>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</si>
  <si>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</si>
  <si>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</si>
  <si>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</si>
  <si>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</si>
  <si>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</si>
  <si>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</si>
  <si>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</si>
  <si>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</si>
  <si>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</si>
  <si>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</si>
  <si>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</si>
  <si>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</si>
  <si>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</si>
  <si>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</si>
  <si>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</si>
  <si>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</si>
  <si>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</si>
  <si>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</si>
  <si>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</si>
  <si>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</si>
  <si>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</si>
  <si>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</si>
  <si>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</si>
  <si>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</si>
  <si>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</si>
  <si>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</si>
  <si>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</si>
  <si>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</si>
  <si>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</si>
  <si>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</si>
  <si>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</si>
  <si>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</si>
  <si>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</si>
  <si>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</si>
  <si>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</si>
  <si>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</si>
  <si>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</si>
  <si>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</si>
  <si>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</si>
  <si>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</si>
  <si>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</si>
  <si>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</si>
  <si>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</si>
  <si>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</si>
  <si>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</si>
  <si>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</si>
  <si>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</si>
  <si>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</si>
  <si>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</si>
  <si>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</si>
  <si>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</si>
  <si>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</si>
  <si>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</si>
  <si>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</si>
  <si>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</si>
  <si>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</si>
  <si>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</si>
  <si>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</si>
  <si>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</si>
  <si>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</si>
  <si>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</si>
  <si>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</si>
  <si>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</si>
  <si>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</si>
  <si>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</si>
  <si>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</si>
  <si>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</si>
  <si>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</si>
  <si>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</si>
  <si>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</si>
  <si>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</si>
  <si>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</si>
  <si>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Active Employees</t>
  </si>
  <si>
    <t>Attrition Rate</t>
  </si>
  <si>
    <t>Average Age</t>
  </si>
  <si>
    <t>Average of Job Satisfaction</t>
  </si>
  <si>
    <t xml:space="preserve">Rating </t>
  </si>
  <si>
    <t>Balance Rating</t>
  </si>
  <si>
    <t>Row Labels</t>
  </si>
  <si>
    <t>Grand Total</t>
  </si>
  <si>
    <t>Sum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</si>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</sst>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3" x14ac:knownFonts="1">
    <font>
      <sz val="12"/>
      <color theme="1"/>
      <name val="Calibri"/>
      <family val="2"/>
      <scheme val="minor"/>
    </font>
    <font>
      <sz val="12"/>
      <color theme="1"/>
      <name val="Calibri"/>
      <family val="2"/>
      <scheme val="minor"/>
    </font>
    <font>
      <sz val="12"/>
      <color theme="1"/>
      <name val="Lato Black"/>
      <family val="2"/>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0" fontId="0" fillId="0" borderId="0" xfId="1" applyNumberFormat="1" applyFont="1"/>
    <xf numFmtId="1" fontId="0" fillId="0" borderId="0" xfId="0" applyNumberFormat="1"/>
    <xf numFmtId="0" fontId="0" fillId="2" borderId="0" xfId="0" applyFill="1"/>
    <xf numFmtId="0" fontId="2" fillId="2" borderId="0" xfId="0" applyFont="1" applyFill="1"/>
    <xf numFmtId="0" fontId="0" fillId="0" borderId="0" xfId="0" applyNumberFormat="1"/>
    <xf numFmtId="170"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3" borderId="0" xfId="0" applyFill="1"/>
    <xf numFmtId="10" fontId="0" fillId="0" borderId="0" xfId="0" applyNumberFormat="1"/>
  </cellXfs>
  <cellStyles count="2">
    <cellStyle name="Normal" xfId="0" builtinId="0"/>
    <cellStyle name="Percent" xfId="1" builtinId="5"/>
  </cellStyles>
  <dxfs count="1">
    <dxf>
      <numFmt numFmtId="170" formatCode="0.0"/>
    </dxf>
  </dxfs>
  <tableStyles count="0" defaultTableStyle="TableStyleMedium2" defaultPivotStyle="PivotStyleLight16"/>
  <colors>
    <mruColors>
      <color rgb="FFE35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167813187103007E-2"/>
          <c:y val="6.8089887640449431E-2"/>
          <c:w val="0.49389825968439544"/>
          <c:h val="0.8504485534813766"/>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val>
            <c:numRef>
              <c:f>RATING!$C$6:$C$8</c:f>
              <c:numCache>
                <c:formatCode>General</c:formatCode>
                <c:ptCount val="3"/>
                <c:pt idx="0">
                  <c:v>0.96551724137931039</c:v>
                </c:pt>
                <c:pt idx="1">
                  <c:v>3.4482758620689613E-2</c:v>
                </c:pt>
              </c:numCache>
            </c:numRef>
          </c:val>
          <c:extLst>
            <c:ext xmlns:c16="http://schemas.microsoft.com/office/drawing/2014/chart" uri="{C3380CC4-5D6E-409C-BE32-E72D297353CC}">
              <c16:uniqueId val="{00000000-DB51-4B9E-8889-A3B97C6B448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dPt>
          <c:dPt>
            <c:idx val="1"/>
            <c:bubble3D val="0"/>
            <c:spPr>
              <a:solidFill>
                <a:schemeClr val="accent2"/>
              </a:solidFill>
              <a:ln w="19050">
                <a:noFill/>
              </a:ln>
              <a:effectLst/>
            </c:spPr>
          </c:dPt>
          <c:val>
            <c:numRef>
              <c:f>Gender!$C$9:$C$10</c:f>
              <c:numCache>
                <c:formatCode>0%</c:formatCode>
                <c:ptCount val="2"/>
                <c:pt idx="0">
                  <c:v>0.38297872340425532</c:v>
                </c:pt>
                <c:pt idx="1">
                  <c:v>0.61702127659574468</c:v>
                </c:pt>
              </c:numCache>
            </c:numRef>
          </c:val>
          <c:extLst>
            <c:ext xmlns:c16="http://schemas.microsoft.com/office/drawing/2014/chart" uri="{C3380CC4-5D6E-409C-BE32-E72D297353CC}">
              <c16:uniqueId val="{00000000-925F-4957-904B-94A04444A10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'!$B$3</c:f>
              <c:strCache>
                <c:ptCount val="1"/>
                <c:pt idx="0">
                  <c:v>Total</c:v>
                </c:pt>
              </c:strCache>
            </c:strRef>
          </c:tx>
          <c:spPr>
            <a:solidFill>
              <a:schemeClr val="accent1"/>
            </a:solidFill>
            <a:ln>
              <a:noFill/>
            </a:ln>
            <a:effectLst/>
          </c:spPr>
          <c:invertIfNegative val="0"/>
          <c:cat>
            <c:strRef>
              <c:f>'Education '!$A$4:$A$9</c:f>
              <c:strCache>
                <c:ptCount val="5"/>
                <c:pt idx="0">
                  <c:v>Doctoral Degree</c:v>
                </c:pt>
                <c:pt idx="1">
                  <c:v>Associates Degree</c:v>
                </c:pt>
                <c:pt idx="2">
                  <c:v>High School</c:v>
                </c:pt>
                <c:pt idx="3">
                  <c:v>Master's Degree</c:v>
                </c:pt>
                <c:pt idx="4">
                  <c:v>Bachelor's Degree</c:v>
                </c:pt>
              </c:strCache>
            </c:strRef>
          </c:cat>
          <c:val>
            <c:numRef>
              <c:f>'Education '!$B$4:$B$9</c:f>
              <c:numCache>
                <c:formatCode>General</c:formatCode>
                <c:ptCount val="5"/>
                <c:pt idx="0">
                  <c:v>2</c:v>
                </c:pt>
                <c:pt idx="1">
                  <c:v>2</c:v>
                </c:pt>
                <c:pt idx="2">
                  <c:v>3</c:v>
                </c:pt>
                <c:pt idx="3">
                  <c:v>3</c:v>
                </c:pt>
                <c:pt idx="4">
                  <c:v>10</c:v>
                </c:pt>
              </c:numCache>
            </c:numRef>
          </c:val>
          <c:extLst>
            <c:ext xmlns:c16="http://schemas.microsoft.com/office/drawing/2014/chart" uri="{C3380CC4-5D6E-409C-BE32-E72D297353CC}">
              <c16:uniqueId val="{00000000-6637-4C75-B14C-656EA40488D6}"/>
            </c:ext>
          </c:extLst>
        </c:ser>
        <c:dLbls>
          <c:showLegendKey val="0"/>
          <c:showVal val="0"/>
          <c:showCatName val="0"/>
          <c:showSerName val="0"/>
          <c:showPercent val="0"/>
          <c:showBubbleSize val="0"/>
        </c:dLbls>
        <c:gapWidth val="182"/>
        <c:axId val="1379658639"/>
        <c:axId val="1379654319"/>
      </c:barChart>
      <c:catAx>
        <c:axId val="1379658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654319"/>
        <c:crosses val="autoZero"/>
        <c:auto val="1"/>
        <c:lblAlgn val="ctr"/>
        <c:lblOffset val="100"/>
        <c:noMultiLvlLbl val="0"/>
      </c:catAx>
      <c:valAx>
        <c:axId val="1379654319"/>
        <c:scaling>
          <c:orientation val="minMax"/>
        </c:scaling>
        <c:delete val="1"/>
        <c:axPos val="b"/>
        <c:numFmt formatCode="General" sourceLinked="1"/>
        <c:majorTickMark val="none"/>
        <c:minorTickMark val="none"/>
        <c:tickLblPos val="nextTo"/>
        <c:crossAx val="1379658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55555555555554"/>
          <c:y val="3.7037037037037035E-2"/>
          <c:w val="0.53888888888888886"/>
          <c:h val="0.89814814814814814"/>
        </c:manualLayout>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dPt>
          <c:cat>
            <c:strRef>
              <c:f>Department!$A$4:$A$5</c:f>
              <c:strCache>
                <c:ptCount val="1"/>
                <c:pt idx="0">
                  <c:v>R&amp;D</c:v>
                </c:pt>
              </c:strCache>
            </c:strRef>
          </c:cat>
          <c:val>
            <c:numRef>
              <c:f>Department!$B$4:$B$5</c:f>
              <c:numCache>
                <c:formatCode>0.00%</c:formatCode>
                <c:ptCount val="1"/>
                <c:pt idx="0">
                  <c:v>1</c:v>
                </c:pt>
              </c:numCache>
            </c:numRef>
          </c:val>
          <c:extLst>
            <c:ext xmlns:c16="http://schemas.microsoft.com/office/drawing/2014/chart" uri="{C3380CC4-5D6E-409C-BE32-E72D297353CC}">
              <c16:uniqueId val="{00000000-61E3-4C2B-A933-D68014E23AD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DATA_Excel.xlsx]Age!Age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333333333333332E-3"/>
          <c:y val="9.2592592592592587E-3"/>
          <c:w val="0.96111111111111114"/>
          <c:h val="0.88334135316418783"/>
        </c:manualLayout>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Over 55</c:v>
                </c:pt>
                <c:pt idx="2">
                  <c:v>Under 25</c:v>
                </c:pt>
                <c:pt idx="3">
                  <c:v>35 - 44</c:v>
                </c:pt>
                <c:pt idx="4">
                  <c:v>45 - 54</c:v>
                </c:pt>
              </c:strCache>
            </c:strRef>
          </c:cat>
          <c:val>
            <c:numRef>
              <c:f>Age!$B$4:$B$9</c:f>
              <c:numCache>
                <c:formatCode>General</c:formatCode>
                <c:ptCount val="5"/>
                <c:pt idx="0">
                  <c:v>13</c:v>
                </c:pt>
                <c:pt idx="1">
                  <c:v>2</c:v>
                </c:pt>
                <c:pt idx="2">
                  <c:v>2</c:v>
                </c:pt>
                <c:pt idx="3">
                  <c:v>2</c:v>
                </c:pt>
                <c:pt idx="4">
                  <c:v>1</c:v>
                </c:pt>
              </c:numCache>
            </c:numRef>
          </c:val>
          <c:extLst>
            <c:ext xmlns:c16="http://schemas.microsoft.com/office/drawing/2014/chart" uri="{C3380CC4-5D6E-409C-BE32-E72D297353CC}">
              <c16:uniqueId val="{00000000-6A05-4B67-8769-8F385B2F3755}"/>
            </c:ext>
          </c:extLst>
        </c:ser>
        <c:dLbls>
          <c:showLegendKey val="0"/>
          <c:showVal val="0"/>
          <c:showCatName val="0"/>
          <c:showSerName val="0"/>
          <c:showPercent val="0"/>
          <c:showBubbleSize val="0"/>
        </c:dLbls>
        <c:gapWidth val="219"/>
        <c:overlap val="-27"/>
        <c:axId val="1284071183"/>
        <c:axId val="1284067823"/>
      </c:barChart>
      <c:catAx>
        <c:axId val="128407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067823"/>
        <c:crosses val="autoZero"/>
        <c:auto val="1"/>
        <c:lblAlgn val="ctr"/>
        <c:lblOffset val="100"/>
        <c:noMultiLvlLbl val="0"/>
      </c:catAx>
      <c:valAx>
        <c:axId val="1284067823"/>
        <c:scaling>
          <c:orientation val="minMax"/>
        </c:scaling>
        <c:delete val="1"/>
        <c:axPos val="l"/>
        <c:numFmt formatCode="General" sourceLinked="1"/>
        <c:majorTickMark val="none"/>
        <c:minorTickMark val="none"/>
        <c:tickLblPos val="nextTo"/>
        <c:crossAx val="128407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29458022729447"/>
          <c:y val="6.3657709366031823E-2"/>
          <c:w val="0.77691923456058842"/>
          <c:h val="0.86110121027058073"/>
        </c:manualLayout>
      </c:layout>
      <c:doughnutChart>
        <c:varyColors val="1"/>
        <c:ser>
          <c:idx val="0"/>
          <c:order val="0"/>
          <c:spPr>
            <a:gradFill>
              <a:gsLst>
                <a:gs pos="0">
                  <a:schemeClr val="accent1">
                    <a:lumMod val="5000"/>
                    <a:lumOff val="95000"/>
                  </a:schemeClr>
                </a:gs>
                <a:gs pos="100000">
                  <a:srgbClr val="B9CBE9"/>
                </a:gs>
                <a:gs pos="100000">
                  <a:schemeClr val="accent5">
                    <a:lumMod val="60000"/>
                    <a:lumOff val="40000"/>
                  </a:schemeClr>
                </a:gs>
                <a:gs pos="100000">
                  <a:srgbClr val="B9CAE8"/>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100000">
                    <a:srgbClr val="00B0F0"/>
                  </a:gs>
                  <a:gs pos="100000">
                    <a:srgbClr val="B9CBE9"/>
                  </a:gs>
                  <a:gs pos="100000">
                    <a:schemeClr val="accent5">
                      <a:lumMod val="60000"/>
                      <a:lumOff val="40000"/>
                    </a:schemeClr>
                  </a:gs>
                  <a:gs pos="100000">
                    <a:srgbClr val="B9CAE8"/>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61B9-4295-8DDA-0BB38823A88A}"/>
              </c:ext>
            </c:extLst>
          </c:dPt>
          <c:dPt>
            <c:idx val="1"/>
            <c:bubble3D val="0"/>
            <c:spPr>
              <a:gradFill>
                <a:gsLst>
                  <a:gs pos="0">
                    <a:schemeClr val="accent1">
                      <a:lumMod val="5000"/>
                      <a:lumOff val="95000"/>
                    </a:schemeClr>
                  </a:gs>
                  <a:gs pos="100000">
                    <a:srgbClr val="B9CBE9"/>
                  </a:gs>
                  <a:gs pos="100000">
                    <a:schemeClr val="accent5">
                      <a:lumMod val="60000"/>
                      <a:lumOff val="40000"/>
                    </a:schemeClr>
                  </a:gs>
                  <a:gs pos="100000">
                    <a:srgbClr val="B9CAE8"/>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61B9-4295-8DDA-0BB38823A88A}"/>
              </c:ext>
            </c:extLst>
          </c:dPt>
          <c:dPt>
            <c:idx val="2"/>
            <c:bubble3D val="0"/>
            <c:spPr>
              <a:gradFill>
                <a:gsLst>
                  <a:gs pos="0">
                    <a:schemeClr val="accent1">
                      <a:lumMod val="5000"/>
                      <a:lumOff val="95000"/>
                    </a:schemeClr>
                  </a:gs>
                  <a:gs pos="100000">
                    <a:srgbClr val="B9CBE9"/>
                  </a:gs>
                  <a:gs pos="100000">
                    <a:schemeClr val="accent5">
                      <a:lumMod val="60000"/>
                      <a:lumOff val="40000"/>
                    </a:schemeClr>
                  </a:gs>
                  <a:gs pos="100000">
                    <a:srgbClr val="B9CAE8"/>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5-61B9-4295-8DDA-0BB38823A88A}"/>
              </c:ext>
            </c:extLst>
          </c:dPt>
          <c:val>
            <c:numRef>
              <c:f>RATING!$C$6:$C$8</c:f>
              <c:numCache>
                <c:formatCode>General</c:formatCode>
                <c:ptCount val="3"/>
                <c:pt idx="0">
                  <c:v>0.96551724137931039</c:v>
                </c:pt>
                <c:pt idx="1">
                  <c:v>3.4482758620689613E-2</c:v>
                </c:pt>
              </c:numCache>
            </c:numRef>
          </c:val>
          <c:extLst>
            <c:ext xmlns:c16="http://schemas.microsoft.com/office/drawing/2014/chart" uri="{C3380CC4-5D6E-409C-BE32-E72D297353CC}">
              <c16:uniqueId val="{00000006-61B9-4295-8DDA-0BB38823A88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58048432734998E-3"/>
          <c:y val="5.2083686003128314E-2"/>
          <c:w val="0.8059722222222222"/>
          <c:h val="0.8059722222222222"/>
        </c:manualLayout>
      </c:layout>
      <c:doughnutChart>
        <c:varyColors val="1"/>
        <c:ser>
          <c:idx val="0"/>
          <c:order val="0"/>
          <c:spPr>
            <a:solidFill>
              <a:schemeClr val="accent4"/>
            </a:solidFill>
            <a:ln>
              <a:noFill/>
            </a:ln>
          </c:spPr>
          <c:dPt>
            <c:idx val="0"/>
            <c:bubble3D val="0"/>
            <c:spPr>
              <a:solidFill>
                <a:schemeClr val="accent4">
                  <a:lumMod val="75000"/>
                </a:schemeClr>
              </a:solidFill>
              <a:ln w="19050">
                <a:noFill/>
              </a:ln>
              <a:effectLst/>
            </c:spPr>
            <c:extLst>
              <c:ext xmlns:c16="http://schemas.microsoft.com/office/drawing/2014/chart" uri="{C3380CC4-5D6E-409C-BE32-E72D297353CC}">
                <c16:uniqueId val="{00000001-461F-4EF6-9EBB-CD060F86B3F6}"/>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461F-4EF6-9EBB-CD060F86B3F6}"/>
              </c:ext>
            </c:extLst>
          </c:dPt>
          <c:val>
            <c:numRef>
              <c:f>Gender!$C$9:$C$10</c:f>
              <c:numCache>
                <c:formatCode>0%</c:formatCode>
                <c:ptCount val="2"/>
                <c:pt idx="0">
                  <c:v>0.38297872340425532</c:v>
                </c:pt>
                <c:pt idx="1">
                  <c:v>0.61702127659574468</c:v>
                </c:pt>
              </c:numCache>
            </c:numRef>
          </c:val>
          <c:extLst>
            <c:ext xmlns:c16="http://schemas.microsoft.com/office/drawing/2014/chart" uri="{C3380CC4-5D6E-409C-BE32-E72D297353CC}">
              <c16:uniqueId val="{00000004-461F-4EF6-9EBB-CD060F86B3F6}"/>
            </c:ext>
          </c:extLst>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478038927491713E-2"/>
          <c:y val="1.6532877853239706E-2"/>
          <c:w val="0.8059722222222222"/>
          <c:h val="0.8059722222222222"/>
        </c:manualLayout>
      </c:layout>
      <c:doughnutChart>
        <c:varyColors val="1"/>
        <c:ser>
          <c:idx val="0"/>
          <c:order val="0"/>
          <c:spPr>
            <a:solidFill>
              <a:schemeClr val="bg1">
                <a:lumMod val="75000"/>
              </a:schemeClr>
            </a:solidFill>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79AF-4507-B8B2-5D49AAB1DA41}"/>
              </c:ext>
            </c:extLst>
          </c:dPt>
          <c:dPt>
            <c:idx val="1"/>
            <c:bubble3D val="0"/>
            <c:spPr>
              <a:solidFill>
                <a:srgbClr val="002060"/>
              </a:solidFill>
              <a:ln w="19050">
                <a:noFill/>
              </a:ln>
              <a:effectLst/>
            </c:spPr>
            <c:extLst>
              <c:ext xmlns:c16="http://schemas.microsoft.com/office/drawing/2014/chart" uri="{C3380CC4-5D6E-409C-BE32-E72D297353CC}">
                <c16:uniqueId val="{00000003-79AF-4507-B8B2-5D49AAB1DA41}"/>
              </c:ext>
            </c:extLst>
          </c:dPt>
          <c:val>
            <c:numRef>
              <c:f>Gender!$C$9:$C$10</c:f>
              <c:numCache>
                <c:formatCode>0%</c:formatCode>
                <c:ptCount val="2"/>
                <c:pt idx="0">
                  <c:v>0.38297872340425532</c:v>
                </c:pt>
                <c:pt idx="1">
                  <c:v>0.61702127659574468</c:v>
                </c:pt>
              </c:numCache>
            </c:numRef>
          </c:val>
          <c:extLst>
            <c:ext xmlns:c16="http://schemas.microsoft.com/office/drawing/2014/chart" uri="{C3380CC4-5D6E-409C-BE32-E72D297353CC}">
              <c16:uniqueId val="{00000004-79AF-4507-B8B2-5D49AAB1DA41}"/>
            </c:ext>
          </c:extLst>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75000"/>
                </a:schemeClr>
              </a:gs>
              <a:gs pos="0">
                <a:schemeClr val="accent1">
                  <a:lumMod val="45000"/>
                  <a:lumOff val="55000"/>
                </a:schemeClr>
              </a:gs>
              <a:gs pos="0">
                <a:schemeClr val="accent1">
                  <a:lumMod val="45000"/>
                  <a:lumOff val="55000"/>
                </a:schemeClr>
              </a:gs>
              <a:gs pos="49000">
                <a:schemeClr val="accent5">
                  <a:lumMod val="50000"/>
                </a:schemeClr>
              </a:gs>
            </a:gsLst>
            <a:lin ang="5400000" scaled="1"/>
          </a:gradFill>
          <a:ln>
            <a:gradFill>
              <a:gsLst>
                <a:gs pos="100000">
                  <a:schemeClr val="accent6">
                    <a:lumMod val="75000"/>
                  </a:schemeClr>
                </a:gs>
                <a:gs pos="27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6">
                  <a:lumMod val="75000"/>
                </a:schemeClr>
              </a:gs>
              <a:gs pos="0">
                <a:schemeClr val="accent1">
                  <a:lumMod val="45000"/>
                  <a:lumOff val="55000"/>
                </a:schemeClr>
              </a:gs>
              <a:gs pos="0">
                <a:schemeClr val="accent1">
                  <a:lumMod val="45000"/>
                  <a:lumOff val="55000"/>
                </a:schemeClr>
              </a:gs>
              <a:gs pos="49000">
                <a:schemeClr val="accent5">
                  <a:lumMod val="50000"/>
                </a:schemeClr>
              </a:gs>
            </a:gsLst>
            <a:lin ang="5400000" scaled="1"/>
          </a:gradFill>
          <a:ln>
            <a:gradFill>
              <a:gsLst>
                <a:gs pos="100000">
                  <a:schemeClr val="accent6">
                    <a:lumMod val="75000"/>
                  </a:schemeClr>
                </a:gs>
                <a:gs pos="27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pivotFmt>
      <c:pivotFmt>
        <c:idx val="4"/>
        <c:spPr>
          <a:gradFill>
            <a:gsLst>
              <a:gs pos="100000">
                <a:schemeClr val="accent6">
                  <a:lumMod val="75000"/>
                </a:schemeClr>
              </a:gs>
              <a:gs pos="0">
                <a:schemeClr val="accent1">
                  <a:lumMod val="45000"/>
                  <a:lumOff val="55000"/>
                </a:schemeClr>
              </a:gs>
              <a:gs pos="0">
                <a:schemeClr val="accent1">
                  <a:lumMod val="45000"/>
                  <a:lumOff val="55000"/>
                </a:schemeClr>
              </a:gs>
              <a:gs pos="49000">
                <a:schemeClr val="accent5">
                  <a:lumMod val="5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'Education '!$B$3</c:f>
              <c:strCache>
                <c:ptCount val="1"/>
                <c:pt idx="0">
                  <c:v>Total</c:v>
                </c:pt>
              </c:strCache>
            </c:strRef>
          </c:tx>
          <c:spPr>
            <a:gradFill>
              <a:gsLst>
                <a:gs pos="100000">
                  <a:schemeClr val="accent6">
                    <a:lumMod val="75000"/>
                  </a:schemeClr>
                </a:gs>
                <a:gs pos="0">
                  <a:schemeClr val="accent1">
                    <a:lumMod val="45000"/>
                    <a:lumOff val="55000"/>
                  </a:schemeClr>
                </a:gs>
                <a:gs pos="0">
                  <a:schemeClr val="accent1">
                    <a:lumMod val="45000"/>
                    <a:lumOff val="55000"/>
                  </a:schemeClr>
                </a:gs>
                <a:gs pos="49000">
                  <a:schemeClr val="accent5">
                    <a:lumMod val="50000"/>
                  </a:schemeClr>
                </a:gs>
              </a:gsLst>
              <a:lin ang="5400000" scaled="1"/>
            </a:gradFill>
            <a:ln>
              <a:gradFill>
                <a:gsLst>
                  <a:gs pos="100000">
                    <a:schemeClr val="accent6">
                      <a:lumMod val="75000"/>
                    </a:schemeClr>
                  </a:gs>
                  <a:gs pos="27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invertIfNegative val="0"/>
          <c:dPt>
            <c:idx val="3"/>
            <c:invertIfNegative val="0"/>
            <c:bubble3D val="0"/>
            <c:spPr>
              <a:gradFill>
                <a:gsLst>
                  <a:gs pos="100000">
                    <a:schemeClr val="accent6">
                      <a:lumMod val="75000"/>
                    </a:schemeClr>
                  </a:gs>
                  <a:gs pos="0">
                    <a:schemeClr val="accent1">
                      <a:lumMod val="45000"/>
                      <a:lumOff val="55000"/>
                    </a:schemeClr>
                  </a:gs>
                  <a:gs pos="0">
                    <a:schemeClr val="accent1">
                      <a:lumMod val="45000"/>
                      <a:lumOff val="55000"/>
                    </a:schemeClr>
                  </a:gs>
                  <a:gs pos="49000">
                    <a:schemeClr val="accent5">
                      <a:lumMod val="5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473E-4523-8972-18189990FE5B}"/>
              </c:ext>
            </c:extLst>
          </c:dPt>
          <c:dPt>
            <c:idx val="4"/>
            <c:invertIfNegative val="0"/>
            <c:bubble3D val="0"/>
            <c:extLst>
              <c:ext xmlns:c16="http://schemas.microsoft.com/office/drawing/2014/chart" uri="{C3380CC4-5D6E-409C-BE32-E72D297353CC}">
                <c16:uniqueId val="{00000002-473E-4523-8972-18189990FE5B}"/>
              </c:ext>
            </c:extLst>
          </c:dPt>
          <c:cat>
            <c:strRef>
              <c:f>'Education '!$A$4:$A$9</c:f>
              <c:strCache>
                <c:ptCount val="5"/>
                <c:pt idx="0">
                  <c:v>Doctoral Degree</c:v>
                </c:pt>
                <c:pt idx="1">
                  <c:v>Associates Degree</c:v>
                </c:pt>
                <c:pt idx="2">
                  <c:v>High School</c:v>
                </c:pt>
                <c:pt idx="3">
                  <c:v>Master's Degree</c:v>
                </c:pt>
                <c:pt idx="4">
                  <c:v>Bachelor's Degree</c:v>
                </c:pt>
              </c:strCache>
            </c:strRef>
          </c:cat>
          <c:val>
            <c:numRef>
              <c:f>'Education '!$B$4:$B$9</c:f>
              <c:numCache>
                <c:formatCode>General</c:formatCode>
                <c:ptCount val="5"/>
                <c:pt idx="0">
                  <c:v>2</c:v>
                </c:pt>
                <c:pt idx="1">
                  <c:v>2</c:v>
                </c:pt>
                <c:pt idx="2">
                  <c:v>3</c:v>
                </c:pt>
                <c:pt idx="3">
                  <c:v>3</c:v>
                </c:pt>
                <c:pt idx="4">
                  <c:v>10</c:v>
                </c:pt>
              </c:numCache>
            </c:numRef>
          </c:val>
          <c:extLst>
            <c:ext xmlns:c16="http://schemas.microsoft.com/office/drawing/2014/chart" uri="{C3380CC4-5D6E-409C-BE32-E72D297353CC}">
              <c16:uniqueId val="{00000000-473E-4523-8972-18189990FE5B}"/>
            </c:ext>
          </c:extLst>
        </c:ser>
        <c:dLbls>
          <c:showLegendKey val="0"/>
          <c:showVal val="0"/>
          <c:showCatName val="0"/>
          <c:showSerName val="0"/>
          <c:showPercent val="0"/>
          <c:showBubbleSize val="0"/>
        </c:dLbls>
        <c:gapWidth val="77"/>
        <c:axId val="1379658639"/>
        <c:axId val="1379654319"/>
      </c:barChart>
      <c:catAx>
        <c:axId val="1379658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79654319"/>
        <c:crosses val="autoZero"/>
        <c:auto val="1"/>
        <c:lblAlgn val="ctr"/>
        <c:lblOffset val="100"/>
        <c:noMultiLvlLbl val="0"/>
      </c:catAx>
      <c:valAx>
        <c:axId val="1379654319"/>
        <c:scaling>
          <c:orientation val="minMax"/>
        </c:scaling>
        <c:delete val="1"/>
        <c:axPos val="b"/>
        <c:numFmt formatCode="General" sourceLinked="1"/>
        <c:majorTickMark val="none"/>
        <c:minorTickMark val="none"/>
        <c:tickLblPos val="nextTo"/>
        <c:crossAx val="1379658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7024919213660233"/>
              <c:y val="3.356167520956226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6.1111003936965655E-2"/>
          <c:y val="6.1515895423481142E-3"/>
          <c:w val="0.58166654571298826"/>
          <c:h val="0.95616470212786309"/>
        </c:manualLayout>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32-4A3C-AA09-8EB56F3780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32-4A3C-AA09-8EB56F3780E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32-4A3C-AA09-8EB56F3780E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Department!$A$4:$A$5</c:f>
              <c:strCache>
                <c:ptCount val="1"/>
                <c:pt idx="0">
                  <c:v>R&amp;D</c:v>
                </c:pt>
              </c:strCache>
            </c:strRef>
          </c:cat>
          <c:val>
            <c:numRef>
              <c:f>Department!$B$4:$B$5</c:f>
              <c:numCache>
                <c:formatCode>0.00%</c:formatCode>
                <c:ptCount val="1"/>
                <c:pt idx="0">
                  <c:v>1</c:v>
                </c:pt>
              </c:numCache>
            </c:numRef>
          </c:val>
          <c:extLst>
            <c:ext xmlns:c16="http://schemas.microsoft.com/office/drawing/2014/chart" uri="{C3380CC4-5D6E-409C-BE32-E72D297353CC}">
              <c16:uniqueId val="{00000006-4732-4A3C-AA09-8EB56F3780E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DATA_Excel.xlsx]Age!Age wise Attrition</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334504501972242E-3"/>
          <c:y val="1.3888888888888888E-2"/>
          <c:w val="0.96111111111111114"/>
          <c:h val="0.88334135316418783"/>
        </c:manualLayout>
      </c:layout>
      <c:barChart>
        <c:barDir val="col"/>
        <c:grouping val="clustered"/>
        <c:varyColors val="0"/>
        <c:ser>
          <c:idx val="0"/>
          <c:order val="0"/>
          <c:tx>
            <c:strRef>
              <c:f>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Age!$A$4:$A$9</c:f>
              <c:strCache>
                <c:ptCount val="5"/>
                <c:pt idx="0">
                  <c:v>25 - 34</c:v>
                </c:pt>
                <c:pt idx="1">
                  <c:v>Over 55</c:v>
                </c:pt>
                <c:pt idx="2">
                  <c:v>Under 25</c:v>
                </c:pt>
                <c:pt idx="3">
                  <c:v>35 - 44</c:v>
                </c:pt>
                <c:pt idx="4">
                  <c:v>45 - 54</c:v>
                </c:pt>
              </c:strCache>
            </c:strRef>
          </c:cat>
          <c:val>
            <c:numRef>
              <c:f>Age!$B$4:$B$9</c:f>
              <c:numCache>
                <c:formatCode>General</c:formatCode>
                <c:ptCount val="5"/>
                <c:pt idx="0">
                  <c:v>13</c:v>
                </c:pt>
                <c:pt idx="1">
                  <c:v>2</c:v>
                </c:pt>
                <c:pt idx="2">
                  <c:v>2</c:v>
                </c:pt>
                <c:pt idx="3">
                  <c:v>2</c:v>
                </c:pt>
                <c:pt idx="4">
                  <c:v>1</c:v>
                </c:pt>
              </c:numCache>
            </c:numRef>
          </c:val>
          <c:extLst>
            <c:ext xmlns:c16="http://schemas.microsoft.com/office/drawing/2014/chart" uri="{C3380CC4-5D6E-409C-BE32-E72D297353CC}">
              <c16:uniqueId val="{00000000-716D-4BDA-BC4E-71B3E0019197}"/>
            </c:ext>
          </c:extLst>
        </c:ser>
        <c:dLbls>
          <c:dLblPos val="outEnd"/>
          <c:showLegendKey val="0"/>
          <c:showVal val="1"/>
          <c:showCatName val="0"/>
          <c:showSerName val="0"/>
          <c:showPercent val="0"/>
          <c:showBubbleSize val="0"/>
        </c:dLbls>
        <c:gapWidth val="100"/>
        <c:overlap val="-24"/>
        <c:axId val="1284071183"/>
        <c:axId val="1284067823"/>
      </c:barChart>
      <c:catAx>
        <c:axId val="1284071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067823"/>
        <c:crosses val="autoZero"/>
        <c:auto val="1"/>
        <c:lblAlgn val="ctr"/>
        <c:lblOffset val="100"/>
        <c:noMultiLvlLbl val="0"/>
      </c:catAx>
      <c:valAx>
        <c:axId val="12840678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07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30BCA5C1-9FD6-4D81-B3DA-33A4303015A9}">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D096042C-B098-4D98-B4FA-5BFC35A9BB17}">
          <cx:tx>
            <cx:txData>
              <cx:f>_xlchart.v1.4</cx:f>
              <cx:v>Attrition</cx:v>
            </cx:txData>
          </cx:tx>
          <cx:dataLabels pos="ctr">
            <cx:visibility seriesName="0" categoryName="1" value="0"/>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30BCA5C1-9FD6-4D81-B3DA-33A4303015A9}">
          <cx:tx>
            <cx:txData>
              <cx:f>_xlchart.v1.7</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sunburst" uniqueId="{D096042C-B098-4D98-B4FA-5BFC35A9BB17}">
          <cx:tx>
            <cx:txData>
              <cx:f>_xlchart.v1.13</cx:f>
              <cx:v>Attrition</cx:v>
            </cx:txData>
          </cx:tx>
          <cx:dataLabels pos="ctr">
            <cx:visibility seriesName="0" categoryName="1" value="0"/>
          </cx:dataLabels>
          <cx:dataId val="0"/>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8" Type="http://schemas.openxmlformats.org/officeDocument/2006/relationships/chart" Target="../charts/chart6.xml"/><Relationship Id="rId13" Type="http://schemas.microsoft.com/office/2014/relationships/chartEx" Target="../charts/chartEx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9.xml"/><Relationship Id="rId2" Type="http://schemas.openxmlformats.org/officeDocument/2006/relationships/image" Target="../media/image2.png"/><Relationship Id="rId16"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1.xml"/><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6</xdr:col>
      <xdr:colOff>438150</xdr:colOff>
      <xdr:row>1</xdr:row>
      <xdr:rowOff>57150</xdr:rowOff>
    </xdr:from>
    <xdr:to>
      <xdr:col>9</xdr:col>
      <xdr:colOff>209550</xdr:colOff>
      <xdr:row>5</xdr:row>
      <xdr:rowOff>171450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1EF3602-5285-294C-884D-85CCA9188F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24775" y="257175"/>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61913</xdr:colOff>
      <xdr:row>3</xdr:row>
      <xdr:rowOff>190500</xdr:rowOff>
    </xdr:from>
    <xdr:to>
      <xdr:col>7</xdr:col>
      <xdr:colOff>1</xdr:colOff>
      <xdr:row>12</xdr:row>
      <xdr:rowOff>85725</xdr:rowOff>
    </xdr:to>
    <xdr:graphicFrame macro="">
      <xdr:nvGraphicFramePr>
        <xdr:cNvPr id="2" name="Chart 1">
          <a:extLst>
            <a:ext uri="{FF2B5EF4-FFF2-40B4-BE49-F238E27FC236}">
              <a16:creationId xmlns:a16="http://schemas.microsoft.com/office/drawing/2014/main" id="{C0B6D512-2A81-6DD3-4F59-67D0CB9A6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885825</xdr:colOff>
      <xdr:row>7</xdr:row>
      <xdr:rowOff>114300</xdr:rowOff>
    </xdr:from>
    <xdr:to>
      <xdr:col>2</xdr:col>
      <xdr:colOff>171450</xdr:colOff>
      <xdr:row>12</xdr:row>
      <xdr:rowOff>57150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7D2A3265-7432-0D0D-04D5-79ABF7C3A8F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85825" y="1514475"/>
              <a:ext cx="1828800"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285750</xdr:colOff>
      <xdr:row>1</xdr:row>
      <xdr:rowOff>161925</xdr:rowOff>
    </xdr:from>
    <xdr:to>
      <xdr:col>8</xdr:col>
      <xdr:colOff>57150</xdr:colOff>
      <xdr:row>12</xdr:row>
      <xdr:rowOff>133350</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97C91A9C-9C15-F9EF-6567-F8F10CD0EA4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4943475" y="361950"/>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314325</xdr:colOff>
      <xdr:row>1</xdr:row>
      <xdr:rowOff>152400</xdr:rowOff>
    </xdr:from>
    <xdr:to>
      <xdr:col>5</xdr:col>
      <xdr:colOff>85725</xdr:colOff>
      <xdr:row>6</xdr:row>
      <xdr:rowOff>85725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61278DD5-B0B2-BD12-BFB0-51E34918EC2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914650" y="352425"/>
              <a:ext cx="18288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719137</xdr:colOff>
      <xdr:row>10</xdr:row>
      <xdr:rowOff>190501</xdr:rowOff>
    </xdr:from>
    <xdr:to>
      <xdr:col>1</xdr:col>
      <xdr:colOff>1216162</xdr:colOff>
      <xdr:row>18</xdr:row>
      <xdr:rowOff>30301</xdr:rowOff>
    </xdr:to>
    <xdr:graphicFrame macro="">
      <xdr:nvGraphicFramePr>
        <xdr:cNvPr id="4" name="Chart 3">
          <a:extLst>
            <a:ext uri="{FF2B5EF4-FFF2-40B4-BE49-F238E27FC236}">
              <a16:creationId xmlns:a16="http://schemas.microsoft.com/office/drawing/2014/main" id="{B6F78E63-D8E8-BA95-ECCC-A38088DFD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152400</xdr:colOff>
      <xdr:row>2</xdr:row>
      <xdr:rowOff>19050</xdr:rowOff>
    </xdr:from>
    <xdr:to>
      <xdr:col>7</xdr:col>
      <xdr:colOff>633412</xdr:colOff>
      <xdr:row>15</xdr:row>
      <xdr:rowOff>9525</xdr:rowOff>
    </xdr:to>
    <xdr:graphicFrame macro="">
      <xdr:nvGraphicFramePr>
        <xdr:cNvPr id="2" name="Chart 1">
          <a:extLst>
            <a:ext uri="{FF2B5EF4-FFF2-40B4-BE49-F238E27FC236}">
              <a16:creationId xmlns:a16="http://schemas.microsoft.com/office/drawing/2014/main" id="{93C447E8-CB70-073E-85EE-AA1CFF169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452437</xdr:colOff>
      <xdr:row>3</xdr:row>
      <xdr:rowOff>190500</xdr:rowOff>
    </xdr:from>
    <xdr:to>
      <xdr:col>5</xdr:col>
      <xdr:colOff>552450</xdr:colOff>
      <xdr:row>12</xdr:row>
      <xdr:rowOff>123825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A4C743C-F4C4-A0BC-EB61-C3F6D12AE5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790575"/>
              <a:ext cx="3214688" cy="1733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1633537</xdr:colOff>
      <xdr:row>3</xdr:row>
      <xdr:rowOff>95251</xdr:rowOff>
    </xdr:from>
    <xdr:to>
      <xdr:col>6</xdr:col>
      <xdr:colOff>114300</xdr:colOff>
      <xdr:row>12</xdr:row>
      <xdr:rowOff>47626</xdr:rowOff>
    </xdr:to>
    <xdr:graphicFrame macro="">
      <xdr:nvGraphicFramePr>
        <xdr:cNvPr id="2" name="Chart 1">
          <a:extLst>
            <a:ext uri="{FF2B5EF4-FFF2-40B4-BE49-F238E27FC236}">
              <a16:creationId xmlns:a16="http://schemas.microsoft.com/office/drawing/2014/main" id="{994F29E5-3018-7263-C9C1-F94D0238E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128587</xdr:colOff>
      <xdr:row>2</xdr:row>
      <xdr:rowOff>47625</xdr:rowOff>
    </xdr:from>
    <xdr:to>
      <xdr:col>8</xdr:col>
      <xdr:colOff>585787</xdr:colOff>
      <xdr:row>15</xdr:row>
      <xdr:rowOff>190500</xdr:rowOff>
    </xdr:to>
    <xdr:graphicFrame macro="">
      <xdr:nvGraphicFramePr>
        <xdr:cNvPr id="2" name="Chart 1">
          <a:extLst>
            <a:ext uri="{FF2B5EF4-FFF2-40B4-BE49-F238E27FC236}">
              <a16:creationId xmlns:a16="http://schemas.microsoft.com/office/drawing/2014/main" id="{68FCC015-F60D-87F7-1671-E480A02F9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528637</xdr:colOff>
      <xdr:row>1</xdr:row>
      <xdr:rowOff>180975</xdr:rowOff>
    </xdr:from>
    <xdr:to>
      <xdr:col>9</xdr:col>
      <xdr:colOff>476250</xdr:colOff>
      <xdr:row>11</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21E8853-5B57-F87A-14C7-5F639122A5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76787" y="381000"/>
              <a:ext cx="2690813" cy="1838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933450</xdr:colOff>
      <xdr:row>6</xdr:row>
      <xdr:rowOff>47625</xdr:rowOff>
    </xdr:from>
    <xdr:to>
      <xdr:col>4</xdr:col>
      <xdr:colOff>142875</xdr:colOff>
      <xdr:row>12</xdr:row>
      <xdr:rowOff>104775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B01A8801-FC0F-B9F8-5439-9FF619225C9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876425" y="1247775"/>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5</xdr:row>
      <xdr:rowOff>142875</xdr:rowOff>
    </xdr:from>
    <xdr:to>
      <xdr:col>7</xdr:col>
      <xdr:colOff>38100</xdr:colOff>
      <xdr:row>16</xdr:row>
      <xdr:rowOff>28575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C85B409A-0138-F840-C36D-DBC8E06CF50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3829050" y="1143000"/>
              <a:ext cx="1828800" cy="2085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226218</xdr:colOff>
      <xdr:row>1</xdr:row>
      <xdr:rowOff>107155</xdr:rowOff>
    </xdr:from>
    <xdr:to>
      <xdr:col>24</xdr:col>
      <xdr:colOff>440530</xdr:colOff>
      <xdr:row>31</xdr:row>
      <xdr:rowOff>178592</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3679031" y="309561"/>
          <a:ext cx="13334999" cy="6143625"/>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191620</xdr:colOff>
      <xdr:row>0</xdr:row>
      <xdr:rowOff>170048</xdr:rowOff>
    </xdr:from>
    <xdr:to>
      <xdr:col>21</xdr:col>
      <xdr:colOff>284629</xdr:colOff>
      <xdr:row>39</xdr:row>
      <xdr:rowOff>184406</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882183" y="170048"/>
          <a:ext cx="13904259" cy="7908202"/>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74804" y="311683"/>
          <a:ext cx="13736011" cy="794047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306143</xdr:colOff>
      <xdr:row>0</xdr:row>
      <xdr:rowOff>81644</xdr:rowOff>
    </xdr:from>
    <xdr:to>
      <xdr:col>21</xdr:col>
      <xdr:colOff>557894</xdr:colOff>
      <xdr:row>35</xdr:row>
      <xdr:rowOff>42523</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2347214" y="81644"/>
          <a:ext cx="12498180" cy="7104629"/>
          <a:chOff x="1752600" y="62696"/>
          <a:chExt cx="13446392" cy="7843714"/>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62696"/>
            <a:ext cx="13446392" cy="7843714"/>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rgbClr val="0070C0"/>
                </a:solidFill>
              </a:rPr>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96368" y="167855"/>
            <a:ext cx="7691601" cy="952068"/>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0070C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167855"/>
            <a:ext cx="5467351" cy="976472"/>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34413" y="2289872"/>
            <a:ext cx="4819651" cy="277287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462645</xdr:colOff>
      <xdr:row>5</xdr:row>
      <xdr:rowOff>136071</xdr:rowOff>
    </xdr:from>
    <xdr:to>
      <xdr:col>6</xdr:col>
      <xdr:colOff>312965</xdr:colOff>
      <xdr:row>7</xdr:row>
      <xdr:rowOff>81643</xdr:rowOff>
    </xdr:to>
    <xdr:sp macro="" textlink="">
      <xdr:nvSpPr>
        <xdr:cNvPr id="27" name="TextBox 26">
          <a:extLst>
            <a:ext uri="{FF2B5EF4-FFF2-40B4-BE49-F238E27FC236}">
              <a16:creationId xmlns:a16="http://schemas.microsoft.com/office/drawing/2014/main" id="{B57AF62B-1E5F-0AF3-A78D-43B8D90B9B25}"/>
            </a:ext>
          </a:extLst>
        </xdr:cNvPr>
        <xdr:cNvSpPr txBox="1"/>
      </xdr:nvSpPr>
      <xdr:spPr>
        <a:xfrm>
          <a:off x="2503716" y="1156607"/>
          <a:ext cx="1891392"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Lato Black" panose="020F0502020204030203" pitchFamily="34" charset="0"/>
              <a:ea typeface="Lato Black" panose="020F0502020204030203" pitchFamily="34" charset="0"/>
              <a:cs typeface="Lato Black" panose="020F0502020204030203" pitchFamily="34" charset="0"/>
            </a:rPr>
            <a:t>Total </a:t>
          </a:r>
          <a:r>
            <a:rPr lang="en-IN" sz="1800">
              <a:latin typeface="Lato Black" panose="020F0502020204030203" pitchFamily="34" charset="0"/>
              <a:ea typeface="Lato Black" panose="020F0502020204030203" pitchFamily="34" charset="0"/>
              <a:cs typeface="Lato Black" panose="020F0502020204030203" pitchFamily="34" charset="0"/>
            </a:rPr>
            <a:t>Employees</a:t>
          </a:r>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394608</xdr:colOff>
      <xdr:row>7</xdr:row>
      <xdr:rowOff>108856</xdr:rowOff>
    </xdr:from>
    <xdr:to>
      <xdr:col>6</xdr:col>
      <xdr:colOff>27215</xdr:colOff>
      <xdr:row>9</xdr:row>
      <xdr:rowOff>136071</xdr:rowOff>
    </xdr:to>
    <xdr:sp macro="" textlink="KPI!A7">
      <xdr:nvSpPr>
        <xdr:cNvPr id="28" name="TextBox 27">
          <a:extLst>
            <a:ext uri="{FF2B5EF4-FFF2-40B4-BE49-F238E27FC236}">
              <a16:creationId xmlns:a16="http://schemas.microsoft.com/office/drawing/2014/main" id="{0B312355-6720-B0CD-2FAF-751106C64B89}"/>
            </a:ext>
          </a:extLst>
        </xdr:cNvPr>
        <xdr:cNvSpPr txBox="1"/>
      </xdr:nvSpPr>
      <xdr:spPr>
        <a:xfrm>
          <a:off x="3116037" y="1537606"/>
          <a:ext cx="993321"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02F3CF-0DC6-4608-BFB3-FDD8AABA7B03}" type="TxLink">
            <a:rPr lang="en-US" sz="2400" b="0" i="0" u="none" strike="noStrike">
              <a:solidFill>
                <a:srgbClr val="0070C0"/>
              </a:solidFill>
              <a:latin typeface="Calibri"/>
              <a:cs typeface="Calibri"/>
            </a:rPr>
            <a:t>94</a:t>
          </a:fld>
          <a:endParaRPr lang="en-IN" sz="2000">
            <a:solidFill>
              <a:srgbClr val="0070C0"/>
            </a:solidFill>
          </a:endParaRPr>
        </a:p>
      </xdr:txBody>
    </xdr:sp>
    <xdr:clientData/>
  </xdr:twoCellAnchor>
  <xdr:twoCellAnchor>
    <xdr:from>
      <xdr:col>7</xdr:col>
      <xdr:colOff>370116</xdr:colOff>
      <xdr:row>5</xdr:row>
      <xdr:rowOff>138792</xdr:rowOff>
    </xdr:from>
    <xdr:to>
      <xdr:col>10</xdr:col>
      <xdr:colOff>220437</xdr:colOff>
      <xdr:row>7</xdr:row>
      <xdr:rowOff>84364</xdr:rowOff>
    </xdr:to>
    <xdr:sp macro="" textlink="">
      <xdr:nvSpPr>
        <xdr:cNvPr id="29" name="TextBox 28">
          <a:extLst>
            <a:ext uri="{FF2B5EF4-FFF2-40B4-BE49-F238E27FC236}">
              <a16:creationId xmlns:a16="http://schemas.microsoft.com/office/drawing/2014/main" id="{ABE5181A-9217-48C3-9121-011396FE8084}"/>
            </a:ext>
          </a:extLst>
        </xdr:cNvPr>
        <xdr:cNvSpPr txBox="1"/>
      </xdr:nvSpPr>
      <xdr:spPr>
        <a:xfrm>
          <a:off x="5132616" y="1159328"/>
          <a:ext cx="1891392"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8</xdr:col>
      <xdr:colOff>302082</xdr:colOff>
      <xdr:row>7</xdr:row>
      <xdr:rowOff>57149</xdr:rowOff>
    </xdr:from>
    <xdr:to>
      <xdr:col>9</xdr:col>
      <xdr:colOff>571501</xdr:colOff>
      <xdr:row>9</xdr:row>
      <xdr:rowOff>84364</xdr:rowOff>
    </xdr:to>
    <xdr:sp macro="" textlink="KPI!B7">
      <xdr:nvSpPr>
        <xdr:cNvPr id="30" name="TextBox 29">
          <a:extLst>
            <a:ext uri="{FF2B5EF4-FFF2-40B4-BE49-F238E27FC236}">
              <a16:creationId xmlns:a16="http://schemas.microsoft.com/office/drawing/2014/main" id="{637A8C9D-68F7-4C1F-94A6-FA7B5167FF28}"/>
            </a:ext>
          </a:extLst>
        </xdr:cNvPr>
        <xdr:cNvSpPr txBox="1"/>
      </xdr:nvSpPr>
      <xdr:spPr>
        <a:xfrm>
          <a:off x="5744939" y="1485899"/>
          <a:ext cx="949776"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DC211E5-F8A3-4042-B54C-841D933A8A1F}" type="TxLink">
            <a:rPr lang="en-US" sz="2400" b="0" i="0" u="none" strike="noStrike">
              <a:solidFill>
                <a:srgbClr val="0070C0"/>
              </a:solidFill>
              <a:latin typeface="Calibri"/>
              <a:ea typeface="+mn-ea"/>
              <a:cs typeface="Calibri"/>
            </a:rPr>
            <a:pPr marL="0" indent="0"/>
            <a:t>20</a:t>
          </a:fld>
          <a:endParaRPr lang="en-IN" sz="2400" b="0" i="0" u="none" strike="noStrike">
            <a:solidFill>
              <a:srgbClr val="0070C0"/>
            </a:solidFill>
            <a:latin typeface="Calibri"/>
            <a:ea typeface="+mn-ea"/>
            <a:cs typeface="Calibri"/>
          </a:endParaRPr>
        </a:p>
      </xdr:txBody>
    </xdr:sp>
    <xdr:clientData/>
  </xdr:twoCellAnchor>
  <xdr:twoCellAnchor>
    <xdr:from>
      <xdr:col>10</xdr:col>
      <xdr:colOff>632713</xdr:colOff>
      <xdr:row>5</xdr:row>
      <xdr:rowOff>129368</xdr:rowOff>
    </xdr:from>
    <xdr:to>
      <xdr:col>13</xdr:col>
      <xdr:colOff>653142</xdr:colOff>
      <xdr:row>7</xdr:row>
      <xdr:rowOff>74940</xdr:rowOff>
    </xdr:to>
    <xdr:sp macro="" textlink="">
      <xdr:nvSpPr>
        <xdr:cNvPr id="31" name="TextBox 30">
          <a:extLst>
            <a:ext uri="{FF2B5EF4-FFF2-40B4-BE49-F238E27FC236}">
              <a16:creationId xmlns:a16="http://schemas.microsoft.com/office/drawing/2014/main" id="{60B4EEA1-DF22-4175-903F-8AB3CD6E2C0F}"/>
            </a:ext>
          </a:extLst>
        </xdr:cNvPr>
        <xdr:cNvSpPr txBox="1"/>
      </xdr:nvSpPr>
      <xdr:spPr>
        <a:xfrm>
          <a:off x="7436284" y="1149904"/>
          <a:ext cx="2061501"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Lato Black" panose="020F0502020204030203" pitchFamily="34" charset="0"/>
              <a:ea typeface="Lato Black" panose="020F0502020204030203" pitchFamily="34" charset="0"/>
              <a:cs typeface="Lato Black" panose="020F0502020204030203" pitchFamily="34" charset="0"/>
            </a:rPr>
            <a:t>Active</a:t>
          </a:r>
          <a:r>
            <a:rPr lang="en-IN" sz="1600" baseline="0">
              <a:latin typeface="Lato Black" panose="020F0502020204030203" pitchFamily="34" charset="0"/>
              <a:ea typeface="Lato Black" panose="020F0502020204030203" pitchFamily="34" charset="0"/>
              <a:cs typeface="Lato Black" panose="020F0502020204030203" pitchFamily="34" charset="0"/>
            </a:rPr>
            <a:t> Employees</a:t>
          </a:r>
        </a:p>
        <a:p>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578284</xdr:colOff>
      <xdr:row>7</xdr:row>
      <xdr:rowOff>61332</xdr:rowOff>
    </xdr:from>
    <xdr:to>
      <xdr:col>13</xdr:col>
      <xdr:colOff>210891</xdr:colOff>
      <xdr:row>9</xdr:row>
      <xdr:rowOff>88547</xdr:rowOff>
    </xdr:to>
    <xdr:sp macro="" textlink="KPI!D7">
      <xdr:nvSpPr>
        <xdr:cNvPr id="32" name="TextBox 31">
          <a:extLst>
            <a:ext uri="{FF2B5EF4-FFF2-40B4-BE49-F238E27FC236}">
              <a16:creationId xmlns:a16="http://schemas.microsoft.com/office/drawing/2014/main" id="{448C1751-9013-4BAC-B4AF-0D531CA8F459}"/>
            </a:ext>
          </a:extLst>
        </xdr:cNvPr>
        <xdr:cNvSpPr txBox="1"/>
      </xdr:nvSpPr>
      <xdr:spPr>
        <a:xfrm>
          <a:off x="8062213" y="1490082"/>
          <a:ext cx="993321"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57FC90-6EE2-43CB-861F-019616BC7812}" type="TxLink">
            <a:rPr lang="en-US" sz="2400" b="0" i="0" u="none" strike="noStrike">
              <a:solidFill>
                <a:srgbClr val="0070C0"/>
              </a:solidFill>
              <a:latin typeface="Calibri"/>
              <a:ea typeface="+mn-ea"/>
              <a:cs typeface="Calibri"/>
            </a:rPr>
            <a:pPr marL="0" indent="0"/>
            <a:t>74</a:t>
          </a:fld>
          <a:endParaRPr lang="en-IN" sz="2400" b="0" i="0" u="none" strike="noStrike">
            <a:solidFill>
              <a:srgbClr val="0070C0"/>
            </a:solidFill>
            <a:latin typeface="Calibri"/>
            <a:ea typeface="+mn-ea"/>
            <a:cs typeface="Calibri"/>
          </a:endParaRPr>
        </a:p>
      </xdr:txBody>
    </xdr:sp>
    <xdr:clientData/>
  </xdr:twoCellAnchor>
  <xdr:twoCellAnchor>
    <xdr:from>
      <xdr:col>14</xdr:col>
      <xdr:colOff>551071</xdr:colOff>
      <xdr:row>5</xdr:row>
      <xdr:rowOff>88548</xdr:rowOff>
    </xdr:from>
    <xdr:to>
      <xdr:col>17</xdr:col>
      <xdr:colOff>401392</xdr:colOff>
      <xdr:row>7</xdr:row>
      <xdr:rowOff>34120</xdr:rowOff>
    </xdr:to>
    <xdr:sp macro="" textlink="">
      <xdr:nvSpPr>
        <xdr:cNvPr id="33" name="TextBox 32">
          <a:extLst>
            <a:ext uri="{FF2B5EF4-FFF2-40B4-BE49-F238E27FC236}">
              <a16:creationId xmlns:a16="http://schemas.microsoft.com/office/drawing/2014/main" id="{2A1C99B9-9357-4C23-A454-507A26BBDD01}"/>
            </a:ext>
          </a:extLst>
        </xdr:cNvPr>
        <xdr:cNvSpPr txBox="1"/>
      </xdr:nvSpPr>
      <xdr:spPr>
        <a:xfrm>
          <a:off x="10076071" y="1109084"/>
          <a:ext cx="1891392"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15</xdr:col>
      <xdr:colOff>265320</xdr:colOff>
      <xdr:row>7</xdr:row>
      <xdr:rowOff>68035</xdr:rowOff>
    </xdr:from>
    <xdr:to>
      <xdr:col>17</xdr:col>
      <xdr:colOff>95250</xdr:colOff>
      <xdr:row>9</xdr:row>
      <xdr:rowOff>54429</xdr:rowOff>
    </xdr:to>
    <xdr:sp macro="" textlink="KPI!E7">
      <xdr:nvSpPr>
        <xdr:cNvPr id="36" name="TextBox 35">
          <a:extLst>
            <a:ext uri="{FF2B5EF4-FFF2-40B4-BE49-F238E27FC236}">
              <a16:creationId xmlns:a16="http://schemas.microsoft.com/office/drawing/2014/main" id="{DA396D4A-1B98-4780-AC20-3DF7835D6906}"/>
            </a:ext>
          </a:extLst>
        </xdr:cNvPr>
        <xdr:cNvSpPr txBox="1"/>
      </xdr:nvSpPr>
      <xdr:spPr>
        <a:xfrm>
          <a:off x="10470677" y="1496785"/>
          <a:ext cx="1190644"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25ECECE-1D2A-4A70-9174-9A5B2210006D}" type="TxLink">
            <a:rPr lang="en-US" sz="2400" b="0" i="0" u="none" strike="noStrike">
              <a:solidFill>
                <a:srgbClr val="0070C0"/>
              </a:solidFill>
              <a:latin typeface="Calibri"/>
              <a:ea typeface="+mn-ea"/>
              <a:cs typeface="Calibri"/>
            </a:rPr>
            <a:pPr marL="0" indent="0"/>
            <a:t>21.28%</a:t>
          </a:fld>
          <a:endParaRPr lang="en-IN" sz="2400" b="0" i="0" u="none" strike="noStrike">
            <a:solidFill>
              <a:srgbClr val="0070C0"/>
            </a:solidFill>
            <a:latin typeface="Calibri"/>
            <a:ea typeface="+mn-ea"/>
            <a:cs typeface="Calibri"/>
          </a:endParaRPr>
        </a:p>
      </xdr:txBody>
    </xdr:sp>
    <xdr:clientData/>
  </xdr:twoCellAnchor>
  <xdr:twoCellAnchor>
    <xdr:from>
      <xdr:col>18</xdr:col>
      <xdr:colOff>251713</xdr:colOff>
      <xdr:row>5</xdr:row>
      <xdr:rowOff>115762</xdr:rowOff>
    </xdr:from>
    <xdr:to>
      <xdr:col>21</xdr:col>
      <xdr:colOff>102034</xdr:colOff>
      <xdr:row>7</xdr:row>
      <xdr:rowOff>61334</xdr:rowOff>
    </xdr:to>
    <xdr:sp macro="" textlink="">
      <xdr:nvSpPr>
        <xdr:cNvPr id="37" name="TextBox 36">
          <a:extLst>
            <a:ext uri="{FF2B5EF4-FFF2-40B4-BE49-F238E27FC236}">
              <a16:creationId xmlns:a16="http://schemas.microsoft.com/office/drawing/2014/main" id="{6B814250-9CFE-4232-8A62-FA07E0DD253F}"/>
            </a:ext>
          </a:extLst>
        </xdr:cNvPr>
        <xdr:cNvSpPr txBox="1"/>
      </xdr:nvSpPr>
      <xdr:spPr>
        <a:xfrm>
          <a:off x="12498142" y="1136298"/>
          <a:ext cx="1891392"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Lato Black" panose="020F0502020204030203" pitchFamily="34" charset="0"/>
              <a:ea typeface="Lato Black" panose="020F0502020204030203" pitchFamily="34" charset="0"/>
              <a:cs typeface="Lato Black" panose="020F0502020204030203" pitchFamily="34" charset="0"/>
            </a:rPr>
            <a:t>Average</a:t>
          </a:r>
          <a:r>
            <a:rPr lang="en-IN" sz="1600" baseline="0">
              <a:latin typeface="Lato Black" panose="020F0502020204030203" pitchFamily="34" charset="0"/>
              <a:ea typeface="Lato Black" panose="020F0502020204030203" pitchFamily="34" charset="0"/>
              <a:cs typeface="Lato Black" panose="020F0502020204030203" pitchFamily="34" charset="0"/>
            </a:rPr>
            <a:t> Age</a:t>
          </a:r>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646320</xdr:colOff>
      <xdr:row>7</xdr:row>
      <xdr:rowOff>88547</xdr:rowOff>
    </xdr:from>
    <xdr:to>
      <xdr:col>20</xdr:col>
      <xdr:colOff>278927</xdr:colOff>
      <xdr:row>9</xdr:row>
      <xdr:rowOff>115762</xdr:rowOff>
    </xdr:to>
    <xdr:sp macro="" textlink="KPI!A7">
      <xdr:nvSpPr>
        <xdr:cNvPr id="38" name="TextBox 37">
          <a:extLst>
            <a:ext uri="{FF2B5EF4-FFF2-40B4-BE49-F238E27FC236}">
              <a16:creationId xmlns:a16="http://schemas.microsoft.com/office/drawing/2014/main" id="{23100D14-5F06-4814-8D76-013AE07ED5A7}"/>
            </a:ext>
          </a:extLst>
        </xdr:cNvPr>
        <xdr:cNvSpPr txBox="1"/>
      </xdr:nvSpPr>
      <xdr:spPr>
        <a:xfrm>
          <a:off x="12892749" y="1517297"/>
          <a:ext cx="993321"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02F3CF-0DC6-4608-BFB3-FDD8AABA7B03}" type="TxLink">
            <a:rPr lang="en-US" sz="2400" b="0" i="0" u="none" strike="noStrike">
              <a:solidFill>
                <a:srgbClr val="0070C0"/>
              </a:solidFill>
              <a:latin typeface="Calibri"/>
              <a:cs typeface="Calibri"/>
            </a:rPr>
            <a:t>94</a:t>
          </a:fld>
          <a:endParaRPr lang="en-IN" sz="2000">
            <a:solidFill>
              <a:srgbClr val="0070C0"/>
            </a:solidFill>
          </a:endParaRPr>
        </a:p>
      </xdr:txBody>
    </xdr:sp>
    <xdr:clientData/>
  </xdr:twoCellAnchor>
  <xdr:twoCellAnchor editAs="oneCell">
    <xdr:from>
      <xdr:col>6</xdr:col>
      <xdr:colOff>278927</xdr:colOff>
      <xdr:row>5</xdr:row>
      <xdr:rowOff>183798</xdr:rowOff>
    </xdr:from>
    <xdr:to>
      <xdr:col>6</xdr:col>
      <xdr:colOff>612763</xdr:colOff>
      <xdr:row>7</xdr:row>
      <xdr:rowOff>102981</xdr:rowOff>
    </xdr:to>
    <xdr:pic>
      <xdr:nvPicPr>
        <xdr:cNvPr id="39" name="Picture 38">
          <a:extLst>
            <a:ext uri="{FF2B5EF4-FFF2-40B4-BE49-F238E27FC236}">
              <a16:creationId xmlns:a16="http://schemas.microsoft.com/office/drawing/2014/main" id="{99119290-DF8F-4024-9577-459C86D3A025}"/>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4361070" y="1204334"/>
          <a:ext cx="333836" cy="327397"/>
        </a:xfrm>
        <a:prstGeom prst="rect">
          <a:avLst/>
        </a:prstGeom>
        <a:solidFill>
          <a:srgbClr val="00B050"/>
        </a:solidFill>
        <a:ln>
          <a:noFill/>
        </a:ln>
      </xdr:spPr>
    </xdr:pic>
    <xdr:clientData/>
  </xdr:twoCellAnchor>
  <xdr:twoCellAnchor editAs="oneCell">
    <xdr:from>
      <xdr:col>13</xdr:col>
      <xdr:colOff>455820</xdr:colOff>
      <xdr:row>5</xdr:row>
      <xdr:rowOff>197404</xdr:rowOff>
    </xdr:from>
    <xdr:to>
      <xdr:col>14</xdr:col>
      <xdr:colOff>138928</xdr:colOff>
      <xdr:row>7</xdr:row>
      <xdr:rowOff>104497</xdr:rowOff>
    </xdr:to>
    <xdr:pic>
      <xdr:nvPicPr>
        <xdr:cNvPr id="40" name="Picture 39">
          <a:extLst>
            <a:ext uri="{FF2B5EF4-FFF2-40B4-BE49-F238E27FC236}">
              <a16:creationId xmlns:a16="http://schemas.microsoft.com/office/drawing/2014/main" id="{6C28894B-C883-49C9-9410-9B7761EFFB73}"/>
            </a:ext>
          </a:extLst>
        </xdr:cNvPr>
        <xdr:cNvPicPr>
          <a:picLocks noChangeAspect="1"/>
        </xdr:cNvPicPr>
      </xdr:nvPicPr>
      <xdr:blipFill>
        <a:blip xmlns:r="http://schemas.openxmlformats.org/officeDocument/2006/relationships" r:embed="rId2"/>
        <a:stretch>
          <a:fillRect/>
        </a:stretch>
      </xdr:blipFill>
      <xdr:spPr>
        <a:xfrm>
          <a:off x="9300463" y="1217940"/>
          <a:ext cx="363465" cy="315307"/>
        </a:xfrm>
        <a:prstGeom prst="rect">
          <a:avLst/>
        </a:prstGeom>
      </xdr:spPr>
    </xdr:pic>
    <xdr:clientData/>
  </xdr:twoCellAnchor>
  <xdr:twoCellAnchor editAs="oneCell">
    <xdr:from>
      <xdr:col>17</xdr:col>
      <xdr:colOff>170071</xdr:colOff>
      <xdr:row>5</xdr:row>
      <xdr:rowOff>170191</xdr:rowOff>
    </xdr:from>
    <xdr:to>
      <xdr:col>17</xdr:col>
      <xdr:colOff>508550</xdr:colOff>
      <xdr:row>7</xdr:row>
      <xdr:rowOff>89026</xdr:rowOff>
    </xdr:to>
    <xdr:pic>
      <xdr:nvPicPr>
        <xdr:cNvPr id="41" name="Picture 40">
          <a:extLst>
            <a:ext uri="{FF2B5EF4-FFF2-40B4-BE49-F238E27FC236}">
              <a16:creationId xmlns:a16="http://schemas.microsoft.com/office/drawing/2014/main" id="{023C187E-7CB3-4845-9156-6D7659330E02}"/>
            </a:ext>
          </a:extLst>
        </xdr:cNvPr>
        <xdr:cNvPicPr>
          <a:picLocks noChangeAspect="1"/>
        </xdr:cNvPicPr>
      </xdr:nvPicPr>
      <xdr:blipFill>
        <a:blip xmlns:r="http://schemas.openxmlformats.org/officeDocument/2006/relationships" r:embed="rId3"/>
        <a:stretch>
          <a:fillRect/>
        </a:stretch>
      </xdr:blipFill>
      <xdr:spPr>
        <a:xfrm>
          <a:off x="11736142" y="1190727"/>
          <a:ext cx="338479" cy="327049"/>
        </a:xfrm>
        <a:prstGeom prst="rect">
          <a:avLst/>
        </a:prstGeom>
      </xdr:spPr>
    </xdr:pic>
    <xdr:clientData/>
  </xdr:twoCellAnchor>
  <xdr:twoCellAnchor editAs="oneCell">
    <xdr:from>
      <xdr:col>20</xdr:col>
      <xdr:colOff>523855</xdr:colOff>
      <xdr:row>6</xdr:row>
      <xdr:rowOff>47727</xdr:rowOff>
    </xdr:from>
    <xdr:to>
      <xdr:col>21</xdr:col>
      <xdr:colOff>139805</xdr:colOff>
      <xdr:row>7</xdr:row>
      <xdr:rowOff>122572</xdr:rowOff>
    </xdr:to>
    <xdr:pic>
      <xdr:nvPicPr>
        <xdr:cNvPr id="42" name="Picture 41">
          <a:extLst>
            <a:ext uri="{FF2B5EF4-FFF2-40B4-BE49-F238E27FC236}">
              <a16:creationId xmlns:a16="http://schemas.microsoft.com/office/drawing/2014/main" id="{42A85BB5-D8BF-4A1C-B8F0-324754C1E5E6}"/>
            </a:ext>
          </a:extLst>
        </xdr:cNvPr>
        <xdr:cNvPicPr>
          <a:picLocks noChangeAspect="1"/>
        </xdr:cNvPicPr>
      </xdr:nvPicPr>
      <xdr:blipFill>
        <a:blip xmlns:r="http://schemas.openxmlformats.org/officeDocument/2006/relationships" r:embed="rId4"/>
        <a:stretch>
          <a:fillRect/>
        </a:stretch>
      </xdr:blipFill>
      <xdr:spPr>
        <a:xfrm>
          <a:off x="14130998" y="1272370"/>
          <a:ext cx="296307" cy="278952"/>
        </a:xfrm>
        <a:prstGeom prst="rect">
          <a:avLst/>
        </a:prstGeom>
      </xdr:spPr>
    </xdr:pic>
    <xdr:clientData/>
  </xdr:twoCellAnchor>
  <xdr:twoCellAnchor editAs="oneCell">
    <xdr:from>
      <xdr:col>9</xdr:col>
      <xdr:colOff>403464</xdr:colOff>
      <xdr:row>5</xdr:row>
      <xdr:rowOff>142977</xdr:rowOff>
    </xdr:from>
    <xdr:to>
      <xdr:col>10</xdr:col>
      <xdr:colOff>344922</xdr:colOff>
      <xdr:row>8</xdr:row>
      <xdr:rowOff>136072</xdr:rowOff>
    </xdr:to>
    <xdr:pic>
      <xdr:nvPicPr>
        <xdr:cNvPr id="43" name="Picture 42">
          <a:extLst>
            <a:ext uri="{FF2B5EF4-FFF2-40B4-BE49-F238E27FC236}">
              <a16:creationId xmlns:a16="http://schemas.microsoft.com/office/drawing/2014/main" id="{735D62C5-B6B3-4071-BA17-C1FC9EB4173A}"/>
            </a:ext>
          </a:extLst>
        </xdr:cNvPr>
        <xdr:cNvPicPr>
          <a:picLocks noChangeAspect="1"/>
        </xdr:cNvPicPr>
      </xdr:nvPicPr>
      <xdr:blipFill>
        <a:blip xmlns:r="http://schemas.openxmlformats.org/officeDocument/2006/relationships" r:embed="rId5">
          <a:clrChange>
            <a:clrFrom>
              <a:srgbClr val="FFFFFF"/>
            </a:clrFrom>
            <a:clrTo>
              <a:srgbClr val="FFFFFF">
                <a:alpha val="0"/>
              </a:srgbClr>
            </a:clrTo>
          </a:clrChange>
        </a:blip>
        <a:stretch>
          <a:fillRect/>
        </a:stretch>
      </xdr:blipFill>
      <xdr:spPr>
        <a:xfrm>
          <a:off x="6526678" y="1163513"/>
          <a:ext cx="621815" cy="605416"/>
        </a:xfrm>
        <a:prstGeom prst="rect">
          <a:avLst/>
        </a:prstGeom>
      </xdr:spPr>
    </xdr:pic>
    <xdr:clientData/>
  </xdr:twoCellAnchor>
  <xdr:twoCellAnchor>
    <xdr:from>
      <xdr:col>5</xdr:col>
      <xdr:colOff>312964</xdr:colOff>
      <xdr:row>1</xdr:row>
      <xdr:rowOff>108857</xdr:rowOff>
    </xdr:from>
    <xdr:to>
      <xdr:col>14</xdr:col>
      <xdr:colOff>190499</xdr:colOff>
      <xdr:row>4</xdr:row>
      <xdr:rowOff>81642</xdr:rowOff>
    </xdr:to>
    <xdr:sp macro="" textlink="">
      <xdr:nvSpPr>
        <xdr:cNvPr id="44" name="TextBox 43">
          <a:extLst>
            <a:ext uri="{FF2B5EF4-FFF2-40B4-BE49-F238E27FC236}">
              <a16:creationId xmlns:a16="http://schemas.microsoft.com/office/drawing/2014/main" id="{2BD4A335-8B7A-5F3B-46BF-DEE81604429D}"/>
            </a:ext>
          </a:extLst>
        </xdr:cNvPr>
        <xdr:cNvSpPr txBox="1"/>
      </xdr:nvSpPr>
      <xdr:spPr>
        <a:xfrm>
          <a:off x="3714750" y="312964"/>
          <a:ext cx="6000749" cy="585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00B0F0"/>
              </a:solidFill>
              <a:latin typeface="Lato Black" panose="020F0502020204030203" pitchFamily="34" charset="0"/>
              <a:ea typeface="Lato Black" panose="020F0502020204030203" pitchFamily="34" charset="0"/>
              <a:cs typeface="Lato Black" panose="020F0502020204030203" pitchFamily="34" charset="0"/>
            </a:rPr>
            <a:t>HR  ANALYTIC  DASHBOARD</a:t>
          </a:r>
        </a:p>
      </xdr:txBody>
    </xdr:sp>
    <xdr:clientData/>
  </xdr:twoCellAnchor>
  <xdr:twoCellAnchor editAs="oneCell">
    <xdr:from>
      <xdr:col>3</xdr:col>
      <xdr:colOff>673534</xdr:colOff>
      <xdr:row>1</xdr:row>
      <xdr:rowOff>170191</xdr:rowOff>
    </xdr:from>
    <xdr:to>
      <xdr:col>5</xdr:col>
      <xdr:colOff>68034</xdr:colOff>
      <xdr:row>4</xdr:row>
      <xdr:rowOff>163285</xdr:rowOff>
    </xdr:to>
    <xdr:pic>
      <xdr:nvPicPr>
        <xdr:cNvPr id="45" name="Picture 44">
          <a:extLst>
            <a:ext uri="{FF2B5EF4-FFF2-40B4-BE49-F238E27FC236}">
              <a16:creationId xmlns:a16="http://schemas.microsoft.com/office/drawing/2014/main" id="{24B3E01E-222D-4B3F-B372-E8CF13088499}"/>
            </a:ext>
          </a:extLst>
        </xdr:cNvPr>
        <xdr:cNvPicPr>
          <a:picLocks noChangeAspect="1"/>
        </xdr:cNvPicPr>
      </xdr:nvPicPr>
      <xdr:blipFill>
        <a:blip xmlns:r="http://schemas.openxmlformats.org/officeDocument/2006/relationships" r:embed="rId6"/>
        <a:stretch>
          <a:fillRect/>
        </a:stretch>
      </xdr:blipFill>
      <xdr:spPr>
        <a:xfrm>
          <a:off x="2714605" y="374298"/>
          <a:ext cx="755215" cy="605416"/>
        </a:xfrm>
        <a:prstGeom prst="rect">
          <a:avLst/>
        </a:prstGeom>
      </xdr:spPr>
    </xdr:pic>
    <xdr:clientData/>
  </xdr:twoCellAnchor>
  <xdr:twoCellAnchor editAs="oneCell">
    <xdr:from>
      <xdr:col>14</xdr:col>
      <xdr:colOff>319749</xdr:colOff>
      <xdr:row>1</xdr:row>
      <xdr:rowOff>142977</xdr:rowOff>
    </xdr:from>
    <xdr:to>
      <xdr:col>15</xdr:col>
      <xdr:colOff>272143</xdr:colOff>
      <xdr:row>4</xdr:row>
      <xdr:rowOff>154435</xdr:rowOff>
    </xdr:to>
    <xdr:pic>
      <xdr:nvPicPr>
        <xdr:cNvPr id="46" name="Picture 45">
          <a:extLst>
            <a:ext uri="{FF2B5EF4-FFF2-40B4-BE49-F238E27FC236}">
              <a16:creationId xmlns:a16="http://schemas.microsoft.com/office/drawing/2014/main" id="{D95D814A-9479-4040-ACC0-66AA7870D01A}"/>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grayscl/>
        </a:blip>
        <a:stretch>
          <a:fillRect/>
        </a:stretch>
      </xdr:blipFill>
      <xdr:spPr>
        <a:xfrm>
          <a:off x="9844749" y="347084"/>
          <a:ext cx="632751" cy="623780"/>
        </a:xfrm>
        <a:prstGeom prst="rect">
          <a:avLst/>
        </a:prstGeom>
      </xdr:spPr>
    </xdr:pic>
    <xdr:clientData/>
  </xdr:twoCellAnchor>
  <xdr:twoCellAnchor>
    <xdr:from>
      <xdr:col>15</xdr:col>
      <xdr:colOff>353786</xdr:colOff>
      <xdr:row>1</xdr:row>
      <xdr:rowOff>27214</xdr:rowOff>
    </xdr:from>
    <xdr:to>
      <xdr:col>18</xdr:col>
      <xdr:colOff>95250</xdr:colOff>
      <xdr:row>4</xdr:row>
      <xdr:rowOff>190500</xdr:rowOff>
    </xdr:to>
    <xdr:sp macro="" textlink="">
      <xdr:nvSpPr>
        <xdr:cNvPr id="47" name="TextBox 46">
          <a:extLst>
            <a:ext uri="{FF2B5EF4-FFF2-40B4-BE49-F238E27FC236}">
              <a16:creationId xmlns:a16="http://schemas.microsoft.com/office/drawing/2014/main" id="{F7E5E05D-C374-CDEF-22C9-6E262235C95C}"/>
            </a:ext>
          </a:extLst>
        </xdr:cNvPr>
        <xdr:cNvSpPr txBox="1"/>
      </xdr:nvSpPr>
      <xdr:spPr>
        <a:xfrm>
          <a:off x="10559143" y="231321"/>
          <a:ext cx="1782536" cy="775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Lato Black" panose="020F0502020204030203" pitchFamily="34" charset="0"/>
              <a:ea typeface="Lato Black" panose="020F0502020204030203" pitchFamily="34" charset="0"/>
              <a:cs typeface="Lato Black" panose="020F0502020204030203" pitchFamily="34" charset="0"/>
            </a:rPr>
            <a:t>JOB</a:t>
          </a:r>
          <a:r>
            <a:rPr lang="en-IN" sz="1400" baseline="0">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333359</xdr:colOff>
      <xdr:row>1</xdr:row>
      <xdr:rowOff>13607</xdr:rowOff>
    </xdr:from>
    <xdr:to>
      <xdr:col>18</xdr:col>
      <xdr:colOff>557893</xdr:colOff>
      <xdr:row>5</xdr:row>
      <xdr:rowOff>13607</xdr:rowOff>
    </xdr:to>
    <xdr:graphicFrame macro="">
      <xdr:nvGraphicFramePr>
        <xdr:cNvPr id="48" name="Chart 47">
          <a:extLst>
            <a:ext uri="{FF2B5EF4-FFF2-40B4-BE49-F238E27FC236}">
              <a16:creationId xmlns:a16="http://schemas.microsoft.com/office/drawing/2014/main" id="{3121010A-5CCF-4430-9653-5C12AA72C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544286</xdr:colOff>
      <xdr:row>2</xdr:row>
      <xdr:rowOff>54429</xdr:rowOff>
    </xdr:from>
    <xdr:to>
      <xdr:col>18</xdr:col>
      <xdr:colOff>353785</xdr:colOff>
      <xdr:row>3</xdr:row>
      <xdr:rowOff>108858</xdr:rowOff>
    </xdr:to>
    <xdr:sp macro="" textlink="RATING!$B$6">
      <xdr:nvSpPr>
        <xdr:cNvPr id="49" name="TextBox 48">
          <a:extLst>
            <a:ext uri="{FF2B5EF4-FFF2-40B4-BE49-F238E27FC236}">
              <a16:creationId xmlns:a16="http://schemas.microsoft.com/office/drawing/2014/main" id="{AEB53959-AC54-3A23-729E-C533530AB25B}"/>
            </a:ext>
          </a:extLst>
        </xdr:cNvPr>
        <xdr:cNvSpPr txBox="1"/>
      </xdr:nvSpPr>
      <xdr:spPr>
        <a:xfrm>
          <a:off x="12110357" y="462643"/>
          <a:ext cx="489857"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D60F31-A2B4-49FA-B06A-655DFDE39542}"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3.9</a:t>
          </a:fld>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523857</xdr:colOff>
      <xdr:row>16</xdr:row>
      <xdr:rowOff>163286</xdr:rowOff>
    </xdr:from>
    <xdr:to>
      <xdr:col>8</xdr:col>
      <xdr:colOff>666749</xdr:colOff>
      <xdr:row>22</xdr:row>
      <xdr:rowOff>106500</xdr:rowOff>
    </xdr:to>
    <xdr:grpSp>
      <xdr:nvGrpSpPr>
        <xdr:cNvPr id="59" name="Group 58">
          <a:extLst>
            <a:ext uri="{FF2B5EF4-FFF2-40B4-BE49-F238E27FC236}">
              <a16:creationId xmlns:a16="http://schemas.microsoft.com/office/drawing/2014/main" id="{B04A7A32-916F-A7C9-4892-0D891126682E}"/>
            </a:ext>
          </a:extLst>
        </xdr:cNvPr>
        <xdr:cNvGrpSpPr/>
      </xdr:nvGrpSpPr>
      <xdr:grpSpPr>
        <a:xfrm>
          <a:off x="2564928" y="3429000"/>
          <a:ext cx="3544678" cy="1167857"/>
          <a:chOff x="2564928" y="3388178"/>
          <a:chExt cx="3544678" cy="1290321"/>
        </a:xfrm>
      </xdr:grpSpPr>
      <xdr:graphicFrame macro="">
        <xdr:nvGraphicFramePr>
          <xdr:cNvPr id="50" name="Chart 49">
            <a:extLst>
              <a:ext uri="{FF2B5EF4-FFF2-40B4-BE49-F238E27FC236}">
                <a16:creationId xmlns:a16="http://schemas.microsoft.com/office/drawing/2014/main" id="{07C25801-5E82-45D9-8683-E736534D9643}"/>
              </a:ext>
            </a:extLst>
          </xdr:cNvPr>
          <xdr:cNvGraphicFramePr>
            <a:graphicFrameLocks/>
          </xdr:cNvGraphicFramePr>
        </xdr:nvGraphicFramePr>
        <xdr:xfrm>
          <a:off x="2564928" y="3388178"/>
          <a:ext cx="1136215" cy="1181464"/>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1" name="Chart 50">
            <a:extLst>
              <a:ext uri="{FF2B5EF4-FFF2-40B4-BE49-F238E27FC236}">
                <a16:creationId xmlns:a16="http://schemas.microsoft.com/office/drawing/2014/main" id="{36DA7C81-BDEB-4442-8AF6-AD5287A27C4F}"/>
              </a:ext>
            </a:extLst>
          </xdr:cNvPr>
          <xdr:cNvGraphicFramePr>
            <a:graphicFrameLocks/>
          </xdr:cNvGraphicFramePr>
        </xdr:nvGraphicFramePr>
        <xdr:xfrm>
          <a:off x="4973391" y="3497035"/>
          <a:ext cx="1136215" cy="1181464"/>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53" name="Picture 52">
            <a:extLst>
              <a:ext uri="{FF2B5EF4-FFF2-40B4-BE49-F238E27FC236}">
                <a16:creationId xmlns:a16="http://schemas.microsoft.com/office/drawing/2014/main" id="{2A8CBA19-660F-7B2A-AD17-44405EDE132E}"/>
              </a:ext>
            </a:extLst>
          </xdr:cNvPr>
          <xdr:cNvPicPr>
            <a:picLocks noChangeAspect="1"/>
          </xdr:cNvPicPr>
        </xdr:nvPicPr>
        <xdr:blipFill>
          <a:blip xmlns:r="http://schemas.openxmlformats.org/officeDocument/2006/relationships" r:embed="rId11">
            <a:clrChange>
              <a:clrFrom>
                <a:srgbClr val="FFFFFF"/>
              </a:clrFrom>
              <a:clrTo>
                <a:srgbClr val="FFFFFF">
                  <a:alpha val="0"/>
                </a:srgbClr>
              </a:clrTo>
            </a:clrChange>
            <a:duotone>
              <a:schemeClr val="accent1">
                <a:shade val="45000"/>
                <a:satMod val="135000"/>
              </a:schemeClr>
              <a:prstClr val="white"/>
            </a:duotone>
          </a:blip>
          <a:stretch>
            <a:fillRect/>
          </a:stretch>
        </xdr:blipFill>
        <xdr:spPr>
          <a:xfrm>
            <a:off x="4320249" y="3741964"/>
            <a:ext cx="720000" cy="720000"/>
          </a:xfrm>
          <a:prstGeom prst="rect">
            <a:avLst/>
          </a:prstGeom>
          <a:ln>
            <a:noFill/>
          </a:ln>
        </xdr:spPr>
      </xdr:pic>
      <xdr:pic>
        <xdr:nvPicPr>
          <xdr:cNvPr id="54" name="Picture 53">
            <a:extLst>
              <a:ext uri="{FF2B5EF4-FFF2-40B4-BE49-F238E27FC236}">
                <a16:creationId xmlns:a16="http://schemas.microsoft.com/office/drawing/2014/main" id="{EEA6B4C3-E3AB-4249-9231-98F3CA2DBA50}"/>
              </a:ext>
            </a:extLst>
          </xdr:cNvPr>
          <xdr:cNvPicPr>
            <a:picLocks noChangeAspect="1"/>
          </xdr:cNvPicPr>
        </xdr:nvPicPr>
        <xdr:blipFill>
          <a:blip xmlns:r="http://schemas.openxmlformats.org/officeDocument/2006/relationships" r:embed="rId11">
            <a:clrChange>
              <a:clrFrom>
                <a:srgbClr val="FFFFFF"/>
              </a:clrFrom>
              <a:clrTo>
                <a:srgbClr val="FFFFFF">
                  <a:alpha val="0"/>
                </a:srgbClr>
              </a:clrTo>
            </a:clrChange>
            <a:duotone>
              <a:schemeClr val="accent4">
                <a:shade val="45000"/>
                <a:satMod val="135000"/>
              </a:schemeClr>
              <a:prstClr val="white"/>
            </a:duotone>
          </a:blip>
          <a:stretch>
            <a:fillRect/>
          </a:stretch>
        </xdr:blipFill>
        <xdr:spPr>
          <a:xfrm>
            <a:off x="3422178" y="3769178"/>
            <a:ext cx="720000" cy="720000"/>
          </a:xfrm>
          <a:prstGeom prst="rect">
            <a:avLst/>
          </a:prstGeom>
          <a:noFill/>
          <a:ln>
            <a:noFill/>
          </a:ln>
        </xdr:spPr>
      </xdr:pic>
    </xdr:grpSp>
    <xdr:clientData/>
  </xdr:twoCellAnchor>
  <xdr:twoCellAnchor>
    <xdr:from>
      <xdr:col>4</xdr:col>
      <xdr:colOff>102035</xdr:colOff>
      <xdr:row>18</xdr:row>
      <xdr:rowOff>95250</xdr:rowOff>
    </xdr:from>
    <xdr:to>
      <xdr:col>5</xdr:col>
      <xdr:colOff>40821</xdr:colOff>
      <xdr:row>20</xdr:row>
      <xdr:rowOff>0</xdr:rowOff>
    </xdr:to>
    <xdr:sp macro="" textlink="Gender!$B$9">
      <xdr:nvSpPr>
        <xdr:cNvPr id="55" name="TextBox 54">
          <a:extLst>
            <a:ext uri="{FF2B5EF4-FFF2-40B4-BE49-F238E27FC236}">
              <a16:creationId xmlns:a16="http://schemas.microsoft.com/office/drawing/2014/main" id="{27C288BD-B000-49AF-96A8-EEB159F1AE34}"/>
            </a:ext>
          </a:extLst>
        </xdr:cNvPr>
        <xdr:cNvSpPr txBox="1"/>
      </xdr:nvSpPr>
      <xdr:spPr>
        <a:xfrm>
          <a:off x="2823464" y="3769179"/>
          <a:ext cx="619143"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D99DA68-6E19-4931-97FF-69BAA6C1F0F1}" type="TxLink">
            <a:rPr lang="en-US" sz="1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t>36</a:t>
          </a:fld>
          <a:endParaRPr lang="en-IN" sz="1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540186</xdr:colOff>
      <xdr:row>18</xdr:row>
      <xdr:rowOff>152399</xdr:rowOff>
    </xdr:from>
    <xdr:to>
      <xdr:col>8</xdr:col>
      <xdr:colOff>476250</xdr:colOff>
      <xdr:row>20</xdr:row>
      <xdr:rowOff>81642</xdr:rowOff>
    </xdr:to>
    <xdr:sp macro="" textlink="Gender!$B$10">
      <xdr:nvSpPr>
        <xdr:cNvPr id="56" name="TextBox 55">
          <a:extLst>
            <a:ext uri="{FF2B5EF4-FFF2-40B4-BE49-F238E27FC236}">
              <a16:creationId xmlns:a16="http://schemas.microsoft.com/office/drawing/2014/main" id="{25BA56A1-4967-4C7C-85E4-2698552BA945}"/>
            </a:ext>
          </a:extLst>
        </xdr:cNvPr>
        <xdr:cNvSpPr txBox="1"/>
      </xdr:nvSpPr>
      <xdr:spPr>
        <a:xfrm>
          <a:off x="5302686" y="3826328"/>
          <a:ext cx="616421"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D1627E9-9AA0-4CF9-AE0A-4487954605AF}" type="TxLink">
            <a:rPr lang="en-US" sz="1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t>58</a:t>
          </a:fld>
          <a:endParaRPr lang="en-IN" sz="1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476251</xdr:colOff>
      <xdr:row>13</xdr:row>
      <xdr:rowOff>136071</xdr:rowOff>
    </xdr:from>
    <xdr:to>
      <xdr:col>7</xdr:col>
      <xdr:colOff>639536</xdr:colOff>
      <xdr:row>16</xdr:row>
      <xdr:rowOff>136072</xdr:rowOff>
    </xdr:to>
    <mc:AlternateContent xmlns:mc="http://schemas.openxmlformats.org/markup-compatibility/2006">
      <mc:Choice xmlns:a14="http://schemas.microsoft.com/office/drawing/2010/main" Requires="a14">
        <xdr:graphicFrame macro="">
          <xdr:nvGraphicFramePr>
            <xdr:cNvPr id="60" name="Gender 3">
              <a:extLst>
                <a:ext uri="{FF2B5EF4-FFF2-40B4-BE49-F238E27FC236}">
                  <a16:creationId xmlns:a16="http://schemas.microsoft.com/office/drawing/2014/main" id="{8BB63E88-F87B-408E-89CC-A40B6DA32FF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197680" y="2789464"/>
              <a:ext cx="2204356" cy="6123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625929</xdr:colOff>
      <xdr:row>10</xdr:row>
      <xdr:rowOff>122465</xdr:rowOff>
    </xdr:from>
    <xdr:to>
      <xdr:col>8</xdr:col>
      <xdr:colOff>258536</xdr:colOff>
      <xdr:row>12</xdr:row>
      <xdr:rowOff>108857</xdr:rowOff>
    </xdr:to>
    <xdr:sp macro="" textlink="">
      <xdr:nvSpPr>
        <xdr:cNvPr id="61" name="TextBox 60">
          <a:extLst>
            <a:ext uri="{FF2B5EF4-FFF2-40B4-BE49-F238E27FC236}">
              <a16:creationId xmlns:a16="http://schemas.microsoft.com/office/drawing/2014/main" id="{5AD9DE06-E321-5F67-B0A1-7E1FF256A15B}"/>
            </a:ext>
          </a:extLst>
        </xdr:cNvPr>
        <xdr:cNvSpPr txBox="1"/>
      </xdr:nvSpPr>
      <xdr:spPr>
        <a:xfrm>
          <a:off x="2667000" y="2163536"/>
          <a:ext cx="3034393"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dk1"/>
              </a:solidFill>
              <a:latin typeface="Lato Black" panose="020F0502020204030203" pitchFamily="34" charset="0"/>
              <a:ea typeface="Lato Black" panose="020F0502020204030203" pitchFamily="34" charset="0"/>
              <a:cs typeface="Lato Black" panose="020F0502020204030203" pitchFamily="34" charset="0"/>
            </a:rPr>
            <a:t>Total</a:t>
          </a:r>
          <a:r>
            <a:rPr lang="en-IN" sz="16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 Employees By</a:t>
          </a:r>
          <a:r>
            <a:rPr lang="en-IN" sz="1100"/>
            <a:t> </a:t>
          </a:r>
          <a:r>
            <a:rPr lang="en-IN" sz="1600">
              <a:solidFill>
                <a:schemeClr val="dk1"/>
              </a:solidFill>
              <a:latin typeface="Lato Black" panose="020F0502020204030203" pitchFamily="34" charset="0"/>
              <a:ea typeface="Lato Black" panose="020F0502020204030203" pitchFamily="34" charset="0"/>
              <a:cs typeface="Lato Black" panose="020F0502020204030203" pitchFamily="34" charset="0"/>
            </a:rPr>
            <a:t>Gender</a:t>
          </a:r>
          <a:endParaRPr lang="en-IN" sz="1100"/>
        </a:p>
      </xdr:txBody>
    </xdr:sp>
    <xdr:clientData/>
  </xdr:twoCellAnchor>
  <xdr:twoCellAnchor>
    <xdr:from>
      <xdr:col>9</xdr:col>
      <xdr:colOff>81643</xdr:colOff>
      <xdr:row>11</xdr:row>
      <xdr:rowOff>176893</xdr:rowOff>
    </xdr:from>
    <xdr:to>
      <xdr:col>15</xdr:col>
      <xdr:colOff>326571</xdr:colOff>
      <xdr:row>22</xdr:row>
      <xdr:rowOff>122465</xdr:rowOff>
    </xdr:to>
    <xdr:graphicFrame macro="">
      <xdr:nvGraphicFramePr>
        <xdr:cNvPr id="62" name="Chart 61">
          <a:extLst>
            <a:ext uri="{FF2B5EF4-FFF2-40B4-BE49-F238E27FC236}">
              <a16:creationId xmlns:a16="http://schemas.microsoft.com/office/drawing/2014/main" id="{E8B26DCD-6CBD-4007-9837-9AB5E522B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125186</xdr:colOff>
      <xdr:row>10</xdr:row>
      <xdr:rowOff>57151</xdr:rowOff>
    </xdr:from>
    <xdr:to>
      <xdr:col>13</xdr:col>
      <xdr:colOff>438150</xdr:colOff>
      <xdr:row>12</xdr:row>
      <xdr:rowOff>43543</xdr:rowOff>
    </xdr:to>
    <xdr:sp macro="" textlink="">
      <xdr:nvSpPr>
        <xdr:cNvPr id="64" name="TextBox 63">
          <a:extLst>
            <a:ext uri="{FF2B5EF4-FFF2-40B4-BE49-F238E27FC236}">
              <a16:creationId xmlns:a16="http://schemas.microsoft.com/office/drawing/2014/main" id="{32A3CCCF-9364-4E90-820A-FAAC60195F72}"/>
            </a:ext>
          </a:extLst>
        </xdr:cNvPr>
        <xdr:cNvSpPr txBox="1"/>
      </xdr:nvSpPr>
      <xdr:spPr>
        <a:xfrm>
          <a:off x="6248400" y="2098222"/>
          <a:ext cx="3034393"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dk1"/>
              </a:solidFill>
              <a:latin typeface="Lato Black" panose="020F0502020204030203" pitchFamily="34" charset="0"/>
              <a:ea typeface="Lato Black" panose="020F0502020204030203" pitchFamily="34" charset="0"/>
              <a:cs typeface="Lato Black" panose="020F0502020204030203" pitchFamily="34" charset="0"/>
            </a:rPr>
            <a:t>Education</a:t>
          </a:r>
          <a:r>
            <a:rPr lang="en-IN" sz="16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100"/>
        </a:p>
      </xdr:txBody>
    </xdr:sp>
    <xdr:clientData/>
  </xdr:twoCellAnchor>
  <xdr:twoCellAnchor>
    <xdr:from>
      <xdr:col>15</xdr:col>
      <xdr:colOff>517072</xdr:colOff>
      <xdr:row>12</xdr:row>
      <xdr:rowOff>13607</xdr:rowOff>
    </xdr:from>
    <xdr:to>
      <xdr:col>21</xdr:col>
      <xdr:colOff>489857</xdr:colOff>
      <xdr:row>22</xdr:row>
      <xdr:rowOff>68035</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AFCAB93B-6380-4D59-942F-7821CF6423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0722429" y="2462893"/>
              <a:ext cx="4054928" cy="20954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563335</xdr:colOff>
      <xdr:row>10</xdr:row>
      <xdr:rowOff>73480</xdr:rowOff>
    </xdr:from>
    <xdr:to>
      <xdr:col>20</xdr:col>
      <xdr:colOff>195942</xdr:colOff>
      <xdr:row>12</xdr:row>
      <xdr:rowOff>59872</xdr:rowOff>
    </xdr:to>
    <xdr:sp macro="" textlink="">
      <xdr:nvSpPr>
        <xdr:cNvPr id="67" name="TextBox 66">
          <a:extLst>
            <a:ext uri="{FF2B5EF4-FFF2-40B4-BE49-F238E27FC236}">
              <a16:creationId xmlns:a16="http://schemas.microsoft.com/office/drawing/2014/main" id="{1E3C00BC-8A7F-4279-A2F0-694F04F9A0C2}"/>
            </a:ext>
          </a:extLst>
        </xdr:cNvPr>
        <xdr:cNvSpPr txBox="1"/>
      </xdr:nvSpPr>
      <xdr:spPr>
        <a:xfrm>
          <a:off x="10768692" y="2114551"/>
          <a:ext cx="3034393"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Job  Wise Attrition</a:t>
          </a:r>
          <a:endParaRPr lang="en-IN" sz="1100"/>
        </a:p>
      </xdr:txBody>
    </xdr:sp>
    <xdr:clientData/>
  </xdr:twoCellAnchor>
  <xdr:twoCellAnchor>
    <xdr:from>
      <xdr:col>3</xdr:col>
      <xdr:colOff>552449</xdr:colOff>
      <xdr:row>23</xdr:row>
      <xdr:rowOff>21773</xdr:rowOff>
    </xdr:from>
    <xdr:to>
      <xdr:col>8</xdr:col>
      <xdr:colOff>185056</xdr:colOff>
      <xdr:row>25</xdr:row>
      <xdr:rowOff>8165</xdr:rowOff>
    </xdr:to>
    <xdr:sp macro="" textlink="">
      <xdr:nvSpPr>
        <xdr:cNvPr id="68" name="TextBox 67">
          <a:extLst>
            <a:ext uri="{FF2B5EF4-FFF2-40B4-BE49-F238E27FC236}">
              <a16:creationId xmlns:a16="http://schemas.microsoft.com/office/drawing/2014/main" id="{4876CFFE-30A8-43C6-B46A-36EA9DE3B7DF}"/>
            </a:ext>
          </a:extLst>
        </xdr:cNvPr>
        <xdr:cNvSpPr txBox="1"/>
      </xdr:nvSpPr>
      <xdr:spPr>
        <a:xfrm>
          <a:off x="2593520" y="4716237"/>
          <a:ext cx="3034393"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Department Wise Attrition</a:t>
          </a:r>
          <a:endParaRPr lang="en-IN" sz="1100"/>
        </a:p>
      </xdr:txBody>
    </xdr:sp>
    <xdr:clientData/>
  </xdr:twoCellAnchor>
  <xdr:twoCellAnchor>
    <xdr:from>
      <xdr:col>9</xdr:col>
      <xdr:colOff>146956</xdr:colOff>
      <xdr:row>23</xdr:row>
      <xdr:rowOff>24495</xdr:rowOff>
    </xdr:from>
    <xdr:to>
      <xdr:col>13</xdr:col>
      <xdr:colOff>459920</xdr:colOff>
      <xdr:row>25</xdr:row>
      <xdr:rowOff>10887</xdr:rowOff>
    </xdr:to>
    <xdr:sp macro="" textlink="">
      <xdr:nvSpPr>
        <xdr:cNvPr id="69" name="TextBox 68">
          <a:extLst>
            <a:ext uri="{FF2B5EF4-FFF2-40B4-BE49-F238E27FC236}">
              <a16:creationId xmlns:a16="http://schemas.microsoft.com/office/drawing/2014/main" id="{F0325D35-F236-44F4-A2EB-FDA1496DBA66}"/>
            </a:ext>
          </a:extLst>
        </xdr:cNvPr>
        <xdr:cNvSpPr txBox="1"/>
      </xdr:nvSpPr>
      <xdr:spPr>
        <a:xfrm>
          <a:off x="6270170" y="4718959"/>
          <a:ext cx="3034393"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en-IN" sz="1100"/>
        </a:p>
      </xdr:txBody>
    </xdr:sp>
    <xdr:clientData/>
  </xdr:twoCellAnchor>
  <xdr:twoCellAnchor>
    <xdr:from>
      <xdr:col>13</xdr:col>
      <xdr:colOff>639534</xdr:colOff>
      <xdr:row>23</xdr:row>
      <xdr:rowOff>54431</xdr:rowOff>
    </xdr:from>
    <xdr:to>
      <xdr:col>18</xdr:col>
      <xdr:colOff>272141</xdr:colOff>
      <xdr:row>25</xdr:row>
      <xdr:rowOff>40823</xdr:rowOff>
    </xdr:to>
    <xdr:sp macro="" textlink="">
      <xdr:nvSpPr>
        <xdr:cNvPr id="70" name="TextBox 69">
          <a:extLst>
            <a:ext uri="{FF2B5EF4-FFF2-40B4-BE49-F238E27FC236}">
              <a16:creationId xmlns:a16="http://schemas.microsoft.com/office/drawing/2014/main" id="{CC84053F-B4E1-4B15-A599-2579B1E3B422}"/>
            </a:ext>
          </a:extLst>
        </xdr:cNvPr>
        <xdr:cNvSpPr txBox="1"/>
      </xdr:nvSpPr>
      <xdr:spPr>
        <a:xfrm>
          <a:off x="9484177" y="4748895"/>
          <a:ext cx="3034393"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 Attrition By Marital Status</a:t>
          </a:r>
          <a:endParaRPr lang="en-IN" sz="1100"/>
        </a:p>
      </xdr:txBody>
    </xdr:sp>
    <xdr:clientData/>
  </xdr:twoCellAnchor>
  <xdr:twoCellAnchor>
    <xdr:from>
      <xdr:col>17</xdr:col>
      <xdr:colOff>642256</xdr:colOff>
      <xdr:row>23</xdr:row>
      <xdr:rowOff>16331</xdr:rowOff>
    </xdr:from>
    <xdr:to>
      <xdr:col>21</xdr:col>
      <xdr:colOff>503464</xdr:colOff>
      <xdr:row>25</xdr:row>
      <xdr:rowOff>2723</xdr:rowOff>
    </xdr:to>
    <xdr:sp macro="" textlink="">
      <xdr:nvSpPr>
        <xdr:cNvPr id="71" name="TextBox 70">
          <a:extLst>
            <a:ext uri="{FF2B5EF4-FFF2-40B4-BE49-F238E27FC236}">
              <a16:creationId xmlns:a16="http://schemas.microsoft.com/office/drawing/2014/main" id="{F4C13B4D-1739-4A4D-BFA4-899A4BFEF4EA}"/>
            </a:ext>
          </a:extLst>
        </xdr:cNvPr>
        <xdr:cNvSpPr txBox="1"/>
      </xdr:nvSpPr>
      <xdr:spPr>
        <a:xfrm>
          <a:off x="12208327" y="4710795"/>
          <a:ext cx="2582637"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dk1"/>
              </a:solidFill>
              <a:latin typeface="Lato Black" panose="020F0502020204030203" pitchFamily="34" charset="0"/>
              <a:ea typeface="Lato Black" panose="020F0502020204030203" pitchFamily="34" charset="0"/>
              <a:cs typeface="Lato Black" panose="020F0502020204030203" pitchFamily="34" charset="0"/>
            </a:rPr>
            <a:t>Education</a:t>
          </a:r>
          <a:r>
            <a:rPr lang="en-IN" sz="1600" baseline="0">
              <a:solidFill>
                <a:schemeClr val="dk1"/>
              </a:solidFill>
              <a:latin typeface="Lato Black" panose="020F0502020204030203" pitchFamily="34" charset="0"/>
              <a:ea typeface="Lato Black" panose="020F0502020204030203" pitchFamily="34" charset="0"/>
              <a:cs typeface="Lato Black" panose="020F0502020204030203" pitchFamily="34" charset="0"/>
            </a:rPr>
            <a:t> / Department</a:t>
          </a:r>
          <a:endParaRPr lang="en-IN" sz="1100"/>
        </a:p>
      </xdr:txBody>
    </xdr:sp>
    <xdr:clientData/>
  </xdr:twoCellAnchor>
  <xdr:twoCellAnchor>
    <xdr:from>
      <xdr:col>3</xdr:col>
      <xdr:colOff>544286</xdr:colOff>
      <xdr:row>24</xdr:row>
      <xdr:rowOff>136073</xdr:rowOff>
    </xdr:from>
    <xdr:to>
      <xdr:col>8</xdr:col>
      <xdr:colOff>408213</xdr:colOff>
      <xdr:row>34</xdr:row>
      <xdr:rowOff>136071</xdr:rowOff>
    </xdr:to>
    <xdr:graphicFrame macro="">
      <xdr:nvGraphicFramePr>
        <xdr:cNvPr id="72" name="Chart 71">
          <a:extLst>
            <a:ext uri="{FF2B5EF4-FFF2-40B4-BE49-F238E27FC236}">
              <a16:creationId xmlns:a16="http://schemas.microsoft.com/office/drawing/2014/main" id="{4516F0AB-F909-45D1-933C-B71E9D58E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81643</xdr:colOff>
      <xdr:row>24</xdr:row>
      <xdr:rowOff>190499</xdr:rowOff>
    </xdr:from>
    <xdr:to>
      <xdr:col>13</xdr:col>
      <xdr:colOff>530678</xdr:colOff>
      <xdr:row>34</xdr:row>
      <xdr:rowOff>176892</xdr:rowOff>
    </xdr:to>
    <xdr:graphicFrame macro="">
      <xdr:nvGraphicFramePr>
        <xdr:cNvPr id="73" name="Chart 72">
          <a:extLst>
            <a:ext uri="{FF2B5EF4-FFF2-40B4-BE49-F238E27FC236}">
              <a16:creationId xmlns:a16="http://schemas.microsoft.com/office/drawing/2014/main" id="{87CE2756-5622-42DC-AD00-2D6E2881B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108858</xdr:colOff>
      <xdr:row>25</xdr:row>
      <xdr:rowOff>95250</xdr:rowOff>
    </xdr:from>
    <xdr:to>
      <xdr:col>17</xdr:col>
      <xdr:colOff>449037</xdr:colOff>
      <xdr:row>34</xdr:row>
      <xdr:rowOff>96611</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DCE4B822-5990-43AA-861B-DC1E517C68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633858" y="5197929"/>
              <a:ext cx="2381250" cy="1838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360571</xdr:colOff>
      <xdr:row>26</xdr:row>
      <xdr:rowOff>77561</xdr:rowOff>
    </xdr:from>
    <xdr:to>
      <xdr:col>21</xdr:col>
      <xdr:colOff>421821</xdr:colOff>
      <xdr:row>31</xdr:row>
      <xdr:rowOff>95250</xdr:rowOff>
    </xdr:to>
    <mc:AlternateContent xmlns:mc="http://schemas.openxmlformats.org/markup-compatibility/2006">
      <mc:Choice xmlns:a14="http://schemas.microsoft.com/office/drawing/2010/main" Requires="a14">
        <xdr:graphicFrame macro="">
          <xdr:nvGraphicFramePr>
            <xdr:cNvPr id="75" name="Department 1">
              <a:extLst>
                <a:ext uri="{FF2B5EF4-FFF2-40B4-BE49-F238E27FC236}">
                  <a16:creationId xmlns:a16="http://schemas.microsoft.com/office/drawing/2014/main" id="{9EB030F5-87E8-492C-9FDA-FE7D545FA1B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967714" y="5384347"/>
              <a:ext cx="741607" cy="1038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68017</xdr:colOff>
      <xdr:row>25</xdr:row>
      <xdr:rowOff>81644</xdr:rowOff>
    </xdr:from>
    <xdr:to>
      <xdr:col>20</xdr:col>
      <xdr:colOff>326571</xdr:colOff>
      <xdr:row>34</xdr:row>
      <xdr:rowOff>163286</xdr:rowOff>
    </xdr:to>
    <mc:AlternateContent xmlns:mc="http://schemas.openxmlformats.org/markup-compatibility/2006">
      <mc:Choice xmlns:a14="http://schemas.microsoft.com/office/drawing/2010/main" Requires="a14">
        <xdr:graphicFrame macro="">
          <xdr:nvGraphicFramePr>
            <xdr:cNvPr id="76" name="Education Field 2">
              <a:extLst>
                <a:ext uri="{FF2B5EF4-FFF2-40B4-BE49-F238E27FC236}">
                  <a16:creationId xmlns:a16="http://schemas.microsoft.com/office/drawing/2014/main" id="{ACAD3967-B6D1-4720-826C-9AE4E83B1CF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314446" y="5184323"/>
              <a:ext cx="1619268" cy="19186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ner" refreshedDate="45098.734697685184" createdVersion="8" refreshedVersion="8" minRefreshableVersion="3" recordCount="1470" xr:uid="{361F3F81-8800-464C-8FBC-93921E4086D6}">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1363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1506E4-88F4-454F-B59D-C540C052C829}" name="KPI"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62085938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C98E54-D03F-4AA0-8E6F-33E251802507}" name="Rating"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620859384" numFmtId="17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934B54-4ABA-4985-80D7-6D200CCEE21E}" name="Gend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A61BC-0429-47D3-B460-2D60FEDD53CF}" name="Education By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3"/>
    </i>
    <i>
      <x v="4"/>
    </i>
    <i>
      <x v="1"/>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 chart="3" format="4">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88C608-5DEA-44F2-AFF0-FA5119A0339E}" name="Attrition By Job"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CF8DB9-A29C-4126-9286-196CA165AB01}" name="Department wise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h="1" x="0"/>
        <item h="1" x="3"/>
        <item h="1" x="2"/>
        <item h="1"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FD59BC-B355-4322-905A-73A6EABE3A63}" name="Age wise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3"/>
    </i>
    <i>
      <x v="4"/>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CA202C-69A5-4ACA-A755-3189F69BBD91}" name="Marital Statu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EF1E804-2D4D-46DB-A0FF-E802B21EEC59}" sourceName="Gender">
  <pivotTables>
    <pivotTable tabId="7" name="KPI"/>
  </pivotTables>
  <data>
    <tabular pivotCacheId="15381363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97CBB4E-8AA6-4D01-9904-96D5E381ABFF}" sourceName="Gender">
  <pivotTables>
    <pivotTable tabId="8" name="Rating"/>
  </pivotTables>
  <data>
    <tabular pivotCacheId="1538136328">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DD8FB08-32D7-4AB9-85D6-B8707ADD4BE5}" sourceName="Gender">
  <pivotTables>
    <pivotTable tabId="9" name="Gender"/>
  </pivotTables>
  <data>
    <tabular pivotCacheId="153813632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45B47F5-F7BF-4426-BDA4-9FB6BCEFABAC}" sourceName="Department">
  <pivotTables>
    <pivotTable tabId="14" name="Marital Status"/>
    <pivotTable tabId="13" name="Age wise Attrition"/>
    <pivotTable tabId="11" name="Attrition By Job"/>
    <pivotTable tabId="12" name="Department wise attrition"/>
    <pivotTable tabId="10" name="Education By Attrition"/>
    <pivotTable tabId="9" name="Gender"/>
    <pivotTable tabId="7" name="KPI"/>
    <pivotTable tabId="8" name="Rating"/>
  </pivotTables>
  <data>
    <tabular pivotCacheId="1538136328">
      <items count="3">
        <i x="2"/>
        <i x="1" s="1"/>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92EB78B-A5F0-4612-999B-7B0DC8E9A4BA}" sourceName="Education Field">
  <pivotTables>
    <pivotTable tabId="14" name="Marital Status"/>
    <pivotTable tabId="13" name="Age wise Attrition"/>
    <pivotTable tabId="11" name="Attrition By Job"/>
    <pivotTable tabId="12" name="Department wise attrition"/>
    <pivotTable tabId="10" name="Education By Attrition"/>
    <pivotTable tabId="9" name="Gender"/>
    <pivotTable tabId="7" name="KPI"/>
    <pivotTable tabId="8" name="Rating"/>
  </pivotTables>
  <data>
    <tabular pivotCacheId="1538136328">
      <items count="6">
        <i x="0"/>
        <i x="2"/>
        <i x="1"/>
        <i x="4" s="1"/>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7862FAA-C9FF-4CB6-81C3-44A6FC31E14E}"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558F4F-F215-4696-9D99-E123CB293E3C}" cache="Slicer_Gender1"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D564843-8E96-4074-9EAE-34B474CB8991}" cache="Slicer_Gender2" caption="Gender" rowHeight="257175"/>
  <slicer name="Education Field" xr10:uid="{382CD819-2356-4089-9517-B30FEDD4A6AD}" cache="Slicer_Education_Field1"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6643995-8C48-4B1B-ACE0-DF5C74AC97B4}" cache="Slicer_Department" caption="Department" rowHeight="257175"/>
  <slicer name="Education Field 1" xr10:uid="{8EF128AD-83B0-4D9C-8AD7-178E9D1C076B}"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099F22F-411E-4C90-A967-BF690D17FD39}" cache="Slicer_Gender2" caption="Gender" columnCount="2" rowHeight="257175"/>
  <slicer name="Department 1" xr10:uid="{8B66722A-8E3D-45EC-966E-2DE22E47A7C9}" cache="Slicer_Department" caption="Department" showCaption="0" rowHeight="257175"/>
  <slicer name="Education Field 2" xr10:uid="{2B9221D9-FB16-4B80-B6BF-4564F3DC3A17}" cache="Slicer_Education_Field1" caption="Education Field" showCaption="0"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8E33-E4C2-4E05-9E9B-C4A3CA3AAA80}">
  <dimension ref="A3:E7"/>
  <sheetViews>
    <sheetView workbookViewId="0">
      <selection activeCell="C7" sqref="C7"/>
    </sheetView>
  </sheetViews>
  <sheetFormatPr defaultRowHeight="15.75" x14ac:dyDescent="0.25"/>
  <cols>
    <col min="1" max="1" width="25" bestFit="1" customWidth="1"/>
    <col min="2" max="2" width="23.375" bestFit="1" customWidth="1"/>
    <col min="3" max="3" width="14" bestFit="1" customWidth="1"/>
    <col min="4" max="4" width="15.25" bestFit="1" customWidth="1"/>
  </cols>
  <sheetData>
    <row r="3" spans="1:5" x14ac:dyDescent="0.25">
      <c r="A3" t="s">
        <v>1554</v>
      </c>
      <c r="B3" t="s">
        <v>1555</v>
      </c>
      <c r="C3" t="s">
        <v>1556</v>
      </c>
    </row>
    <row r="4" spans="1:5" x14ac:dyDescent="0.25">
      <c r="A4" s="5">
        <v>94</v>
      </c>
      <c r="B4" s="5">
        <v>20</v>
      </c>
      <c r="C4" s="5">
        <v>37.063829787234042</v>
      </c>
    </row>
    <row r="6" spans="1:5" x14ac:dyDescent="0.25">
      <c r="A6" t="s">
        <v>1557</v>
      </c>
      <c r="B6" t="s">
        <v>1558</v>
      </c>
      <c r="C6" t="s">
        <v>1561</v>
      </c>
      <c r="D6" t="s">
        <v>1559</v>
      </c>
      <c r="E6" t="s">
        <v>1560</v>
      </c>
    </row>
    <row r="7" spans="1:5" x14ac:dyDescent="0.25">
      <c r="A7">
        <f>GETPIVOTDATA("Count of Employee Number",$A$3)</f>
        <v>94</v>
      </c>
      <c r="B7">
        <f>GETPIVOTDATA("Sum of CF_attrition count",$A$3)</f>
        <v>20</v>
      </c>
      <c r="C7" s="2">
        <f>GETPIVOTDATA("Average of Age",$A$3)</f>
        <v>37.063829787234042</v>
      </c>
      <c r="D7">
        <f>A7-B7</f>
        <v>74</v>
      </c>
      <c r="E7" s="1">
        <f>B7/A7</f>
        <v>0.21276595744680851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A36D-5253-4735-BB3C-1D0638BF6F22}">
  <dimension ref="A3:C7"/>
  <sheetViews>
    <sheetView workbookViewId="0">
      <selection activeCell="A4" sqref="A4"/>
    </sheetView>
  </sheetViews>
  <sheetFormatPr defaultRowHeight="15.75" x14ac:dyDescent="0.25"/>
  <cols>
    <col min="1" max="1" width="24.375" bestFit="1" customWidth="1"/>
  </cols>
  <sheetData>
    <row r="3" spans="1:3" x14ac:dyDescent="0.25">
      <c r="A3" t="s">
        <v>1562</v>
      </c>
    </row>
    <row r="4" spans="1:3" x14ac:dyDescent="0.25">
      <c r="A4" s="6">
        <v>3.8620689655172415</v>
      </c>
    </row>
    <row r="6" spans="1:3" x14ac:dyDescent="0.25">
      <c r="A6" t="s">
        <v>1563</v>
      </c>
      <c r="B6" s="6">
        <f>GETPIVOTDATA("Job Satisfaction",$A$3)</f>
        <v>3.8620689655172415</v>
      </c>
      <c r="C6">
        <f>B6/4</f>
        <v>0.96551724137931039</v>
      </c>
    </row>
    <row r="7" spans="1:3" x14ac:dyDescent="0.25">
      <c r="A7" t="s">
        <v>1564</v>
      </c>
      <c r="B7" s="6">
        <f>4-B6</f>
        <v>0.13793103448275845</v>
      </c>
      <c r="C7">
        <f>B7/4</f>
        <v>3.4482758620689613E-2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EDE03-DA93-4EE4-9AB0-ADD0AD674E1D}">
  <dimension ref="A3:C10"/>
  <sheetViews>
    <sheetView workbookViewId="0">
      <selection activeCell="C18" sqref="C18"/>
    </sheetView>
  </sheetViews>
  <sheetFormatPr defaultRowHeight="15.75" x14ac:dyDescent="0.25"/>
  <cols>
    <col min="1" max="1" width="12.375" bestFit="1" customWidth="1"/>
    <col min="2" max="2" width="21.75" bestFit="1" customWidth="1"/>
  </cols>
  <sheetData>
    <row r="3" spans="1:3" x14ac:dyDescent="0.25">
      <c r="A3" s="7" t="s">
        <v>1565</v>
      </c>
      <c r="B3" t="s">
        <v>1567</v>
      </c>
    </row>
    <row r="4" spans="1:3" x14ac:dyDescent="0.25">
      <c r="A4" s="8" t="s">
        <v>51</v>
      </c>
      <c r="B4" s="5">
        <v>36</v>
      </c>
    </row>
    <row r="5" spans="1:3" x14ac:dyDescent="0.25">
      <c r="A5" s="8" t="s">
        <v>62</v>
      </c>
      <c r="B5" s="5">
        <v>58</v>
      </c>
    </row>
    <row r="6" spans="1:3" x14ac:dyDescent="0.25">
      <c r="A6" s="8" t="s">
        <v>1566</v>
      </c>
      <c r="B6" s="5">
        <v>94</v>
      </c>
    </row>
    <row r="9" spans="1:3" x14ac:dyDescent="0.25">
      <c r="A9" s="8" t="s">
        <v>51</v>
      </c>
      <c r="B9">
        <f>IFERROR(GETPIVOTDATA("Employee Count",$A$3,"Gender","Female"),0)</f>
        <v>36</v>
      </c>
      <c r="C9" s="9">
        <f>IFERROR(B9/(B9+B10),0)</f>
        <v>0.38297872340425532</v>
      </c>
    </row>
    <row r="10" spans="1:3" x14ac:dyDescent="0.25">
      <c r="A10" s="8" t="s">
        <v>62</v>
      </c>
      <c r="B10">
        <f>IFERROR(GETPIVOTDATA("Employee Count",$A$3,"Gender","Male"),0)</f>
        <v>58</v>
      </c>
      <c r="C10" s="9">
        <f>IFERROR(B10/(B10+B9),0)</f>
        <v>0.61702127659574468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56F49-221F-499E-8B6B-6EEDC28C60BD}">
  <dimension ref="A3:B9"/>
  <sheetViews>
    <sheetView workbookViewId="0">
      <selection activeCell="B6" sqref="B6"/>
    </sheetView>
  </sheetViews>
  <sheetFormatPr defaultRowHeight="15.75" x14ac:dyDescent="0.25"/>
  <cols>
    <col min="1" max="1" width="16.125" bestFit="1" customWidth="1"/>
    <col min="2" max="2" width="23.375" bestFit="1" customWidth="1"/>
  </cols>
  <sheetData>
    <row r="3" spans="1:2" x14ac:dyDescent="0.25">
      <c r="A3" s="7" t="s">
        <v>1565</v>
      </c>
      <c r="B3" t="s">
        <v>1555</v>
      </c>
    </row>
    <row r="4" spans="1:2" x14ac:dyDescent="0.25">
      <c r="A4" s="8" t="s">
        <v>134</v>
      </c>
      <c r="B4" s="5">
        <v>2</v>
      </c>
    </row>
    <row r="5" spans="1:2" x14ac:dyDescent="0.25">
      <c r="A5" s="8" t="s">
        <v>55</v>
      </c>
      <c r="B5" s="5">
        <v>2</v>
      </c>
    </row>
    <row r="6" spans="1:2" x14ac:dyDescent="0.25">
      <c r="A6" s="8" t="s">
        <v>65</v>
      </c>
      <c r="B6" s="5">
        <v>3</v>
      </c>
    </row>
    <row r="7" spans="1:2" x14ac:dyDescent="0.25">
      <c r="A7" s="8" t="s">
        <v>71</v>
      </c>
      <c r="B7" s="5">
        <v>3</v>
      </c>
    </row>
    <row r="8" spans="1:2" x14ac:dyDescent="0.25">
      <c r="A8" s="8" t="s">
        <v>77</v>
      </c>
      <c r="B8" s="5">
        <v>10</v>
      </c>
    </row>
    <row r="9" spans="1:2" x14ac:dyDescent="0.25">
      <c r="A9" s="8" t="s">
        <v>1566</v>
      </c>
      <c r="B9" s="5">
        <v>20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29AD-5C1F-4833-8200-D96833737EDF}">
  <dimension ref="A3:E12"/>
  <sheetViews>
    <sheetView workbookViewId="0">
      <selection activeCell="D3" sqref="D3:E12"/>
    </sheetView>
  </sheetViews>
  <sheetFormatPr defaultRowHeight="15.75" x14ac:dyDescent="0.25"/>
  <cols>
    <col min="1" max="1" width="22.875" bestFit="1" customWidth="1"/>
    <col min="2" max="2" width="23.375" bestFit="1" customWidth="1"/>
    <col min="4" max="4" width="22.875" bestFit="1" customWidth="1"/>
  </cols>
  <sheetData>
    <row r="3" spans="1:5" x14ac:dyDescent="0.25">
      <c r="A3" s="7" t="s">
        <v>1565</v>
      </c>
      <c r="B3" t="s">
        <v>1555</v>
      </c>
      <c r="D3" s="10" t="s">
        <v>9</v>
      </c>
      <c r="E3" s="10" t="s">
        <v>0</v>
      </c>
    </row>
    <row r="4" spans="1:5" x14ac:dyDescent="0.25">
      <c r="A4" s="8" t="s">
        <v>83</v>
      </c>
      <c r="B4" s="5">
        <v>1</v>
      </c>
      <c r="D4" t="str">
        <f>A4</f>
        <v>Healthcare Representative</v>
      </c>
      <c r="E4">
        <f>GETPIVOTDATA("CF_attrition count",$A$3,"Job Role",A4)</f>
        <v>1</v>
      </c>
    </row>
    <row r="5" spans="1:5" x14ac:dyDescent="0.25">
      <c r="A5" s="8" t="s">
        <v>68</v>
      </c>
      <c r="B5" s="5">
        <v>8</v>
      </c>
      <c r="D5" t="str">
        <f t="shared" ref="D5:D12" si="0">A5</f>
        <v>Laboratory Technician</v>
      </c>
      <c r="E5">
        <f t="shared" ref="E5:E12" si="1">GETPIVOTDATA("CF_attrition count",$A$3,"Job Role",A5)</f>
        <v>8</v>
      </c>
    </row>
    <row r="6" spans="1:5" x14ac:dyDescent="0.25">
      <c r="A6" s="8" t="s">
        <v>95</v>
      </c>
      <c r="B6" s="5">
        <v>0</v>
      </c>
      <c r="D6" t="str">
        <f t="shared" si="0"/>
        <v>Manager</v>
      </c>
      <c r="E6">
        <f t="shared" si="1"/>
        <v>0</v>
      </c>
    </row>
    <row r="7" spans="1:5" x14ac:dyDescent="0.25">
      <c r="A7" s="8" t="s">
        <v>81</v>
      </c>
      <c r="B7" s="5">
        <v>1</v>
      </c>
      <c r="D7" t="str">
        <f t="shared" si="0"/>
        <v>Manufacturing Director</v>
      </c>
      <c r="E7">
        <f t="shared" si="1"/>
        <v>1</v>
      </c>
    </row>
    <row r="8" spans="1:5" x14ac:dyDescent="0.25">
      <c r="A8" s="8" t="s">
        <v>101</v>
      </c>
      <c r="B8" s="5">
        <v>1</v>
      </c>
      <c r="D8" t="str">
        <f t="shared" si="0"/>
        <v>Research Director</v>
      </c>
      <c r="E8">
        <f t="shared" si="1"/>
        <v>1</v>
      </c>
    </row>
    <row r="9" spans="1:5" x14ac:dyDescent="0.25">
      <c r="A9" s="8" t="s">
        <v>63</v>
      </c>
      <c r="B9" s="5">
        <v>9</v>
      </c>
      <c r="D9" t="str">
        <f t="shared" si="0"/>
        <v>Research Scientist</v>
      </c>
      <c r="E9">
        <f t="shared" si="1"/>
        <v>9</v>
      </c>
    </row>
    <row r="10" spans="1:5" x14ac:dyDescent="0.25">
      <c r="A10" s="8" t="s">
        <v>1566</v>
      </c>
      <c r="B10" s="5">
        <v>20</v>
      </c>
      <c r="D10" t="str">
        <f>A10</f>
        <v>Grand Total</v>
      </c>
      <c r="E10" t="e">
        <f t="shared" si="1"/>
        <v>#REF!</v>
      </c>
    </row>
    <row r="11" spans="1:5" x14ac:dyDescent="0.25">
      <c r="D11">
        <f t="shared" si="0"/>
        <v>0</v>
      </c>
      <c r="E11" t="e">
        <f t="shared" si="1"/>
        <v>#REF!</v>
      </c>
    </row>
    <row r="12" spans="1:5" x14ac:dyDescent="0.25">
      <c r="D12">
        <f t="shared" si="0"/>
        <v>0</v>
      </c>
      <c r="E12" t="e">
        <f t="shared" si="1"/>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8EC9-238F-41E2-A8BB-19EA71E16B47}">
  <dimension ref="A3:B5"/>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7" t="s">
        <v>1565</v>
      </c>
      <c r="B3" t="s">
        <v>1555</v>
      </c>
    </row>
    <row r="4" spans="1:2" x14ac:dyDescent="0.25">
      <c r="A4" s="8" t="s">
        <v>60</v>
      </c>
      <c r="B4" s="11">
        <v>1</v>
      </c>
    </row>
    <row r="5" spans="1:2" x14ac:dyDescent="0.25">
      <c r="A5" s="8" t="s">
        <v>1566</v>
      </c>
      <c r="B5" s="1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4DADF-85FF-4B90-8C68-AFDD71C9D11A}">
  <dimension ref="A3:B9"/>
  <sheetViews>
    <sheetView workbookViewId="0">
      <selection activeCell="G19" sqref="G19"/>
    </sheetView>
  </sheetViews>
  <sheetFormatPr defaultRowHeight="15.75" x14ac:dyDescent="0.25"/>
  <cols>
    <col min="1" max="1" width="12.375" bestFit="1" customWidth="1"/>
    <col min="2" max="2" width="23.375" bestFit="1" customWidth="1"/>
  </cols>
  <sheetData>
    <row r="3" spans="1:2" x14ac:dyDescent="0.25">
      <c r="A3" s="7" t="s">
        <v>1565</v>
      </c>
      <c r="B3" t="s">
        <v>1555</v>
      </c>
    </row>
    <row r="4" spans="1:2" x14ac:dyDescent="0.25">
      <c r="A4" s="8" t="s">
        <v>69</v>
      </c>
      <c r="B4" s="5">
        <v>13</v>
      </c>
    </row>
    <row r="5" spans="1:2" x14ac:dyDescent="0.25">
      <c r="A5" s="8" t="s">
        <v>75</v>
      </c>
      <c r="B5" s="5">
        <v>2</v>
      </c>
    </row>
    <row r="6" spans="1:2" x14ac:dyDescent="0.25">
      <c r="A6" s="8" t="s">
        <v>92</v>
      </c>
      <c r="B6" s="5">
        <v>2</v>
      </c>
    </row>
    <row r="7" spans="1:2" x14ac:dyDescent="0.25">
      <c r="A7" s="8" t="s">
        <v>46</v>
      </c>
      <c r="B7" s="5">
        <v>2</v>
      </c>
    </row>
    <row r="8" spans="1:2" x14ac:dyDescent="0.25">
      <c r="A8" s="8" t="s">
        <v>58</v>
      </c>
      <c r="B8" s="5">
        <v>1</v>
      </c>
    </row>
    <row r="9" spans="1:2" x14ac:dyDescent="0.25">
      <c r="A9" s="8" t="s">
        <v>1566</v>
      </c>
      <c r="B9" s="5">
        <v>20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3BAA-BE77-4E53-8936-B45DA693654C}">
  <dimension ref="A3:E7"/>
  <sheetViews>
    <sheetView workbookViewId="0">
      <selection activeCell="D16" sqref="D16"/>
    </sheetView>
  </sheetViews>
  <sheetFormatPr defaultRowHeight="15.75" x14ac:dyDescent="0.25"/>
  <cols>
    <col min="1" max="1" width="12.375" bestFit="1" customWidth="1"/>
    <col min="2" max="2" width="16.375" bestFit="1" customWidth="1"/>
  </cols>
  <sheetData>
    <row r="3" spans="1:5" x14ac:dyDescent="0.25">
      <c r="A3" s="7" t="s">
        <v>1565</v>
      </c>
      <c r="B3" t="s">
        <v>1568</v>
      </c>
      <c r="D3" t="s">
        <v>10</v>
      </c>
      <c r="E3" t="s">
        <v>0</v>
      </c>
    </row>
    <row r="4" spans="1:5" x14ac:dyDescent="0.25">
      <c r="A4" s="8" t="s">
        <v>79</v>
      </c>
      <c r="B4" s="5">
        <v>20</v>
      </c>
      <c r="D4" s="8" t="str">
        <f>A4</f>
        <v>Divorced</v>
      </c>
      <c r="E4" s="5">
        <f>GETPIVOTDATA("Attrition",$A$3,"Marital Status",A4)</f>
        <v>20</v>
      </c>
    </row>
    <row r="5" spans="1:5" x14ac:dyDescent="0.25">
      <c r="A5" s="8" t="s">
        <v>64</v>
      </c>
      <c r="B5" s="5">
        <v>42</v>
      </c>
      <c r="D5" s="8" t="str">
        <f t="shared" ref="D5:D6" si="0">A5</f>
        <v>Married</v>
      </c>
      <c r="E5" s="5">
        <f t="shared" ref="E5:E6" si="1">GETPIVOTDATA("Attrition",$A$3,"Marital Status",A5)</f>
        <v>42</v>
      </c>
    </row>
    <row r="6" spans="1:5" x14ac:dyDescent="0.25">
      <c r="A6" s="8" t="s">
        <v>53</v>
      </c>
      <c r="B6" s="5">
        <v>32</v>
      </c>
      <c r="D6" s="8" t="str">
        <f t="shared" si="0"/>
        <v>Single</v>
      </c>
      <c r="E6" s="5">
        <f t="shared" si="1"/>
        <v>32</v>
      </c>
    </row>
    <row r="7" spans="1:5" x14ac:dyDescent="0.25">
      <c r="A7" s="8" t="s">
        <v>1566</v>
      </c>
      <c r="B7" s="5">
        <v>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E12" sqref="A2:AR147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showGridLines="0" workbookViewId="0">
      <selection activeCell="F16" sqref="F16"/>
    </sheetView>
  </sheetViews>
  <sheetFormatPr defaultRowHeight="15.7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showGridLines="0" topLeftCell="E1" zoomScale="80" zoomScaleNormal="80" workbookViewId="0">
      <selection activeCell="AA28" sqref="AA28"/>
    </sheetView>
  </sheetViews>
  <sheetFormatPr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zoomScale="80" zoomScaleNormal="80" workbookViewId="0">
      <selection activeCell="X8" sqref="X8"/>
    </sheetView>
  </sheetViews>
  <sheetFormatPr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showGridLines="0" zoomScale="70" zoomScaleNormal="70" workbookViewId="0">
      <selection activeCell="H44" sqref="H44"/>
    </sheetView>
  </sheetViews>
  <sheetFormatPr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X17"/>
  <sheetViews>
    <sheetView showGridLines="0" tabSelected="1" zoomScale="70" zoomScaleNormal="70" workbookViewId="0">
      <selection activeCell="T38" sqref="T38"/>
    </sheetView>
  </sheetViews>
  <sheetFormatPr defaultRowHeight="15.75" x14ac:dyDescent="0.25"/>
  <cols>
    <col min="1" max="16384" width="9" style="3"/>
  </cols>
  <sheetData>
    <row r="17" spans="24:24" x14ac:dyDescent="0.25">
      <c r="X17"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vt:lpstr>
      <vt:lpstr>Attrition </vt:lpstr>
      <vt:lpstr>Department</vt:lpstr>
      <vt:lpstr>Age</vt:lpstr>
      <vt:lpstr>Marital Status</vt:lpstr>
      <vt:lpstr>Data</vt:lpstr>
      <vt:lpstr>Images</vt:lpstr>
      <vt:lpstr>Background 1</vt:lpstr>
      <vt:lpstr>Background 2</vt:lpstr>
      <vt:lpstr>Background 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baner</cp:lastModifiedBy>
  <dcterms:created xsi:type="dcterms:W3CDTF">2022-12-29T16:02:46Z</dcterms:created>
  <dcterms:modified xsi:type="dcterms:W3CDTF">2023-06-21T16:08:47Z</dcterms:modified>
</cp:coreProperties>
</file>