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5" i="1" l="1"/>
  <c r="F174" i="1"/>
  <c r="F173" i="1"/>
  <c r="G172" i="1" s="1"/>
  <c r="F171" i="1"/>
  <c r="F170" i="1"/>
  <c r="F169" i="1"/>
  <c r="F168" i="1"/>
  <c r="F167" i="1"/>
  <c r="F164" i="1"/>
  <c r="G163" i="1" s="1"/>
  <c r="F162" i="1"/>
  <c r="F161" i="1"/>
  <c r="F160" i="1"/>
  <c r="F156" i="1"/>
  <c r="F154" i="1"/>
  <c r="F152" i="1"/>
  <c r="F150" i="1"/>
  <c r="F148" i="1"/>
  <c r="F146" i="1"/>
  <c r="F144" i="1"/>
  <c r="F141" i="1"/>
  <c r="F140" i="1"/>
  <c r="F138" i="1"/>
  <c r="F137" i="1"/>
  <c r="F136" i="1"/>
  <c r="F133" i="1"/>
  <c r="G132" i="1" s="1"/>
  <c r="F131" i="1"/>
  <c r="F130" i="1"/>
  <c r="F129" i="1"/>
  <c r="F128" i="1"/>
  <c r="F127" i="1"/>
  <c r="F126" i="1"/>
  <c r="F125" i="1"/>
  <c r="F124" i="1"/>
  <c r="F123" i="1"/>
  <c r="F121" i="1"/>
  <c r="F120" i="1"/>
  <c r="F119" i="1"/>
  <c r="G118" i="1"/>
  <c r="F116" i="1"/>
  <c r="F115" i="1"/>
  <c r="F114" i="1"/>
  <c r="F113" i="1"/>
  <c r="F111" i="1"/>
  <c r="F110" i="1"/>
  <c r="F109" i="1"/>
  <c r="F106" i="1"/>
  <c r="G105" i="1" s="1"/>
  <c r="F104" i="1"/>
  <c r="F103" i="1"/>
  <c r="G102" i="1" s="1"/>
  <c r="F101" i="1"/>
  <c r="G100" i="1" s="1"/>
  <c r="F99" i="1"/>
  <c r="F98" i="1"/>
  <c r="F97" i="1"/>
  <c r="F96" i="1"/>
  <c r="F95" i="1"/>
  <c r="F94" i="1"/>
  <c r="G93" i="1" s="1"/>
  <c r="F92" i="1"/>
  <c r="G91" i="1" s="1"/>
  <c r="F90" i="1"/>
  <c r="F89" i="1"/>
  <c r="F88" i="1"/>
  <c r="F87" i="1"/>
  <c r="G86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6" i="1"/>
  <c r="F65" i="1"/>
  <c r="F62" i="1"/>
  <c r="F61" i="1"/>
  <c r="F60" i="1"/>
  <c r="F59" i="1"/>
  <c r="F58" i="1"/>
  <c r="F56" i="1"/>
  <c r="G55" i="1"/>
  <c r="F54" i="1"/>
  <c r="F53" i="1"/>
  <c r="F52" i="1"/>
  <c r="F51" i="1"/>
  <c r="F50" i="1"/>
  <c r="F48" i="1"/>
  <c r="F47" i="1"/>
  <c r="G46" i="1"/>
  <c r="F44" i="1"/>
  <c r="F43" i="1"/>
  <c r="F42" i="1"/>
  <c r="F40" i="1"/>
  <c r="F39" i="1"/>
  <c r="F38" i="1"/>
  <c r="G37" i="1"/>
  <c r="F36" i="1"/>
  <c r="F35" i="1"/>
  <c r="F34" i="1"/>
  <c r="F33" i="1"/>
  <c r="F30" i="1"/>
  <c r="G29" i="1" s="1"/>
  <c r="F28" i="1"/>
  <c r="F27" i="1"/>
  <c r="F26" i="1"/>
  <c r="G25" i="1" s="1"/>
  <c r="F24" i="1"/>
  <c r="F23" i="1"/>
  <c r="F20" i="1"/>
  <c r="F19" i="1"/>
  <c r="G18" i="1" s="1"/>
  <c r="F17" i="1"/>
  <c r="F16" i="1"/>
  <c r="F15" i="1"/>
  <c r="F14" i="1"/>
  <c r="F13" i="1"/>
  <c r="F10" i="1"/>
  <c r="F9" i="1"/>
  <c r="G135" i="1" l="1"/>
  <c r="G108" i="1"/>
  <c r="G139" i="1"/>
  <c r="G134" i="1" s="1"/>
  <c r="G68" i="1"/>
  <c r="G8" i="1"/>
  <c r="G7" i="1" s="1"/>
  <c r="G159" i="1"/>
  <c r="G158" i="1" s="1"/>
  <c r="G112" i="1"/>
  <c r="G107" i="1" s="1"/>
  <c r="G122" i="1"/>
  <c r="G117" i="1" s="1"/>
  <c r="G22" i="1"/>
  <c r="G21" i="1" s="1"/>
  <c r="G64" i="1"/>
  <c r="G63" i="1" s="1"/>
  <c r="G75" i="1"/>
  <c r="G67" i="1" s="1"/>
  <c r="G57" i="1"/>
  <c r="G49" i="1"/>
  <c r="G143" i="1"/>
  <c r="G142" i="1" s="1"/>
  <c r="G166" i="1"/>
  <c r="G165" i="1" s="1"/>
  <c r="G32" i="1"/>
  <c r="G31" i="1" s="1"/>
  <c r="G12" i="1"/>
  <c r="G11" i="1" s="1"/>
  <c r="G41" i="1"/>
  <c r="G85" i="1"/>
  <c r="G45" i="1" l="1"/>
</calcChain>
</file>

<file path=xl/sharedStrings.xml><?xml version="1.0" encoding="utf-8"?>
<sst xmlns="http://schemas.openxmlformats.org/spreadsheetml/2006/main" count="250" uniqueCount="171">
  <si>
    <t>TIPO DE NORMA</t>
  </si>
  <si>
    <t>DESCRIPCIÓN</t>
  </si>
  <si>
    <t>CUMPLIMIENTO</t>
  </si>
  <si>
    <t>PUNTUACIÓN</t>
  </si>
  <si>
    <t>TOTAL</t>
  </si>
  <si>
    <t>Dominio</t>
  </si>
  <si>
    <t>5 - POLÍTICAS DE SEGURIDAD</t>
  </si>
  <si>
    <t>Objetivo</t>
  </si>
  <si>
    <t xml:space="preserve">5.1 Directrices de la Dirección en seguridad de la información. </t>
  </si>
  <si>
    <t>Controles</t>
  </si>
  <si>
    <t>5.1.1 Conjunto de políticas para la seguridad de la información.</t>
  </si>
  <si>
    <t xml:space="preserve">5.1.2 Revisión de las políticas para la seguridad de la información. </t>
  </si>
  <si>
    <t>6 - ASPECTOS ORGANIZATIVOS DE LA SEGURIDAD DE LA INFORMACIÓN</t>
  </si>
  <si>
    <t>6.1 Organización interna.</t>
  </si>
  <si>
    <t>6.1.1 Asignación de responsabilidades para la segur. de la información.</t>
  </si>
  <si>
    <t xml:space="preserve">6.1.2 Segregación de tareas. </t>
  </si>
  <si>
    <t>6.1.3 Contacto con las autoridades.</t>
  </si>
  <si>
    <t xml:space="preserve">6.1.4 Contacto con grupos de interés especial. </t>
  </si>
  <si>
    <t>6.1.5 Seguridad de la información en la gestión de proyectos.</t>
  </si>
  <si>
    <t>6.2 Dispositivos para movilidad y teletrabajo.</t>
  </si>
  <si>
    <t>6.2.1 Política de uso de dispositivos para movilidad.</t>
  </si>
  <si>
    <t>6.2.2 Teletrabajo</t>
  </si>
  <si>
    <t>7 - SEGURIDAD LIGADA A LOS RECURSOS HUMANOS.</t>
  </si>
  <si>
    <t>7.1 Antes de la contratación.</t>
  </si>
  <si>
    <t>7.1.1 Investigación de antecedentes.</t>
  </si>
  <si>
    <t xml:space="preserve">7.1.2 Términos y condiciones de contratación. </t>
  </si>
  <si>
    <t>7.2 Durante la contratación</t>
  </si>
  <si>
    <t>7.2.1 Responsabilidades de gestión</t>
  </si>
  <si>
    <t xml:space="preserve">7.2.2 Concienciación, educación y capacitación en segur. de la informac. </t>
  </si>
  <si>
    <t>7.2.3 Proceso disciplinario</t>
  </si>
  <si>
    <t xml:space="preserve">7.3 Cese o cambio de puesto de trabajo. </t>
  </si>
  <si>
    <t xml:space="preserve">7.3.1 Cese o cambio de puesto de trabajo. </t>
  </si>
  <si>
    <t xml:space="preserve">8 - GESTIÓN DE ACTIVOS. </t>
  </si>
  <si>
    <t xml:space="preserve">8.1 Responsabilidad sobre los activos. </t>
  </si>
  <si>
    <t xml:space="preserve">8.1.1 Inventario de activos. </t>
  </si>
  <si>
    <t>8.1.2 Propiedad de los activos</t>
  </si>
  <si>
    <t>8.1.3 Uso aceptable de los activos</t>
  </si>
  <si>
    <t xml:space="preserve">8.1.4 Devolución de activos. </t>
  </si>
  <si>
    <t xml:space="preserve">8.2 Clasificación de la información. </t>
  </si>
  <si>
    <t xml:space="preserve">8.2.1 Directrices de clasificación. </t>
  </si>
  <si>
    <t xml:space="preserve">8.2.2 Etiquetado y manipulado de la información. </t>
  </si>
  <si>
    <t>8.2.3 Manipulación de activos</t>
  </si>
  <si>
    <t>8.3 Manejo de los soportes de almacenamiento.</t>
  </si>
  <si>
    <t>8.3.1 Gestión de soportes extraíbles.</t>
  </si>
  <si>
    <t xml:space="preserve">8.3.2 Eliminación de soportes. </t>
  </si>
  <si>
    <t>8.3.3 Soportes físicos en tránsito</t>
  </si>
  <si>
    <t>9 - CONTROL DE ACCESOS</t>
  </si>
  <si>
    <t xml:space="preserve">9.1 Requisitos de negocio para el control de accesos. </t>
  </si>
  <si>
    <t xml:space="preserve">9.1.1 Política de control de accesos. </t>
  </si>
  <si>
    <t xml:space="preserve">9.1.2 Control de acceso a las redes y servicios asociados. </t>
  </si>
  <si>
    <t xml:space="preserve">9.2 Gestión de acceso de usuario. </t>
  </si>
  <si>
    <t xml:space="preserve">9.2.2 Gestión de los derechos de acceso asignados a usuarios. </t>
  </si>
  <si>
    <t xml:space="preserve">9.2.3 Gestión de los derechos de acceso con privilegios especiales. </t>
  </si>
  <si>
    <t>9.2.4 Gestión de información confidencial de autenticación de usuarios</t>
  </si>
  <si>
    <t xml:space="preserve">9.2.5 Revisión de los derechos de acceso de los usuarios. </t>
  </si>
  <si>
    <t xml:space="preserve">9.2.6 Retirada o adaptación de los derechos de acceso </t>
  </si>
  <si>
    <t xml:space="preserve">9.3 Responsabilidades del usuario. </t>
  </si>
  <si>
    <t xml:space="preserve">9.3.1 Uso de información confidencial para la autenticación. </t>
  </si>
  <si>
    <t xml:space="preserve">9.4 Control de acceso a sistemas y aplicaciones. </t>
  </si>
  <si>
    <t xml:space="preserve">9.4.1 Restricción del acceso a la información. </t>
  </si>
  <si>
    <t>9.4.2 Procedimientos seguros de inicio de sesión</t>
  </si>
  <si>
    <t xml:space="preserve">9.4.3 Gestión de contraseñas de usuario. </t>
  </si>
  <si>
    <t xml:space="preserve">9.4.4 Uso de herramientas de administración de sistemas. </t>
  </si>
  <si>
    <t>9.4.5 Control de acceso al código fuente de los programas.</t>
  </si>
  <si>
    <t>10 - CIFRADO</t>
  </si>
  <si>
    <t>10.1 Controles criptográficos</t>
  </si>
  <si>
    <t xml:space="preserve">10.1.1 Política de uso de los controles criptográficos. </t>
  </si>
  <si>
    <t>10.1.2 Gestión de claves.</t>
  </si>
  <si>
    <t xml:space="preserve">11 - SEGURIDAD FÍSICA Y AMBIENTAL. </t>
  </si>
  <si>
    <t xml:space="preserve">11.1 Áreas seguras. </t>
  </si>
  <si>
    <t>11.1.1 Perímetro de seguridad física.</t>
  </si>
  <si>
    <t xml:space="preserve">11.1.2 Controles físicos de entrada. </t>
  </si>
  <si>
    <t>11.1.3 Seguridad de oficinas, despachos y recursos.</t>
  </si>
  <si>
    <t xml:space="preserve">11.1.4 Protección contra las amenazas externas y ambientales. </t>
  </si>
  <si>
    <t xml:space="preserve">11.1.5 El trabajo en áreas seguras. </t>
  </si>
  <si>
    <t xml:space="preserve">11.1.6 Áreas de acceso público, carga y descarga. </t>
  </si>
  <si>
    <t>11.2 Seguridad de los equipos.</t>
  </si>
  <si>
    <t xml:space="preserve">11.2.1 Emplazamiento y protección de equipos. </t>
  </si>
  <si>
    <t xml:space="preserve">11.2.2 Instalaciones de suministro. </t>
  </si>
  <si>
    <t>11.2.3 Seguridad del cableado.</t>
  </si>
  <si>
    <t>11.2.4 Mantenimiento de los equipos.</t>
  </si>
  <si>
    <t xml:space="preserve">11.2.5 Salida de activos fuera de las dependencias de la empresa. </t>
  </si>
  <si>
    <t xml:space="preserve">11.2.6 Seguridad de los equipos y activos fuera de las instalaciones. </t>
  </si>
  <si>
    <t xml:space="preserve">11.2.7 Reutilización o retirada segura de dispositivos de almacenamiento. </t>
  </si>
  <si>
    <t xml:space="preserve">11.2.8 Equipo informático de usuario desatendido. </t>
  </si>
  <si>
    <t xml:space="preserve">11.2.9 Política de puesto de trabajo despejado y bloqueo de pantalla. </t>
  </si>
  <si>
    <t>12 - SEGURIDAD EN LA OPERATIVA.</t>
  </si>
  <si>
    <t>12.1 Responsabilidades y procedimientos de operación.</t>
  </si>
  <si>
    <t>12.1.1 Documentación de procedimientos de operación</t>
  </si>
  <si>
    <t>12.1.2 Gestión de cambios.</t>
  </si>
  <si>
    <t xml:space="preserve">12.1.3 Gestión de capacidades. </t>
  </si>
  <si>
    <t xml:space="preserve">12.1.4 Separación de entornos de desarrollo, prueba y producción. </t>
  </si>
  <si>
    <t xml:space="preserve">12.2 Protección contra código malicioso. </t>
  </si>
  <si>
    <t xml:space="preserve">12.2.1 Controles contra el código malicioso. </t>
  </si>
  <si>
    <t xml:space="preserve">12.3 Copias de seguridad. </t>
  </si>
  <si>
    <t xml:space="preserve">12.3.1 Copias de seguridad de la información. </t>
  </si>
  <si>
    <t>12.4 Registro de actividad y supervisión.</t>
  </si>
  <si>
    <t>12.4.1 Registro y gestión de eventos de actividad.</t>
  </si>
  <si>
    <t>12.4.2 Protección de los registros de información.</t>
  </si>
  <si>
    <t>12.4.3 Registros de actividad del administrador y operador del sistema.</t>
  </si>
  <si>
    <t>12.4.4 Sincronización de relojes.</t>
  </si>
  <si>
    <t xml:space="preserve">12.5 Control del software en explotación. </t>
  </si>
  <si>
    <t xml:space="preserve">12.5.1 Instalación del software en sistemas en producción. </t>
  </si>
  <si>
    <t>12.6 Gestión de la vulnerabilidad técnica.</t>
  </si>
  <si>
    <t xml:space="preserve">12.6.1 Gestión de las vulnerabilidades técnicas. </t>
  </si>
  <si>
    <t>12.6.2 Restricciones en la instalación de software.</t>
  </si>
  <si>
    <t xml:space="preserve">12.7 Consideraciones de las auditorías de los sistemas de información. </t>
  </si>
  <si>
    <t xml:space="preserve">12.7.1 Controles de auditoría de los sistemas de información. </t>
  </si>
  <si>
    <t>13 - SEGURIDAD EN LAS TELECOMUNICACIONES.</t>
  </si>
  <si>
    <t xml:space="preserve">13.1 Gestión de la seguridad en las redes. </t>
  </si>
  <si>
    <t xml:space="preserve">13.1.1 Controles de red. </t>
  </si>
  <si>
    <t xml:space="preserve">13.1.2 Mecanismos de seguridad asociados a servicios en red. </t>
  </si>
  <si>
    <t xml:space="preserve">13.1.3 Segregación de redes. </t>
  </si>
  <si>
    <t>13.2 Intercambio de información con partes externas.</t>
  </si>
  <si>
    <t xml:space="preserve">13.2.1 Políticas y procedimientos de intercambio de información. </t>
  </si>
  <si>
    <t xml:space="preserve">13.2.2 Acuerdos de intercambio. </t>
  </si>
  <si>
    <t xml:space="preserve">13.2.3 Mensajería electrónica. </t>
  </si>
  <si>
    <t>13.2.4 Acuerdos de confidencialidad y secreto.</t>
  </si>
  <si>
    <t>14 - ADQUISICIÓN, DESARROLLO Y MANTENIMIENTO DE LOS SISTEMAS DE INFORMACIÓN</t>
  </si>
  <si>
    <t xml:space="preserve">14.1 Requisitos de seguridad de los sistemas de información. </t>
  </si>
  <si>
    <t>14.1.1 Análisis y especificación de los requisitos de seguridad.</t>
  </si>
  <si>
    <t xml:space="preserve">14.1.2 Seguridad de las comunicaciones en servicios accesibles por redes públicas. </t>
  </si>
  <si>
    <t>14.1.3 Protección de las transacciones por redes telemáticas.</t>
  </si>
  <si>
    <t xml:space="preserve">14.2 Seguridad en los procesos de desarrollo y soporte. </t>
  </si>
  <si>
    <t>14.2.1 Política de desarrollo seguro de software.</t>
  </si>
  <si>
    <t xml:space="preserve">14.2.2 Procedimientos de control de cambios en los sistemas. </t>
  </si>
  <si>
    <t xml:space="preserve">14.2.3 Revisión técnica de las aplicaciones tras efectuar cambios en el sistema operativo. </t>
  </si>
  <si>
    <t xml:space="preserve">14.2.4 Restricciones a los cambios en los paquetes de software. </t>
  </si>
  <si>
    <t>14.2.5 Uso de principios de ingeniería en protección de sistemas.</t>
  </si>
  <si>
    <t>14.2.6 Seguridad en entornos de desarrollo.</t>
  </si>
  <si>
    <t xml:space="preserve">14.2.7 Externalización del desarrollo de software. </t>
  </si>
  <si>
    <t xml:space="preserve">14.2.8 Pruebas de funcionalidad durante el desarrollo de los sistemas. </t>
  </si>
  <si>
    <t xml:space="preserve">14.2.9 Pruebas de aceptación. </t>
  </si>
  <si>
    <t>14.3 Datos de prueba.</t>
  </si>
  <si>
    <t xml:space="preserve">14.3.1 Protección de los datos utilizados en pruebas. </t>
  </si>
  <si>
    <t xml:space="preserve">15 - RELACIONES CON SUMINISTRADORES. </t>
  </si>
  <si>
    <t>15.1 Seguridad de la información en las relaciones con suministradores.</t>
  </si>
  <si>
    <t xml:space="preserve">15.1.1 Política de seguridad de la información para suministradores. </t>
  </si>
  <si>
    <t xml:space="preserve">15.1.2 Tratamiento del riesgo dentro de acuerdos de suministradores. </t>
  </si>
  <si>
    <t>15.1.3 Cadena de suministro en tecnologías de la información y comunicaciones.</t>
  </si>
  <si>
    <t>15.2 Gestión de la prestación del servicio por suministradores.</t>
  </si>
  <si>
    <t xml:space="preserve">15.2.1 Supervisión y revisión de los servicios prestados por terceros. </t>
  </si>
  <si>
    <t xml:space="preserve">15.2.2 Gestión de cambios en los servicios prestados por terceros. </t>
  </si>
  <si>
    <t xml:space="preserve">16 - GESTIÓN DE INCIDENTES EN LA SEGURIDAD DE LA INFORMACIÓN. </t>
  </si>
  <si>
    <t>16.1 Gestión de incidentes de seguridad de la información y mejoras.</t>
  </si>
  <si>
    <t>16.1.1 Responsabilidades y procedimientos</t>
  </si>
  <si>
    <t xml:space="preserve">16.1.2 Notificación de los eventos de seguridad de la información. </t>
  </si>
  <si>
    <t>16.1.3 Notificación de puntos débiles de la seguridad.</t>
  </si>
  <si>
    <t xml:space="preserve">16.1.4 Valoración de eventos de seguridad de la información y toma de decisiones. </t>
  </si>
  <si>
    <t xml:space="preserve">16.1.5 Respuesta a los incidentes de seguridad. </t>
  </si>
  <si>
    <t>16.1.6 Aprendizaje de los incidentes de seguridad de la información.</t>
  </si>
  <si>
    <t xml:space="preserve">16.1.7 Recopilación de evidencias. </t>
  </si>
  <si>
    <t xml:space="preserve">17 - ASPECTOS DE SEGURIDAD DE LA INFORMACION EN LA GESTIÓN DE LA CONTINUIDAD DEL NEGOCIO. </t>
  </si>
  <si>
    <t xml:space="preserve">17.1 Continuidad de la seguridad de la información. </t>
  </si>
  <si>
    <t xml:space="preserve">17.1.1 Planificación de la continuidad de la seguridad de la información. </t>
  </si>
  <si>
    <t>17.1.2 Implantación de la continuidad de la seguridad de la información.</t>
  </si>
  <si>
    <t xml:space="preserve">17.1.3 Verificación, revisión y evaluación de la continuidad de la seguridad de la información. </t>
  </si>
  <si>
    <t>17.2 Redundancias.</t>
  </si>
  <si>
    <t xml:space="preserve">17.2.1 Disponibilidad de instalaciones para el procesamiento de la información. </t>
  </si>
  <si>
    <t xml:space="preserve">18 - CUMPLIMIENTO. </t>
  </si>
  <si>
    <t xml:space="preserve">18.1 Cumplimiento de los requisitos legales y contractuales. </t>
  </si>
  <si>
    <t>18.1.1 Identificación de la legislación aplicable.</t>
  </si>
  <si>
    <t xml:space="preserve">18.1.2 Derechos de propiedad intelectual (DPI) . </t>
  </si>
  <si>
    <t xml:space="preserve">18.1.3 Protección de los registros de la organización. </t>
  </si>
  <si>
    <t xml:space="preserve">18.1.4 Protección de datos y privacidad de la información personal. </t>
  </si>
  <si>
    <t>18.1.5 Regulación de los controles criptográficos.</t>
  </si>
  <si>
    <t xml:space="preserve">18.2 Revisiones de la seguridad de la información. </t>
  </si>
  <si>
    <t xml:space="preserve">18.2.1 Revisión independiente de la seguridad de la información. </t>
  </si>
  <si>
    <t xml:space="preserve">18.2.2 Cumplimiento de las políticas y normas de seguridad. </t>
  </si>
  <si>
    <t>18.2.3 Comprobación del cumplimiento.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</si>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</sst>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9" fontId="6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75"/>
  <sheetViews>
    <sheetView tabSelected="1" topLeftCell="C151" workbookViewId="0">
      <selection activeCell="C172" sqref="C172"/>
    </sheetView>
  </sheetViews>
  <sheetFormatPr baseColWidth="10" defaultRowHeight="14.4" x14ac:dyDescent="0.3"/>
  <cols>
    <col min="3" max="3" width="22.77734375" customWidth="1"/>
    <col min="4" max="4" width="77.33203125" customWidth="1"/>
    <col min="5" max="5" width="16.77734375" customWidth="1"/>
    <col min="6" max="6" width="15.77734375" customWidth="1"/>
  </cols>
  <sheetData>
    <row r="6" spans="3:7" ht="18" x14ac:dyDescent="0.3">
      <c r="C6" s="1" t="s">
        <v>0</v>
      </c>
      <c r="D6" s="1" t="s">
        <v>1</v>
      </c>
      <c r="E6" s="1" t="s">
        <v>2</v>
      </c>
      <c r="F6" s="1" t="s">
        <v>3</v>
      </c>
      <c r="G6" s="2" t="s">
        <v>4</v>
      </c>
    </row>
    <row r="7" spans="3:7" ht="18" x14ac:dyDescent="0.3">
      <c r="C7" s="3" t="s">
        <v>5</v>
      </c>
      <c r="D7" s="3" t="s">
        <v>6</v>
      </c>
      <c r="E7" s="4"/>
      <c r="F7" s="4"/>
      <c r="G7" s="5">
        <f>G8</f>
        <v>1</v>
      </c>
    </row>
    <row r="8" spans="3:7" ht="18" x14ac:dyDescent="0.3">
      <c r="C8" s="6" t="s">
        <v>7</v>
      </c>
      <c r="D8" s="7" t="s">
        <v>8</v>
      </c>
      <c r="E8" s="6"/>
      <c r="F8" s="6"/>
      <c r="G8" s="8">
        <f>SUM(F9:F10)</f>
        <v>1</v>
      </c>
    </row>
    <row r="9" spans="3:7" ht="18" x14ac:dyDescent="0.3">
      <c r="C9" s="9" t="s">
        <v>9</v>
      </c>
      <c r="D9" s="10" t="s">
        <v>10</v>
      </c>
      <c r="E9" s="9">
        <v>1</v>
      </c>
      <c r="F9" s="9">
        <f>IF(E9=1,50%,0%)</f>
        <v>0.5</v>
      </c>
      <c r="G9" s="11"/>
    </row>
    <row r="10" spans="3:7" ht="18" x14ac:dyDescent="0.3">
      <c r="C10" s="9"/>
      <c r="D10" s="10" t="s">
        <v>11</v>
      </c>
      <c r="E10" s="9">
        <v>1</v>
      </c>
      <c r="F10" s="9">
        <f>IF(E10=1,50%,0%)</f>
        <v>0.5</v>
      </c>
      <c r="G10" s="11"/>
    </row>
    <row r="11" spans="3:7" ht="18" x14ac:dyDescent="0.3">
      <c r="C11" s="3" t="s">
        <v>5</v>
      </c>
      <c r="D11" s="3" t="s">
        <v>12</v>
      </c>
      <c r="E11" s="4"/>
      <c r="F11" s="4"/>
      <c r="G11" s="5">
        <f>AVERAGE(G12,G18)</f>
        <v>0.7</v>
      </c>
    </row>
    <row r="12" spans="3:7" ht="18" x14ac:dyDescent="0.3">
      <c r="C12" s="6" t="s">
        <v>7</v>
      </c>
      <c r="D12" s="7" t="s">
        <v>13</v>
      </c>
      <c r="E12" s="6"/>
      <c r="F12" s="6"/>
      <c r="G12" s="8">
        <f>SUM(F13:F17)</f>
        <v>0.4</v>
      </c>
    </row>
    <row r="13" spans="3:7" ht="18" x14ac:dyDescent="0.3">
      <c r="C13" s="9" t="s">
        <v>9</v>
      </c>
      <c r="D13" s="10" t="s">
        <v>14</v>
      </c>
      <c r="E13" s="9">
        <v>1</v>
      </c>
      <c r="F13" s="9">
        <f>IF(E13=1,20%,0%)</f>
        <v>0.2</v>
      </c>
      <c r="G13" s="11"/>
    </row>
    <row r="14" spans="3:7" ht="18" x14ac:dyDescent="0.3">
      <c r="C14" s="9"/>
      <c r="D14" s="10" t="s">
        <v>15</v>
      </c>
      <c r="E14" s="9">
        <v>1</v>
      </c>
      <c r="F14" s="9">
        <f t="shared" ref="F14:F17" si="0">IF(E14=1,20%,0%)</f>
        <v>0.2</v>
      </c>
      <c r="G14" s="11"/>
    </row>
    <row r="15" spans="3:7" ht="18" x14ac:dyDescent="0.3">
      <c r="C15" s="9"/>
      <c r="D15" s="10" t="s">
        <v>16</v>
      </c>
      <c r="E15" s="9">
        <v>0</v>
      </c>
      <c r="F15" s="9">
        <f t="shared" si="0"/>
        <v>0</v>
      </c>
      <c r="G15" s="11"/>
    </row>
    <row r="16" spans="3:7" ht="18" x14ac:dyDescent="0.3">
      <c r="C16" s="9"/>
      <c r="D16" s="10" t="s">
        <v>17</v>
      </c>
      <c r="E16" s="9">
        <v>0</v>
      </c>
      <c r="F16" s="9">
        <f t="shared" si="0"/>
        <v>0</v>
      </c>
      <c r="G16" s="11"/>
    </row>
    <row r="17" spans="3:7" ht="18" x14ac:dyDescent="0.3">
      <c r="C17" s="9"/>
      <c r="D17" s="10" t="s">
        <v>18</v>
      </c>
      <c r="E17" s="9">
        <v>0</v>
      </c>
      <c r="F17" s="9">
        <f t="shared" si="0"/>
        <v>0</v>
      </c>
      <c r="G17" s="11"/>
    </row>
    <row r="18" spans="3:7" ht="18" x14ac:dyDescent="0.3">
      <c r="C18" s="6" t="s">
        <v>7</v>
      </c>
      <c r="D18" s="7" t="s">
        <v>19</v>
      </c>
      <c r="E18" s="6"/>
      <c r="F18" s="6"/>
      <c r="G18" s="8">
        <f>SUM(F19:F20)</f>
        <v>1</v>
      </c>
    </row>
    <row r="19" spans="3:7" ht="18" x14ac:dyDescent="0.3">
      <c r="C19" s="9" t="s">
        <v>9</v>
      </c>
      <c r="D19" s="10" t="s">
        <v>20</v>
      </c>
      <c r="E19" s="9">
        <v>1</v>
      </c>
      <c r="F19" s="9">
        <f>IF(E19=1,50%,0%)</f>
        <v>0.5</v>
      </c>
      <c r="G19" s="11"/>
    </row>
    <row r="20" spans="3:7" ht="18" x14ac:dyDescent="0.3">
      <c r="C20" s="9"/>
      <c r="D20" s="10" t="s">
        <v>21</v>
      </c>
      <c r="E20" s="9">
        <v>1</v>
      </c>
      <c r="F20" s="9">
        <f>IF(E20=1,50%,0%)</f>
        <v>0.5</v>
      </c>
      <c r="G20" s="11"/>
    </row>
    <row r="21" spans="3:7" ht="18" x14ac:dyDescent="0.3">
      <c r="C21" s="3" t="s">
        <v>5</v>
      </c>
      <c r="D21" s="3" t="s">
        <v>22</v>
      </c>
      <c r="E21" s="4"/>
      <c r="F21" s="4"/>
      <c r="G21" s="5">
        <f>AVERAGE(G22,G25,G29)</f>
        <v>0.8886666666666666</v>
      </c>
    </row>
    <row r="22" spans="3:7" ht="18" x14ac:dyDescent="0.3">
      <c r="C22" s="6" t="s">
        <v>7</v>
      </c>
      <c r="D22" s="7" t="s">
        <v>23</v>
      </c>
      <c r="E22" s="6"/>
      <c r="F22" s="6"/>
      <c r="G22" s="8">
        <f>SUM(F23:F24)</f>
        <v>1</v>
      </c>
    </row>
    <row r="23" spans="3:7" ht="18" x14ac:dyDescent="0.3">
      <c r="C23" s="9" t="s">
        <v>9</v>
      </c>
      <c r="D23" s="10" t="s">
        <v>24</v>
      </c>
      <c r="E23" s="9">
        <v>1</v>
      </c>
      <c r="F23" s="9">
        <f>IF(E23=1,50%,0%)</f>
        <v>0.5</v>
      </c>
      <c r="G23" s="11"/>
    </row>
    <row r="24" spans="3:7" ht="18" x14ac:dyDescent="0.3">
      <c r="C24" s="9"/>
      <c r="D24" s="10" t="s">
        <v>25</v>
      </c>
      <c r="E24" s="9">
        <v>1</v>
      </c>
      <c r="F24" s="9">
        <f>IF(E24=1,50%,0%)</f>
        <v>0.5</v>
      </c>
      <c r="G24" s="11"/>
    </row>
    <row r="25" spans="3:7" ht="18" x14ac:dyDescent="0.3">
      <c r="C25" s="6" t="s">
        <v>7</v>
      </c>
      <c r="D25" s="7" t="s">
        <v>26</v>
      </c>
      <c r="E25" s="6"/>
      <c r="F25" s="6"/>
      <c r="G25" s="8">
        <f>SUM(F26:F28)</f>
        <v>0.66599999999999993</v>
      </c>
    </row>
    <row r="26" spans="3:7" ht="18" x14ac:dyDescent="0.3">
      <c r="C26" s="9" t="s">
        <v>9</v>
      </c>
      <c r="D26" s="10" t="s">
        <v>27</v>
      </c>
      <c r="E26" s="9">
        <v>1</v>
      </c>
      <c r="F26" s="9">
        <f>IF(E26=1,33.3%,0%)</f>
        <v>0.33299999999999996</v>
      </c>
      <c r="G26" s="11"/>
    </row>
    <row r="27" spans="3:7" ht="18" x14ac:dyDescent="0.3">
      <c r="C27" s="9"/>
      <c r="D27" s="10" t="s">
        <v>28</v>
      </c>
      <c r="E27" s="9">
        <v>0</v>
      </c>
      <c r="F27" s="9">
        <f t="shared" ref="F27:F28" si="1">IF(E27=1,33.3%,0%)</f>
        <v>0</v>
      </c>
      <c r="G27" s="11"/>
    </row>
    <row r="28" spans="3:7" ht="18" x14ac:dyDescent="0.3">
      <c r="C28" s="9"/>
      <c r="D28" s="10" t="s">
        <v>29</v>
      </c>
      <c r="E28" s="9">
        <v>1</v>
      </c>
      <c r="F28" s="9">
        <f t="shared" si="1"/>
        <v>0.33299999999999996</v>
      </c>
      <c r="G28" s="11"/>
    </row>
    <row r="29" spans="3:7" ht="18" x14ac:dyDescent="0.3">
      <c r="C29" s="6" t="s">
        <v>7</v>
      </c>
      <c r="D29" s="7" t="s">
        <v>30</v>
      </c>
      <c r="E29" s="6"/>
      <c r="F29" s="6"/>
      <c r="G29" s="8">
        <f>SUM(F30)</f>
        <v>1</v>
      </c>
    </row>
    <row r="30" spans="3:7" ht="18" x14ac:dyDescent="0.3">
      <c r="C30" s="9" t="s">
        <v>9</v>
      </c>
      <c r="D30" s="10" t="s">
        <v>31</v>
      </c>
      <c r="E30" s="9">
        <v>1</v>
      </c>
      <c r="F30" s="9">
        <f>IF(E30=1, 100%, 0%)</f>
        <v>1</v>
      </c>
      <c r="G30" s="11"/>
    </row>
    <row r="31" spans="3:7" ht="18" x14ac:dyDescent="0.3">
      <c r="C31" s="3" t="s">
        <v>5</v>
      </c>
      <c r="D31" s="3" t="s">
        <v>32</v>
      </c>
      <c r="E31" s="4"/>
      <c r="F31" s="4"/>
      <c r="G31" s="5">
        <f>AVERAGE(G32,G37,G41)</f>
        <v>0.80500000000000005</v>
      </c>
    </row>
    <row r="32" spans="3:7" ht="18" x14ac:dyDescent="0.3">
      <c r="C32" s="6" t="s">
        <v>7</v>
      </c>
      <c r="D32" s="7" t="s">
        <v>33</v>
      </c>
      <c r="E32" s="6"/>
      <c r="F32" s="6"/>
      <c r="G32" s="8">
        <f>SUM(F33:F36)</f>
        <v>0.75</v>
      </c>
    </row>
    <row r="33" spans="3:7" ht="18" x14ac:dyDescent="0.3">
      <c r="C33" s="9" t="s">
        <v>9</v>
      </c>
      <c r="D33" s="10" t="s">
        <v>34</v>
      </c>
      <c r="E33" s="9">
        <v>1</v>
      </c>
      <c r="F33" s="9">
        <f>IF(E33=1,25%,0%)</f>
        <v>0.25</v>
      </c>
      <c r="G33" s="11"/>
    </row>
    <row r="34" spans="3:7" ht="18" x14ac:dyDescent="0.3">
      <c r="C34" s="9"/>
      <c r="D34" s="10" t="s">
        <v>35</v>
      </c>
      <c r="E34" s="9">
        <v>1</v>
      </c>
      <c r="F34" s="9">
        <f t="shared" ref="F34:F36" si="2">IF(E34=1,25%,0%)</f>
        <v>0.25</v>
      </c>
      <c r="G34" s="11"/>
    </row>
    <row r="35" spans="3:7" ht="18" x14ac:dyDescent="0.3">
      <c r="C35" s="9"/>
      <c r="D35" s="10" t="s">
        <v>36</v>
      </c>
      <c r="E35" s="9">
        <v>1</v>
      </c>
      <c r="F35" s="9">
        <f t="shared" si="2"/>
        <v>0.25</v>
      </c>
      <c r="G35" s="11"/>
    </row>
    <row r="36" spans="3:7" ht="18" x14ac:dyDescent="0.3">
      <c r="C36" s="9"/>
      <c r="D36" s="10" t="s">
        <v>37</v>
      </c>
      <c r="E36" s="9">
        <v>0</v>
      </c>
      <c r="F36" s="9">
        <f t="shared" si="2"/>
        <v>0</v>
      </c>
      <c r="G36" s="11"/>
    </row>
    <row r="37" spans="3:7" ht="18" x14ac:dyDescent="0.3">
      <c r="C37" s="6" t="s">
        <v>7</v>
      </c>
      <c r="D37" s="7" t="s">
        <v>38</v>
      </c>
      <c r="E37" s="6"/>
      <c r="F37" s="6"/>
      <c r="G37" s="8">
        <f>SUM(F38:F40)</f>
        <v>0.66599999999999993</v>
      </c>
    </row>
    <row r="38" spans="3:7" ht="18" x14ac:dyDescent="0.3">
      <c r="C38" s="9" t="s">
        <v>9</v>
      </c>
      <c r="D38" s="10" t="s">
        <v>39</v>
      </c>
      <c r="E38" s="9">
        <v>1</v>
      </c>
      <c r="F38" s="9">
        <f>IF(E38=1,33.3%,0%)</f>
        <v>0.33299999999999996</v>
      </c>
      <c r="G38" s="11"/>
    </row>
    <row r="39" spans="3:7" ht="18" x14ac:dyDescent="0.3">
      <c r="C39" s="9"/>
      <c r="D39" s="10" t="s">
        <v>40</v>
      </c>
      <c r="E39" s="9">
        <v>0</v>
      </c>
      <c r="F39" s="9">
        <f t="shared" ref="F39:F40" si="3">IF(E39=1,33.3%,0%)</f>
        <v>0</v>
      </c>
      <c r="G39" s="11"/>
    </row>
    <row r="40" spans="3:7" ht="18" x14ac:dyDescent="0.3">
      <c r="C40" s="9"/>
      <c r="D40" s="10" t="s">
        <v>41</v>
      </c>
      <c r="E40" s="9">
        <v>1</v>
      </c>
      <c r="F40" s="9">
        <f t="shared" si="3"/>
        <v>0.33299999999999996</v>
      </c>
      <c r="G40" s="11"/>
    </row>
    <row r="41" spans="3:7" ht="18" x14ac:dyDescent="0.3">
      <c r="C41" s="6" t="s">
        <v>7</v>
      </c>
      <c r="D41" s="7" t="s">
        <v>42</v>
      </c>
      <c r="E41" s="6"/>
      <c r="F41" s="12"/>
      <c r="G41" s="8">
        <f>SUM(F42:F44)</f>
        <v>0.99899999999999989</v>
      </c>
    </row>
    <row r="42" spans="3:7" ht="18" x14ac:dyDescent="0.3">
      <c r="C42" s="9" t="s">
        <v>9</v>
      </c>
      <c r="D42" s="10" t="s">
        <v>43</v>
      </c>
      <c r="E42" s="9">
        <v>1</v>
      </c>
      <c r="F42" s="9">
        <f>IF(E42=1,33.3%,0%)</f>
        <v>0.33299999999999996</v>
      </c>
      <c r="G42" s="11"/>
    </row>
    <row r="43" spans="3:7" ht="18" x14ac:dyDescent="0.3">
      <c r="C43" s="9"/>
      <c r="D43" s="10" t="s">
        <v>44</v>
      </c>
      <c r="E43" s="9">
        <v>1</v>
      </c>
      <c r="F43" s="9">
        <f t="shared" ref="F43:F44" si="4">IF(E43=1,33.3%,0%)</f>
        <v>0.33299999999999996</v>
      </c>
      <c r="G43" s="11"/>
    </row>
    <row r="44" spans="3:7" ht="18" x14ac:dyDescent="0.3">
      <c r="C44" s="9"/>
      <c r="D44" s="10" t="s">
        <v>45</v>
      </c>
      <c r="E44" s="9">
        <v>1</v>
      </c>
      <c r="F44" s="9">
        <f t="shared" si="4"/>
        <v>0.33299999999999996</v>
      </c>
      <c r="G44" s="11"/>
    </row>
    <row r="45" spans="3:7" ht="18" x14ac:dyDescent="0.3">
      <c r="C45" s="3" t="s">
        <v>5</v>
      </c>
      <c r="D45" s="3" t="s">
        <v>46</v>
      </c>
      <c r="E45" s="4"/>
      <c r="F45" s="4"/>
      <c r="G45" s="5">
        <f>AVERAGE(G46,G49,G55,G57)</f>
        <v>0.88749999999999996</v>
      </c>
    </row>
    <row r="46" spans="3:7" ht="18" x14ac:dyDescent="0.3">
      <c r="C46" s="6" t="s">
        <v>7</v>
      </c>
      <c r="D46" s="7" t="s">
        <v>47</v>
      </c>
      <c r="E46" s="6"/>
      <c r="F46" s="6"/>
      <c r="G46" s="8">
        <f>SUM(F47:F48)</f>
        <v>1</v>
      </c>
    </row>
    <row r="47" spans="3:7" ht="18" x14ac:dyDescent="0.3">
      <c r="C47" s="9" t="s">
        <v>9</v>
      </c>
      <c r="D47" s="10" t="s">
        <v>48</v>
      </c>
      <c r="E47" s="9">
        <v>1</v>
      </c>
      <c r="F47" s="9">
        <f>IF(E47=1,50%,0%)</f>
        <v>0.5</v>
      </c>
      <c r="G47" s="11"/>
    </row>
    <row r="48" spans="3:7" ht="18" x14ac:dyDescent="0.3">
      <c r="C48" s="9"/>
      <c r="D48" s="10" t="s">
        <v>49</v>
      </c>
      <c r="E48" s="9">
        <v>1</v>
      </c>
      <c r="F48" s="9">
        <f>IF(E48=1,50%,0%)</f>
        <v>0.5</v>
      </c>
      <c r="G48" s="11"/>
    </row>
    <row r="49" spans="3:7" ht="18" x14ac:dyDescent="0.3">
      <c r="C49" s="6" t="s">
        <v>7</v>
      </c>
      <c r="D49" s="7" t="s">
        <v>50</v>
      </c>
      <c r="E49" s="6"/>
      <c r="F49" s="6"/>
      <c r="G49" s="8">
        <f>SUM(F50:F54)</f>
        <v>0.75</v>
      </c>
    </row>
    <row r="50" spans="3:7" ht="18" x14ac:dyDescent="0.3">
      <c r="C50" s="9" t="s">
        <v>9</v>
      </c>
      <c r="D50" s="10" t="s">
        <v>51</v>
      </c>
      <c r="E50" s="9">
        <v>1</v>
      </c>
      <c r="F50" s="9">
        <f>IF(E50=1,25%,0%)</f>
        <v>0.25</v>
      </c>
      <c r="G50" s="11"/>
    </row>
    <row r="51" spans="3:7" ht="18" x14ac:dyDescent="0.3">
      <c r="C51" s="9"/>
      <c r="D51" s="10" t="s">
        <v>52</v>
      </c>
      <c r="E51" s="9">
        <v>0</v>
      </c>
      <c r="F51" s="9">
        <f t="shared" ref="F51:F53" si="5">IF(E51=1,25%,0%)</f>
        <v>0</v>
      </c>
      <c r="G51" s="11"/>
    </row>
    <row r="52" spans="3:7" ht="18" x14ac:dyDescent="0.3">
      <c r="C52" s="9"/>
      <c r="D52" s="10" t="s">
        <v>53</v>
      </c>
      <c r="E52" s="9">
        <v>1</v>
      </c>
      <c r="F52" s="9">
        <f t="shared" si="5"/>
        <v>0.25</v>
      </c>
      <c r="G52" s="11"/>
    </row>
    <row r="53" spans="3:7" ht="18" x14ac:dyDescent="0.3">
      <c r="C53" s="9"/>
      <c r="D53" s="10" t="s">
        <v>54</v>
      </c>
      <c r="E53" s="9">
        <v>1</v>
      </c>
      <c r="F53" s="9">
        <f t="shared" si="5"/>
        <v>0.25</v>
      </c>
      <c r="G53" s="11"/>
    </row>
    <row r="54" spans="3:7" ht="18" x14ac:dyDescent="0.3">
      <c r="C54" s="9"/>
      <c r="D54" s="10" t="s">
        <v>55</v>
      </c>
      <c r="E54" s="9">
        <v>0</v>
      </c>
      <c r="F54" s="9">
        <f>IF(E54=1,25%,0%)</f>
        <v>0</v>
      </c>
      <c r="G54" s="11"/>
    </row>
    <row r="55" spans="3:7" ht="18" x14ac:dyDescent="0.3">
      <c r="C55" s="6" t="s">
        <v>7</v>
      </c>
      <c r="D55" s="7" t="s">
        <v>56</v>
      </c>
      <c r="E55" s="6"/>
      <c r="F55" s="6"/>
      <c r="G55" s="8">
        <f>SUM(F56)</f>
        <v>1</v>
      </c>
    </row>
    <row r="56" spans="3:7" ht="18" x14ac:dyDescent="0.3">
      <c r="C56" s="9" t="s">
        <v>9</v>
      </c>
      <c r="D56" s="10" t="s">
        <v>57</v>
      </c>
      <c r="E56" s="9">
        <v>1</v>
      </c>
      <c r="F56" s="9">
        <f>IF(E56=1,100%,0%)</f>
        <v>1</v>
      </c>
      <c r="G56" s="11"/>
    </row>
    <row r="57" spans="3:7" ht="18" x14ac:dyDescent="0.3">
      <c r="C57" s="6" t="s">
        <v>7</v>
      </c>
      <c r="D57" s="7" t="s">
        <v>58</v>
      </c>
      <c r="E57" s="6"/>
      <c r="F57" s="6"/>
      <c r="G57" s="8">
        <f>SUM(F58:F62)</f>
        <v>0.8</v>
      </c>
    </row>
    <row r="58" spans="3:7" ht="18" x14ac:dyDescent="0.3">
      <c r="C58" s="9" t="s">
        <v>9</v>
      </c>
      <c r="D58" s="10" t="s">
        <v>59</v>
      </c>
      <c r="E58" s="9">
        <v>1</v>
      </c>
      <c r="F58" s="9">
        <f>IF(E58=1,20%,0%)</f>
        <v>0.2</v>
      </c>
      <c r="G58" s="11"/>
    </row>
    <row r="59" spans="3:7" ht="18" x14ac:dyDescent="0.3">
      <c r="C59" s="9"/>
      <c r="D59" s="10" t="s">
        <v>60</v>
      </c>
      <c r="E59" s="9">
        <v>0</v>
      </c>
      <c r="F59" s="9">
        <f t="shared" ref="F59:F62" si="6">IF(E59=1,20%,0%)</f>
        <v>0</v>
      </c>
      <c r="G59" s="11"/>
    </row>
    <row r="60" spans="3:7" ht="18" x14ac:dyDescent="0.3">
      <c r="C60" s="9"/>
      <c r="D60" s="10" t="s">
        <v>61</v>
      </c>
      <c r="E60" s="9">
        <v>1</v>
      </c>
      <c r="F60" s="9">
        <f t="shared" si="6"/>
        <v>0.2</v>
      </c>
      <c r="G60" s="11"/>
    </row>
    <row r="61" spans="3:7" ht="18" x14ac:dyDescent="0.3">
      <c r="C61" s="9"/>
      <c r="D61" s="10" t="s">
        <v>62</v>
      </c>
      <c r="E61" s="9">
        <v>1</v>
      </c>
      <c r="F61" s="9">
        <f t="shared" si="6"/>
        <v>0.2</v>
      </c>
      <c r="G61" s="11"/>
    </row>
    <row r="62" spans="3:7" ht="18" x14ac:dyDescent="0.3">
      <c r="C62" s="9"/>
      <c r="D62" s="10" t="s">
        <v>63</v>
      </c>
      <c r="E62" s="9">
        <v>1</v>
      </c>
      <c r="F62" s="9">
        <f t="shared" si="6"/>
        <v>0.2</v>
      </c>
      <c r="G62" s="11"/>
    </row>
    <row r="63" spans="3:7" ht="18" x14ac:dyDescent="0.3">
      <c r="C63" s="3" t="s">
        <v>5</v>
      </c>
      <c r="D63" s="3" t="s">
        <v>64</v>
      </c>
      <c r="E63" s="4"/>
      <c r="F63" s="4"/>
      <c r="G63" s="5">
        <f>G64</f>
        <v>1</v>
      </c>
    </row>
    <row r="64" spans="3:7" ht="18" x14ac:dyDescent="0.3">
      <c r="C64" s="6" t="s">
        <v>7</v>
      </c>
      <c r="D64" s="7" t="s">
        <v>65</v>
      </c>
      <c r="E64" s="6"/>
      <c r="F64" s="6"/>
      <c r="G64" s="8">
        <f>SUM(F65:F66)</f>
        <v>1</v>
      </c>
    </row>
    <row r="65" spans="3:7" ht="18" x14ac:dyDescent="0.3">
      <c r="C65" s="9" t="s">
        <v>9</v>
      </c>
      <c r="D65" s="10" t="s">
        <v>66</v>
      </c>
      <c r="E65" s="9">
        <v>1</v>
      </c>
      <c r="F65" s="9">
        <f>IF(E65=1,50%,0%)</f>
        <v>0.5</v>
      </c>
      <c r="G65" s="11"/>
    </row>
    <row r="66" spans="3:7" ht="18" x14ac:dyDescent="0.3">
      <c r="C66" s="9"/>
      <c r="D66" s="10" t="s">
        <v>67</v>
      </c>
      <c r="E66" s="9">
        <v>1</v>
      </c>
      <c r="F66" s="9">
        <f>IF(E66=1,50%,0%)</f>
        <v>0.5</v>
      </c>
      <c r="G66" s="11"/>
    </row>
    <row r="67" spans="3:7" ht="18" x14ac:dyDescent="0.3">
      <c r="C67" s="3" t="s">
        <v>5</v>
      </c>
      <c r="D67" s="3" t="s">
        <v>68</v>
      </c>
      <c r="E67" s="4"/>
      <c r="F67" s="4"/>
      <c r="G67" s="5">
        <f>AVERAGE(G68,G75)</f>
        <v>0.66500000000000004</v>
      </c>
    </row>
    <row r="68" spans="3:7" ht="18" x14ac:dyDescent="0.3">
      <c r="C68" s="6" t="s">
        <v>7</v>
      </c>
      <c r="D68" s="7" t="s">
        <v>69</v>
      </c>
      <c r="E68" s="6"/>
      <c r="F68" s="6"/>
      <c r="G68" s="8">
        <f>SUM(F69:F74)</f>
        <v>0.66400000000000003</v>
      </c>
    </row>
    <row r="69" spans="3:7" ht="18" x14ac:dyDescent="0.3">
      <c r="C69" s="9" t="s">
        <v>9</v>
      </c>
      <c r="D69" s="10" t="s">
        <v>70</v>
      </c>
      <c r="E69" s="9">
        <v>1</v>
      </c>
      <c r="F69" s="9">
        <f>IF(E69=1,16.6%,0%)</f>
        <v>0.16600000000000001</v>
      </c>
      <c r="G69" s="11"/>
    </row>
    <row r="70" spans="3:7" ht="18" x14ac:dyDescent="0.3">
      <c r="C70" s="9"/>
      <c r="D70" s="10" t="s">
        <v>71</v>
      </c>
      <c r="E70" s="9">
        <v>1</v>
      </c>
      <c r="F70" s="9">
        <f t="shared" ref="F70:F74" si="7">IF(E70=1,16.6%,0%)</f>
        <v>0.16600000000000001</v>
      </c>
      <c r="G70" s="11"/>
    </row>
    <row r="71" spans="3:7" ht="18" x14ac:dyDescent="0.3">
      <c r="C71" s="9"/>
      <c r="D71" s="10" t="s">
        <v>72</v>
      </c>
      <c r="E71" s="9">
        <v>1</v>
      </c>
      <c r="F71" s="9">
        <f t="shared" si="7"/>
        <v>0.16600000000000001</v>
      </c>
      <c r="G71" s="11"/>
    </row>
    <row r="72" spans="3:7" ht="18" x14ac:dyDescent="0.3">
      <c r="C72" s="9"/>
      <c r="D72" s="10" t="s">
        <v>73</v>
      </c>
      <c r="E72" s="9">
        <v>0</v>
      </c>
      <c r="F72" s="9">
        <f t="shared" si="7"/>
        <v>0</v>
      </c>
      <c r="G72" s="11"/>
    </row>
    <row r="73" spans="3:7" ht="18" x14ac:dyDescent="0.3">
      <c r="C73" s="9"/>
      <c r="D73" s="10" t="s">
        <v>74</v>
      </c>
      <c r="E73" s="9">
        <v>0</v>
      </c>
      <c r="F73" s="9">
        <f t="shared" si="7"/>
        <v>0</v>
      </c>
      <c r="G73" s="11"/>
    </row>
    <row r="74" spans="3:7" ht="18" x14ac:dyDescent="0.3">
      <c r="C74" s="9"/>
      <c r="D74" s="10" t="s">
        <v>75</v>
      </c>
      <c r="E74" s="9">
        <v>1</v>
      </c>
      <c r="F74" s="9">
        <f t="shared" si="7"/>
        <v>0.16600000000000001</v>
      </c>
      <c r="G74" s="11"/>
    </row>
    <row r="75" spans="3:7" ht="18" x14ac:dyDescent="0.3">
      <c r="C75" s="6" t="s">
        <v>7</v>
      </c>
      <c r="D75" s="7" t="s">
        <v>76</v>
      </c>
      <c r="E75" s="6"/>
      <c r="F75" s="6"/>
      <c r="G75" s="8">
        <f>SUM(F76:F84)</f>
        <v>0.66600000000000004</v>
      </c>
    </row>
    <row r="76" spans="3:7" ht="18" x14ac:dyDescent="0.3">
      <c r="C76" s="9" t="s">
        <v>9</v>
      </c>
      <c r="D76" s="10" t="s">
        <v>77</v>
      </c>
      <c r="E76" s="9">
        <v>1</v>
      </c>
      <c r="F76" s="9">
        <f>IF(E76=1,11.1%,0%)</f>
        <v>0.111</v>
      </c>
      <c r="G76" s="11"/>
    </row>
    <row r="77" spans="3:7" ht="18" x14ac:dyDescent="0.3">
      <c r="C77" s="9"/>
      <c r="D77" s="10" t="s">
        <v>78</v>
      </c>
      <c r="E77" s="9">
        <v>1</v>
      </c>
      <c r="F77" s="9">
        <f t="shared" ref="F77:F84" si="8">IF(E77=1,11.1%,0%)</f>
        <v>0.111</v>
      </c>
      <c r="G77" s="11"/>
    </row>
    <row r="78" spans="3:7" ht="18" x14ac:dyDescent="0.3">
      <c r="C78" s="9"/>
      <c r="D78" s="10" t="s">
        <v>79</v>
      </c>
      <c r="E78" s="9">
        <v>1</v>
      </c>
      <c r="F78" s="9">
        <f t="shared" si="8"/>
        <v>0.111</v>
      </c>
      <c r="G78" s="11"/>
    </row>
    <row r="79" spans="3:7" ht="18" x14ac:dyDescent="0.3">
      <c r="C79" s="9"/>
      <c r="D79" s="10" t="s">
        <v>80</v>
      </c>
      <c r="E79" s="9">
        <v>0</v>
      </c>
      <c r="F79" s="9">
        <f t="shared" si="8"/>
        <v>0</v>
      </c>
      <c r="G79" s="11"/>
    </row>
    <row r="80" spans="3:7" ht="18" x14ac:dyDescent="0.3">
      <c r="C80" s="9"/>
      <c r="D80" s="10" t="s">
        <v>81</v>
      </c>
      <c r="E80" s="9">
        <v>1</v>
      </c>
      <c r="F80" s="9">
        <f t="shared" si="8"/>
        <v>0.111</v>
      </c>
      <c r="G80" s="11"/>
    </row>
    <row r="81" spans="3:7" ht="18" x14ac:dyDescent="0.3">
      <c r="C81" s="9"/>
      <c r="D81" s="10" t="s">
        <v>82</v>
      </c>
      <c r="E81" s="9">
        <v>0</v>
      </c>
      <c r="F81" s="9">
        <f t="shared" si="8"/>
        <v>0</v>
      </c>
      <c r="G81" s="11"/>
    </row>
    <row r="82" spans="3:7" ht="18" x14ac:dyDescent="0.3">
      <c r="C82" s="9"/>
      <c r="D82" s="10" t="s">
        <v>83</v>
      </c>
      <c r="E82" s="9">
        <v>1</v>
      </c>
      <c r="F82" s="9">
        <f t="shared" si="8"/>
        <v>0.111</v>
      </c>
      <c r="G82" s="11"/>
    </row>
    <row r="83" spans="3:7" ht="18" x14ac:dyDescent="0.3">
      <c r="C83" s="9"/>
      <c r="D83" s="10" t="s">
        <v>84</v>
      </c>
      <c r="E83" s="9">
        <v>1</v>
      </c>
      <c r="F83" s="9">
        <f t="shared" si="8"/>
        <v>0.111</v>
      </c>
      <c r="G83" s="11"/>
    </row>
    <row r="84" spans="3:7" ht="18" x14ac:dyDescent="0.3">
      <c r="C84" s="9"/>
      <c r="D84" s="10" t="s">
        <v>85</v>
      </c>
      <c r="E84" s="9">
        <v>0</v>
      </c>
      <c r="F84" s="9">
        <f t="shared" si="8"/>
        <v>0</v>
      </c>
      <c r="G84" s="11"/>
    </row>
    <row r="85" spans="3:7" ht="18" x14ac:dyDescent="0.3">
      <c r="C85" s="3" t="s">
        <v>5</v>
      </c>
      <c r="D85" s="3" t="s">
        <v>86</v>
      </c>
      <c r="E85" s="4"/>
      <c r="F85" s="4"/>
      <c r="G85" s="5">
        <f>AVERAGE(G86,G91,G93,G100,G102,G105)</f>
        <v>0.79133333333333333</v>
      </c>
    </row>
    <row r="86" spans="3:7" ht="18" x14ac:dyDescent="0.3">
      <c r="C86" s="6" t="s">
        <v>7</v>
      </c>
      <c r="D86" s="7" t="s">
        <v>87</v>
      </c>
      <c r="E86" s="6"/>
      <c r="F86" s="6"/>
      <c r="G86" s="8">
        <f>SUM(F87:F90)</f>
        <v>0.75</v>
      </c>
    </row>
    <row r="87" spans="3:7" ht="18" x14ac:dyDescent="0.3">
      <c r="C87" s="9" t="s">
        <v>9</v>
      </c>
      <c r="D87" s="10" t="s">
        <v>88</v>
      </c>
      <c r="E87" s="9">
        <v>1</v>
      </c>
      <c r="F87" s="9">
        <f>IF(E87=1,25%,0%)</f>
        <v>0.25</v>
      </c>
      <c r="G87" s="11"/>
    </row>
    <row r="88" spans="3:7" ht="18" x14ac:dyDescent="0.3">
      <c r="C88" s="9"/>
      <c r="D88" s="10" t="s">
        <v>89</v>
      </c>
      <c r="E88" s="9">
        <v>1</v>
      </c>
      <c r="F88" s="9">
        <f t="shared" ref="F88:F90" si="9">IF(E88=1,25%,0%)</f>
        <v>0.25</v>
      </c>
      <c r="G88" s="11"/>
    </row>
    <row r="89" spans="3:7" ht="18" x14ac:dyDescent="0.3">
      <c r="C89" s="9"/>
      <c r="D89" s="10" t="s">
        <v>90</v>
      </c>
      <c r="E89" s="9">
        <v>1</v>
      </c>
      <c r="F89" s="9">
        <f t="shared" si="9"/>
        <v>0.25</v>
      </c>
      <c r="G89" s="11"/>
    </row>
    <row r="90" spans="3:7" ht="18" x14ac:dyDescent="0.3">
      <c r="C90" s="9"/>
      <c r="D90" s="10" t="s">
        <v>91</v>
      </c>
      <c r="E90" s="9">
        <v>0</v>
      </c>
      <c r="F90" s="9">
        <f t="shared" si="9"/>
        <v>0</v>
      </c>
      <c r="G90" s="11"/>
    </row>
    <row r="91" spans="3:7" ht="18" x14ac:dyDescent="0.3">
      <c r="C91" s="6" t="s">
        <v>7</v>
      </c>
      <c r="D91" s="7" t="s">
        <v>92</v>
      </c>
      <c r="E91" s="6"/>
      <c r="F91" s="6"/>
      <c r="G91" s="8">
        <f>SUM(F92)</f>
        <v>1</v>
      </c>
    </row>
    <row r="92" spans="3:7" ht="18" x14ac:dyDescent="0.3">
      <c r="C92" s="9" t="s">
        <v>9</v>
      </c>
      <c r="D92" s="10" t="s">
        <v>93</v>
      </c>
      <c r="E92" s="9">
        <v>1</v>
      </c>
      <c r="F92" s="9">
        <f>IF(E92=1,100%,0%)</f>
        <v>1</v>
      </c>
      <c r="G92" s="11"/>
    </row>
    <row r="93" spans="3:7" ht="18" x14ac:dyDescent="0.3">
      <c r="C93" s="6" t="s">
        <v>7</v>
      </c>
      <c r="D93" s="7" t="s">
        <v>94</v>
      </c>
      <c r="E93" s="6"/>
      <c r="F93" s="6"/>
      <c r="G93" s="8">
        <f>SUM(F94:F99)</f>
        <v>0.498</v>
      </c>
    </row>
    <row r="94" spans="3:7" ht="18" x14ac:dyDescent="0.3">
      <c r="C94" s="9" t="s">
        <v>9</v>
      </c>
      <c r="D94" s="10" t="s">
        <v>95</v>
      </c>
      <c r="E94" s="9">
        <v>1</v>
      </c>
      <c r="F94" s="9">
        <f>IF(E94=1,16.6%,0%)</f>
        <v>0.16600000000000001</v>
      </c>
      <c r="G94" s="11"/>
    </row>
    <row r="95" spans="3:7" ht="18" x14ac:dyDescent="0.3">
      <c r="C95" s="9"/>
      <c r="D95" s="10" t="s">
        <v>96</v>
      </c>
      <c r="E95" s="9">
        <v>0</v>
      </c>
      <c r="F95" s="9">
        <f t="shared" ref="F95:F99" si="10">IF(E95=1,16.6%,0%)</f>
        <v>0</v>
      </c>
      <c r="G95" s="11"/>
    </row>
    <row r="96" spans="3:7" ht="18" x14ac:dyDescent="0.3">
      <c r="C96" s="9"/>
      <c r="D96" s="10" t="s">
        <v>97</v>
      </c>
      <c r="E96" s="9">
        <v>1</v>
      </c>
      <c r="F96" s="9">
        <f t="shared" si="10"/>
        <v>0.16600000000000001</v>
      </c>
      <c r="G96" s="11"/>
    </row>
    <row r="97" spans="3:7" ht="18" x14ac:dyDescent="0.3">
      <c r="C97" s="9"/>
      <c r="D97" s="10" t="s">
        <v>98</v>
      </c>
      <c r="E97" s="9">
        <v>1</v>
      </c>
      <c r="F97" s="9">
        <f t="shared" si="10"/>
        <v>0.16600000000000001</v>
      </c>
      <c r="G97" s="11"/>
    </row>
    <row r="98" spans="3:7" ht="18" x14ac:dyDescent="0.3">
      <c r="C98" s="9"/>
      <c r="D98" s="10" t="s">
        <v>99</v>
      </c>
      <c r="E98" s="9">
        <v>0</v>
      </c>
      <c r="F98" s="9">
        <f t="shared" si="10"/>
        <v>0</v>
      </c>
      <c r="G98" s="11"/>
    </row>
    <row r="99" spans="3:7" ht="18" x14ac:dyDescent="0.3">
      <c r="C99" s="9"/>
      <c r="D99" s="10" t="s">
        <v>100</v>
      </c>
      <c r="E99" s="9">
        <v>0</v>
      </c>
      <c r="F99" s="9">
        <f t="shared" si="10"/>
        <v>0</v>
      </c>
      <c r="G99" s="11"/>
    </row>
    <row r="100" spans="3:7" ht="18" x14ac:dyDescent="0.3">
      <c r="C100" s="6" t="s">
        <v>7</v>
      </c>
      <c r="D100" s="7" t="s">
        <v>101</v>
      </c>
      <c r="E100" s="6"/>
      <c r="F100" s="6"/>
      <c r="G100" s="8">
        <f>SUM(F101)</f>
        <v>1</v>
      </c>
    </row>
    <row r="101" spans="3:7" ht="18" x14ac:dyDescent="0.3">
      <c r="C101" s="9" t="s">
        <v>9</v>
      </c>
      <c r="D101" s="10" t="s">
        <v>102</v>
      </c>
      <c r="E101" s="9">
        <v>1</v>
      </c>
      <c r="F101" s="9">
        <f>IF(E101=1,100%,0%)</f>
        <v>1</v>
      </c>
      <c r="G101" s="11"/>
    </row>
    <row r="102" spans="3:7" ht="18" x14ac:dyDescent="0.3">
      <c r="C102" s="6" t="s">
        <v>7</v>
      </c>
      <c r="D102" s="7" t="s">
        <v>103</v>
      </c>
      <c r="E102" s="6"/>
      <c r="F102" s="6"/>
      <c r="G102" s="8">
        <f>SUM(F103:F104)</f>
        <v>0.5</v>
      </c>
    </row>
    <row r="103" spans="3:7" ht="18" x14ac:dyDescent="0.3">
      <c r="C103" s="9" t="s">
        <v>9</v>
      </c>
      <c r="D103" s="10" t="s">
        <v>104</v>
      </c>
      <c r="E103" s="9">
        <v>1</v>
      </c>
      <c r="F103" s="9">
        <f>IF(E103=1,50%,0%)</f>
        <v>0.5</v>
      </c>
      <c r="G103" s="11"/>
    </row>
    <row r="104" spans="3:7" ht="18" x14ac:dyDescent="0.3">
      <c r="C104" s="9"/>
      <c r="D104" s="10" t="s">
        <v>105</v>
      </c>
      <c r="E104" s="9">
        <v>0</v>
      </c>
      <c r="F104" s="9">
        <f>IF(E104=1,50%,0%)</f>
        <v>0</v>
      </c>
      <c r="G104" s="11"/>
    </row>
    <row r="105" spans="3:7" ht="18" x14ac:dyDescent="0.3">
      <c r="C105" s="6" t="s">
        <v>7</v>
      </c>
      <c r="D105" s="7" t="s">
        <v>106</v>
      </c>
      <c r="E105" s="6"/>
      <c r="F105" s="6"/>
      <c r="G105" s="8">
        <f>SUM(F106)</f>
        <v>1</v>
      </c>
    </row>
    <row r="106" spans="3:7" ht="18" x14ac:dyDescent="0.3">
      <c r="C106" s="9" t="s">
        <v>9</v>
      </c>
      <c r="D106" s="10" t="s">
        <v>107</v>
      </c>
      <c r="E106" s="9">
        <v>1</v>
      </c>
      <c r="F106" s="9">
        <f>IF(E106=1,100%,0%)</f>
        <v>1</v>
      </c>
      <c r="G106" s="11"/>
    </row>
    <row r="107" spans="3:7" ht="18" x14ac:dyDescent="0.3">
      <c r="C107" s="3" t="s">
        <v>5</v>
      </c>
      <c r="D107" s="3" t="s">
        <v>108</v>
      </c>
      <c r="E107" s="4"/>
      <c r="F107" s="4"/>
      <c r="G107" s="5">
        <f>AVERAGE(G108,G112)</f>
        <v>0.54149999999999998</v>
      </c>
    </row>
    <row r="108" spans="3:7" ht="18" x14ac:dyDescent="0.3">
      <c r="C108" s="6" t="s">
        <v>7</v>
      </c>
      <c r="D108" s="7" t="s">
        <v>109</v>
      </c>
      <c r="E108" s="6"/>
      <c r="F108" s="6"/>
      <c r="G108" s="8">
        <f>SUM(F109:F111)</f>
        <v>0.33299999999999996</v>
      </c>
    </row>
    <row r="109" spans="3:7" ht="18" x14ac:dyDescent="0.3">
      <c r="C109" s="9" t="s">
        <v>9</v>
      </c>
      <c r="D109" s="10" t="s">
        <v>110</v>
      </c>
      <c r="E109" s="9">
        <v>1</v>
      </c>
      <c r="F109" s="9">
        <f>IF(E109=1,33.3%,0%)</f>
        <v>0.33299999999999996</v>
      </c>
      <c r="G109" s="11"/>
    </row>
    <row r="110" spans="3:7" ht="18" x14ac:dyDescent="0.3">
      <c r="C110" s="9"/>
      <c r="D110" s="10" t="s">
        <v>111</v>
      </c>
      <c r="E110" s="9">
        <v>0</v>
      </c>
      <c r="F110" s="9">
        <f t="shared" ref="F110:F111" si="11">IF(E110=1,33.3%,0%)</f>
        <v>0</v>
      </c>
      <c r="G110" s="11"/>
    </row>
    <row r="111" spans="3:7" ht="18" x14ac:dyDescent="0.3">
      <c r="C111" s="9"/>
      <c r="D111" s="10" t="s">
        <v>112</v>
      </c>
      <c r="E111" s="9">
        <v>0</v>
      </c>
      <c r="F111" s="9">
        <f t="shared" si="11"/>
        <v>0</v>
      </c>
      <c r="G111" s="11"/>
    </row>
    <row r="112" spans="3:7" ht="18" x14ac:dyDescent="0.3">
      <c r="C112" s="6" t="s">
        <v>7</v>
      </c>
      <c r="D112" s="7" t="s">
        <v>113</v>
      </c>
      <c r="E112" s="6"/>
      <c r="F112" s="6"/>
      <c r="G112" s="8">
        <f>SUM(F113:F116)</f>
        <v>0.75</v>
      </c>
    </row>
    <row r="113" spans="3:7" ht="18" x14ac:dyDescent="0.3">
      <c r="C113" s="9" t="s">
        <v>9</v>
      </c>
      <c r="D113" s="10" t="s">
        <v>114</v>
      </c>
      <c r="E113" s="9">
        <v>1</v>
      </c>
      <c r="F113" s="9">
        <f>IF(E113=1,25%,0%)</f>
        <v>0.25</v>
      </c>
      <c r="G113" s="11"/>
    </row>
    <row r="114" spans="3:7" ht="18" x14ac:dyDescent="0.3">
      <c r="C114" s="9"/>
      <c r="D114" s="10" t="s">
        <v>115</v>
      </c>
      <c r="E114" s="9">
        <v>1</v>
      </c>
      <c r="F114" s="9">
        <f t="shared" ref="F114:F116" si="12">IF(E114=1,25%,0%)</f>
        <v>0.25</v>
      </c>
      <c r="G114" s="11"/>
    </row>
    <row r="115" spans="3:7" ht="18" x14ac:dyDescent="0.3">
      <c r="C115" s="9"/>
      <c r="D115" s="10" t="s">
        <v>116</v>
      </c>
      <c r="E115" s="9">
        <v>1</v>
      </c>
      <c r="F115" s="9">
        <f t="shared" si="12"/>
        <v>0.25</v>
      </c>
      <c r="G115" s="11"/>
    </row>
    <row r="116" spans="3:7" ht="18" x14ac:dyDescent="0.3">
      <c r="C116" s="9"/>
      <c r="D116" s="10" t="s">
        <v>117</v>
      </c>
      <c r="E116" s="9">
        <v>0</v>
      </c>
      <c r="F116" s="9">
        <f t="shared" si="12"/>
        <v>0</v>
      </c>
      <c r="G116" s="11"/>
    </row>
    <row r="117" spans="3:7" ht="18" x14ac:dyDescent="0.3">
      <c r="C117" s="3" t="s">
        <v>5</v>
      </c>
      <c r="D117" s="3" t="s">
        <v>118</v>
      </c>
      <c r="E117" s="4"/>
      <c r="F117" s="4"/>
      <c r="G117" s="5">
        <f>AVERAGE(G122,G132,G118)</f>
        <v>0.81433333333333335</v>
      </c>
    </row>
    <row r="118" spans="3:7" ht="18" x14ac:dyDescent="0.3">
      <c r="C118" s="6" t="s">
        <v>7</v>
      </c>
      <c r="D118" s="7" t="s">
        <v>119</v>
      </c>
      <c r="E118" s="6"/>
      <c r="F118" s="6"/>
      <c r="G118" s="8">
        <f>SUM(F119:F121)</f>
        <v>0.66599999999999993</v>
      </c>
    </row>
    <row r="119" spans="3:7" ht="18" x14ac:dyDescent="0.3">
      <c r="C119" s="9" t="s">
        <v>9</v>
      </c>
      <c r="D119" s="10" t="s">
        <v>120</v>
      </c>
      <c r="E119" s="9">
        <v>1</v>
      </c>
      <c r="F119" s="9">
        <f>IF(E119=1,33.3%,0%)</f>
        <v>0.33299999999999996</v>
      </c>
      <c r="G119" s="11"/>
    </row>
    <row r="120" spans="3:7" ht="18" x14ac:dyDescent="0.3">
      <c r="C120" s="9"/>
      <c r="D120" s="10" t="s">
        <v>121</v>
      </c>
      <c r="E120" s="9">
        <v>1</v>
      </c>
      <c r="F120" s="9">
        <f>IF(E120=1,33.3%,0%)</f>
        <v>0.33299999999999996</v>
      </c>
      <c r="G120" s="11"/>
    </row>
    <row r="121" spans="3:7" ht="18" x14ac:dyDescent="0.3">
      <c r="C121" s="9"/>
      <c r="D121" s="10" t="s">
        <v>122</v>
      </c>
      <c r="E121" s="9">
        <v>0</v>
      </c>
      <c r="F121" s="9">
        <f>IF(E121=1,33.3%,0%)</f>
        <v>0</v>
      </c>
      <c r="G121" s="11"/>
    </row>
    <row r="122" spans="3:7" ht="18" x14ac:dyDescent="0.3">
      <c r="C122" s="6" t="s">
        <v>7</v>
      </c>
      <c r="D122" s="7" t="s">
        <v>123</v>
      </c>
      <c r="E122" s="6"/>
      <c r="F122" s="6"/>
      <c r="G122" s="8">
        <f>SUM(F123:F131)</f>
        <v>0.77700000000000002</v>
      </c>
    </row>
    <row r="123" spans="3:7" ht="18" x14ac:dyDescent="0.3">
      <c r="C123" s="9" t="s">
        <v>9</v>
      </c>
      <c r="D123" s="10" t="s">
        <v>124</v>
      </c>
      <c r="E123" s="9">
        <v>1</v>
      </c>
      <c r="F123" s="9">
        <f>IF(E123=1,11.1%,0%)</f>
        <v>0.111</v>
      </c>
      <c r="G123" s="11"/>
    </row>
    <row r="124" spans="3:7" ht="18" x14ac:dyDescent="0.3">
      <c r="C124" s="9"/>
      <c r="D124" s="10" t="s">
        <v>125</v>
      </c>
      <c r="E124" s="9">
        <v>1</v>
      </c>
      <c r="F124" s="9">
        <f t="shared" ref="F124:F131" si="13">IF(E124=1,11.1%,0%)</f>
        <v>0.111</v>
      </c>
      <c r="G124" s="11"/>
    </row>
    <row r="125" spans="3:7" ht="18" x14ac:dyDescent="0.3">
      <c r="C125" s="9"/>
      <c r="D125" s="10" t="s">
        <v>126</v>
      </c>
      <c r="E125" s="9">
        <v>1</v>
      </c>
      <c r="F125" s="9">
        <f t="shared" si="13"/>
        <v>0.111</v>
      </c>
      <c r="G125" s="11"/>
    </row>
    <row r="126" spans="3:7" ht="18" x14ac:dyDescent="0.3">
      <c r="C126" s="9"/>
      <c r="D126" s="10" t="s">
        <v>127</v>
      </c>
      <c r="E126" s="9">
        <v>1</v>
      </c>
      <c r="F126" s="9">
        <f t="shared" si="13"/>
        <v>0.111</v>
      </c>
      <c r="G126" s="11"/>
    </row>
    <row r="127" spans="3:7" ht="18" x14ac:dyDescent="0.3">
      <c r="C127" s="9"/>
      <c r="D127" s="10" t="s">
        <v>128</v>
      </c>
      <c r="E127" s="9">
        <v>0</v>
      </c>
      <c r="F127" s="9">
        <f t="shared" si="13"/>
        <v>0</v>
      </c>
      <c r="G127" s="11"/>
    </row>
    <row r="128" spans="3:7" ht="18" x14ac:dyDescent="0.3">
      <c r="C128" s="9"/>
      <c r="D128" s="10" t="s">
        <v>129</v>
      </c>
      <c r="E128" s="9">
        <v>1</v>
      </c>
      <c r="F128" s="9">
        <f t="shared" si="13"/>
        <v>0.111</v>
      </c>
      <c r="G128" s="11"/>
    </row>
    <row r="129" spans="3:7" ht="18" x14ac:dyDescent="0.3">
      <c r="C129" s="9"/>
      <c r="D129" s="10" t="s">
        <v>130</v>
      </c>
      <c r="E129" s="9">
        <v>1</v>
      </c>
      <c r="F129" s="9">
        <f t="shared" si="13"/>
        <v>0.111</v>
      </c>
      <c r="G129" s="11"/>
    </row>
    <row r="130" spans="3:7" ht="18" x14ac:dyDescent="0.3">
      <c r="C130" s="9"/>
      <c r="D130" s="10" t="s">
        <v>131</v>
      </c>
      <c r="E130" s="9">
        <v>1</v>
      </c>
      <c r="F130" s="9">
        <f t="shared" si="13"/>
        <v>0.111</v>
      </c>
      <c r="G130" s="11"/>
    </row>
    <row r="131" spans="3:7" ht="18" x14ac:dyDescent="0.3">
      <c r="C131" s="9"/>
      <c r="D131" s="10" t="s">
        <v>132</v>
      </c>
      <c r="E131" s="9">
        <v>0</v>
      </c>
      <c r="F131" s="9">
        <f t="shared" si="13"/>
        <v>0</v>
      </c>
      <c r="G131" s="11"/>
    </row>
    <row r="132" spans="3:7" ht="18" x14ac:dyDescent="0.3">
      <c r="C132" s="6" t="s">
        <v>7</v>
      </c>
      <c r="D132" s="7" t="s">
        <v>133</v>
      </c>
      <c r="E132" s="6"/>
      <c r="F132" s="6"/>
      <c r="G132" s="8">
        <f>SUM(F133)</f>
        <v>1</v>
      </c>
    </row>
    <row r="133" spans="3:7" ht="18" x14ac:dyDescent="0.3">
      <c r="C133" s="9" t="s">
        <v>9</v>
      </c>
      <c r="D133" s="10" t="s">
        <v>134</v>
      </c>
      <c r="E133" s="9">
        <v>1</v>
      </c>
      <c r="F133" s="9">
        <f>IF(E133=1,100%,0%)</f>
        <v>1</v>
      </c>
      <c r="G133" s="11"/>
    </row>
    <row r="134" spans="3:7" ht="18" x14ac:dyDescent="0.3">
      <c r="C134" s="3" t="s">
        <v>5</v>
      </c>
      <c r="D134" s="3" t="s">
        <v>135</v>
      </c>
      <c r="E134" s="4"/>
      <c r="F134" s="4"/>
      <c r="G134" s="5">
        <f>AVERAGE(G139,G135)</f>
        <v>0.83299999999999996</v>
      </c>
    </row>
    <row r="135" spans="3:7" ht="18" x14ac:dyDescent="0.3">
      <c r="C135" s="6" t="s">
        <v>7</v>
      </c>
      <c r="D135" s="7" t="s">
        <v>136</v>
      </c>
      <c r="E135" s="6"/>
      <c r="F135" s="6"/>
      <c r="G135" s="8">
        <f>SUM(F136:F138)</f>
        <v>0.66599999999999993</v>
      </c>
    </row>
    <row r="136" spans="3:7" ht="18" x14ac:dyDescent="0.3">
      <c r="C136" s="9" t="s">
        <v>9</v>
      </c>
      <c r="D136" s="10" t="s">
        <v>137</v>
      </c>
      <c r="E136" s="9">
        <v>1</v>
      </c>
      <c r="F136" s="9">
        <f>IF(E136=1,33.3%,0%)</f>
        <v>0.33299999999999996</v>
      </c>
      <c r="G136" s="11"/>
    </row>
    <row r="137" spans="3:7" ht="18" x14ac:dyDescent="0.3">
      <c r="C137" s="9"/>
      <c r="D137" s="10" t="s">
        <v>138</v>
      </c>
      <c r="E137" s="9">
        <v>0</v>
      </c>
      <c r="F137" s="9">
        <f t="shared" ref="F137:F138" si="14">IF(E137=1,33.3%,0%)</f>
        <v>0</v>
      </c>
      <c r="G137" s="11"/>
    </row>
    <row r="138" spans="3:7" ht="18" x14ac:dyDescent="0.3">
      <c r="C138" s="9"/>
      <c r="D138" s="10" t="s">
        <v>139</v>
      </c>
      <c r="E138" s="9">
        <v>1</v>
      </c>
      <c r="F138" s="9">
        <f t="shared" si="14"/>
        <v>0.33299999999999996</v>
      </c>
      <c r="G138" s="11"/>
    </row>
    <row r="139" spans="3:7" ht="18" x14ac:dyDescent="0.3">
      <c r="C139" s="6" t="s">
        <v>7</v>
      </c>
      <c r="D139" s="7" t="s">
        <v>140</v>
      </c>
      <c r="E139" s="6"/>
      <c r="F139" s="6"/>
      <c r="G139" s="8">
        <f>SUM(F140:F141)</f>
        <v>1</v>
      </c>
    </row>
    <row r="140" spans="3:7" ht="18" x14ac:dyDescent="0.3">
      <c r="C140" s="9" t="s">
        <v>9</v>
      </c>
      <c r="D140" s="10" t="s">
        <v>141</v>
      </c>
      <c r="E140" s="9">
        <v>1</v>
      </c>
      <c r="F140" s="9">
        <f>IF(E140=1,50%,0%)</f>
        <v>0.5</v>
      </c>
      <c r="G140" s="11"/>
    </row>
    <row r="141" spans="3:7" ht="18" x14ac:dyDescent="0.3">
      <c r="C141" s="9"/>
      <c r="D141" s="10" t="s">
        <v>142</v>
      </c>
      <c r="E141" s="9">
        <v>1</v>
      </c>
      <c r="F141" s="9">
        <f>IF(E141=1,50%,0%)</f>
        <v>0.5</v>
      </c>
      <c r="G141" s="11"/>
    </row>
    <row r="142" spans="3:7" ht="18" x14ac:dyDescent="0.3">
      <c r="C142" s="3" t="s">
        <v>5</v>
      </c>
      <c r="D142" s="3" t="s">
        <v>143</v>
      </c>
      <c r="E142" s="4"/>
      <c r="F142" s="4"/>
      <c r="G142" s="5">
        <f>G143</f>
        <v>0.8580000000000001</v>
      </c>
    </row>
    <row r="143" spans="3:7" ht="18" x14ac:dyDescent="0.3">
      <c r="C143" s="6" t="s">
        <v>7</v>
      </c>
      <c r="D143" s="7" t="s">
        <v>144</v>
      </c>
      <c r="E143" s="6"/>
      <c r="F143" s="6"/>
      <c r="G143" s="8">
        <f>SUM(F144:F156)</f>
        <v>0.8580000000000001</v>
      </c>
    </row>
    <row r="144" spans="3:7" ht="18" x14ac:dyDescent="0.3">
      <c r="C144" s="9" t="s">
        <v>9</v>
      </c>
      <c r="D144" s="10" t="s">
        <v>145</v>
      </c>
      <c r="E144" s="9">
        <v>1</v>
      </c>
      <c r="F144" s="9">
        <f>IF(E144=1,14.3%,0%)</f>
        <v>0.14300000000000002</v>
      </c>
      <c r="G144" s="11"/>
    </row>
    <row r="145" spans="3:7" ht="18" x14ac:dyDescent="0.3">
      <c r="C145" s="9" t="s">
        <v>170</v>
      </c>
      <c r="D145" s="10"/>
      <c r="F145" s="9"/>
      <c r="G145" s="11"/>
    </row>
    <row r="146" spans="3:7" ht="18" x14ac:dyDescent="0.3">
      <c r="C146" s="9"/>
      <c r="D146" s="10" t="s">
        <v>146</v>
      </c>
      <c r="F146" s="9">
        <f t="shared" ref="F146:F156" si="15">IF(E146=1,14.3%,0%)</f>
        <v>0</v>
      </c>
      <c r="G146" s="11"/>
    </row>
    <row r="147" spans="3:7" ht="18" x14ac:dyDescent="0.3">
      <c r="C147" s="9"/>
      <c r="D147" s="10"/>
      <c r="F147" s="9"/>
      <c r="G147" s="11"/>
    </row>
    <row r="148" spans="3:7" ht="18" x14ac:dyDescent="0.3">
      <c r="C148" s="9"/>
      <c r="D148" s="10" t="s">
        <v>147</v>
      </c>
      <c r="E148" s="9">
        <v>1</v>
      </c>
      <c r="F148" s="9">
        <f t="shared" si="15"/>
        <v>0.14300000000000002</v>
      </c>
      <c r="G148" s="11"/>
    </row>
    <row r="149" spans="3:7" ht="18" x14ac:dyDescent="0.3">
      <c r="C149" s="9"/>
      <c r="D149" s="10"/>
      <c r="F149" s="9"/>
      <c r="G149" s="11"/>
    </row>
    <row r="150" spans="3:7" ht="18" x14ac:dyDescent="0.3">
      <c r="C150" s="9"/>
      <c r="D150" s="10" t="s">
        <v>148</v>
      </c>
      <c r="E150" s="9">
        <v>1</v>
      </c>
      <c r="F150" s="9">
        <f t="shared" si="15"/>
        <v>0.14300000000000002</v>
      </c>
      <c r="G150" s="11"/>
    </row>
    <row r="151" spans="3:7" ht="18" x14ac:dyDescent="0.3">
      <c r="C151" s="9"/>
      <c r="D151" s="10"/>
      <c r="F151" s="9"/>
      <c r="G151" s="11"/>
    </row>
    <row r="152" spans="3:7" ht="18" x14ac:dyDescent="0.3">
      <c r="C152" s="9"/>
      <c r="D152" s="10" t="s">
        <v>149</v>
      </c>
      <c r="E152" s="9">
        <v>1</v>
      </c>
      <c r="F152" s="9">
        <f t="shared" si="15"/>
        <v>0.14300000000000002</v>
      </c>
      <c r="G152" s="11"/>
    </row>
    <row r="153" spans="3:7" ht="18" x14ac:dyDescent="0.3">
      <c r="C153" s="9"/>
      <c r="D153" s="10"/>
      <c r="F153" s="9"/>
      <c r="G153" s="11"/>
    </row>
    <row r="154" spans="3:7" ht="18" x14ac:dyDescent="0.3">
      <c r="C154" s="9"/>
      <c r="D154" s="10" t="s">
        <v>150</v>
      </c>
      <c r="E154" s="9">
        <v>1</v>
      </c>
      <c r="F154" s="9">
        <f t="shared" si="15"/>
        <v>0.14300000000000002</v>
      </c>
      <c r="G154" s="11"/>
    </row>
    <row r="155" spans="3:7" ht="18" x14ac:dyDescent="0.3">
      <c r="C155" s="9"/>
      <c r="D155" s="10"/>
      <c r="F155" s="9"/>
      <c r="G155" s="11"/>
    </row>
    <row r="156" spans="3:7" ht="18" x14ac:dyDescent="0.3">
      <c r="C156" s="9"/>
      <c r="D156" s="10" t="s">
        <v>151</v>
      </c>
      <c r="E156" s="9">
        <v>1</v>
      </c>
      <c r="F156" s="9">
        <f t="shared" si="15"/>
        <v>0.14300000000000002</v>
      </c>
      <c r="G156" s="11"/>
    </row>
    <row r="157" spans="3:7" ht="18" x14ac:dyDescent="0.3">
      <c r="C157" s="9"/>
      <c r="D157" s="10"/>
      <c r="F157" s="9"/>
      <c r="G157" s="11"/>
    </row>
    <row r="158" spans="3:7" ht="18" x14ac:dyDescent="0.3">
      <c r="C158" s="3" t="s">
        <v>5</v>
      </c>
      <c r="D158" s="3" t="s">
        <v>152</v>
      </c>
      <c r="E158" s="4"/>
      <c r="F158" s="4"/>
      <c r="G158" s="5">
        <f>AVERAGE(G159,G163)</f>
        <v>0.83299999999999996</v>
      </c>
    </row>
    <row r="159" spans="3:7" ht="18" x14ac:dyDescent="0.3">
      <c r="C159" s="6" t="s">
        <v>7</v>
      </c>
      <c r="D159" s="7" t="s">
        <v>153</v>
      </c>
      <c r="E159" s="6"/>
      <c r="F159" s="6"/>
      <c r="G159" s="8">
        <f>SUM(F160:F162)</f>
        <v>0.66599999999999993</v>
      </c>
    </row>
    <row r="160" spans="3:7" ht="18" x14ac:dyDescent="0.3">
      <c r="C160" s="9" t="s">
        <v>9</v>
      </c>
      <c r="D160" s="10" t="s">
        <v>154</v>
      </c>
      <c r="E160" s="9">
        <v>1</v>
      </c>
      <c r="F160" s="9">
        <f>IF(E160=1,33.3%,0%)</f>
        <v>0.33299999999999996</v>
      </c>
      <c r="G160" s="11"/>
    </row>
    <row r="161" spans="3:7" ht="18" x14ac:dyDescent="0.3">
      <c r="C161" s="9"/>
      <c r="D161" s="10" t="s">
        <v>155</v>
      </c>
      <c r="E161" s="9">
        <v>1</v>
      </c>
      <c r="F161" s="9">
        <f t="shared" ref="F161:F162" si="16">IF(E161=1,33.3%,0%)</f>
        <v>0.33299999999999996</v>
      </c>
      <c r="G161" s="11"/>
    </row>
    <row r="162" spans="3:7" ht="18" x14ac:dyDescent="0.3">
      <c r="C162" s="9"/>
      <c r="D162" s="10" t="s">
        <v>156</v>
      </c>
      <c r="E162" s="9">
        <v>0</v>
      </c>
      <c r="F162" s="9">
        <f t="shared" si="16"/>
        <v>0</v>
      </c>
      <c r="G162" s="11"/>
    </row>
    <row r="163" spans="3:7" ht="18" x14ac:dyDescent="0.3">
      <c r="C163" s="6" t="s">
        <v>7</v>
      </c>
      <c r="D163" s="7" t="s">
        <v>157</v>
      </c>
      <c r="E163" s="6"/>
      <c r="F163" s="6"/>
      <c r="G163" s="8">
        <f>SUM(F164)</f>
        <v>1</v>
      </c>
    </row>
    <row r="164" spans="3:7" ht="18" x14ac:dyDescent="0.3">
      <c r="C164" s="9" t="s">
        <v>9</v>
      </c>
      <c r="D164" s="10" t="s">
        <v>158</v>
      </c>
      <c r="E164" s="9">
        <v>1</v>
      </c>
      <c r="F164" s="9">
        <f>IF(E164=1,100%,0%)</f>
        <v>1</v>
      </c>
      <c r="G164" s="11"/>
    </row>
    <row r="165" spans="3:7" ht="18" x14ac:dyDescent="0.3">
      <c r="C165" s="3" t="s">
        <v>5</v>
      </c>
      <c r="D165" s="3" t="s">
        <v>159</v>
      </c>
      <c r="E165" s="4"/>
      <c r="F165" s="4"/>
      <c r="G165" s="5">
        <f>AVERAGE(G172,G166)</f>
        <v>0.79949999999999999</v>
      </c>
    </row>
    <row r="166" spans="3:7" ht="18" x14ac:dyDescent="0.3">
      <c r="C166" s="6" t="s">
        <v>7</v>
      </c>
      <c r="D166" s="7" t="s">
        <v>160</v>
      </c>
      <c r="E166" s="6"/>
      <c r="F166" s="6"/>
      <c r="G166" s="8">
        <f>SUM(F167:F171)</f>
        <v>0.60000000000000009</v>
      </c>
    </row>
    <row r="167" spans="3:7" ht="18" x14ac:dyDescent="0.3">
      <c r="C167" s="9" t="s">
        <v>9</v>
      </c>
      <c r="D167" s="10" t="s">
        <v>161</v>
      </c>
      <c r="E167" s="9">
        <v>1</v>
      </c>
      <c r="F167" s="9">
        <f>IF(E167=1,20%,0%)</f>
        <v>0.2</v>
      </c>
      <c r="G167" s="11"/>
    </row>
    <row r="168" spans="3:7" ht="18" x14ac:dyDescent="0.3">
      <c r="C168" s="9"/>
      <c r="D168" s="10" t="s">
        <v>162</v>
      </c>
      <c r="E168" s="9">
        <v>1</v>
      </c>
      <c r="F168" s="9">
        <f t="shared" ref="F168:F171" si="17">IF(E168=1,20%,0%)</f>
        <v>0.2</v>
      </c>
      <c r="G168" s="11"/>
    </row>
    <row r="169" spans="3:7" ht="18" x14ac:dyDescent="0.3">
      <c r="C169" s="9"/>
      <c r="D169" s="10" t="s">
        <v>163</v>
      </c>
      <c r="E169" s="9">
        <v>1</v>
      </c>
      <c r="F169" s="9">
        <f t="shared" si="17"/>
        <v>0.2</v>
      </c>
      <c r="G169" s="11"/>
    </row>
    <row r="170" spans="3:7" ht="18" x14ac:dyDescent="0.3">
      <c r="C170" s="9"/>
      <c r="D170" s="10" t="s">
        <v>164</v>
      </c>
      <c r="E170" s="9">
        <v>0</v>
      </c>
      <c r="F170" s="9">
        <f t="shared" si="17"/>
        <v>0</v>
      </c>
      <c r="G170" s="11"/>
    </row>
    <row r="171" spans="3:7" ht="18" x14ac:dyDescent="0.3">
      <c r="C171" s="9"/>
      <c r="D171" s="10" t="s">
        <v>165</v>
      </c>
      <c r="E171" s="9">
        <v>0</v>
      </c>
      <c r="F171" s="9">
        <f t="shared" si="17"/>
        <v>0</v>
      </c>
      <c r="G171" s="11"/>
    </row>
    <row r="172" spans="3:7" ht="18" x14ac:dyDescent="0.3">
      <c r="C172" s="6" t="s">
        <v>7</v>
      </c>
      <c r="D172" s="7" t="s">
        <v>166</v>
      </c>
      <c r="E172" s="6"/>
      <c r="F172" s="6"/>
      <c r="G172" s="8">
        <f>SUM(F173:F175)</f>
        <v>0.99899999999999989</v>
      </c>
    </row>
    <row r="173" spans="3:7" ht="18" x14ac:dyDescent="0.3">
      <c r="C173" s="9" t="s">
        <v>9</v>
      </c>
      <c r="D173" s="10" t="s">
        <v>167</v>
      </c>
      <c r="E173" s="9">
        <v>1</v>
      </c>
      <c r="F173" s="9">
        <f>IF(E173=1,33.3%,0%)</f>
        <v>0.33299999999999996</v>
      </c>
      <c r="G173" s="11"/>
    </row>
    <row r="174" spans="3:7" ht="18" x14ac:dyDescent="0.3">
      <c r="C174" s="9"/>
      <c r="D174" s="10" t="s">
        <v>168</v>
      </c>
      <c r="E174" s="9">
        <v>1</v>
      </c>
      <c r="F174" s="9">
        <f t="shared" ref="F174:F175" si="18">IF(E174=1,33.3%,0%)</f>
        <v>0.33299999999999996</v>
      </c>
      <c r="G174" s="11"/>
    </row>
    <row r="175" spans="3:7" ht="18" x14ac:dyDescent="0.3">
      <c r="C175" s="9"/>
      <c r="D175" s="10" t="s">
        <v>169</v>
      </c>
      <c r="E175" s="9">
        <v>1</v>
      </c>
      <c r="F175" s="9">
        <f t="shared" si="18"/>
        <v>0.33299999999999996</v>
      </c>
      <c r="G175" s="11"/>
    </row>
  </sheetData>
  <conditionalFormatting sqref="E47:E48 E56 E58:E62 E65:E66 E69:E74 E76:E84 E87:E90 E92 E94:E99 E101 E103:E104 E106 E109:E111 E113:E116 E119:E121 E123:E131 E133 E136:E138 E140:E141 E160:E162 E164 E167:E171 E173:E175 E50:E54 E144 E146 E148:E152 E154 E156 I147:I152">
    <cfRule type="cellIs" dxfId="2" priority="3" operator="equal">
      <formula>0</formula>
    </cfRule>
  </conditionalFormatting>
  <conditionalFormatting sqref="E42:E44 E38:E40 E33:E36 E30 E26:E28 E23:E24 E19:E20 E13:E17 E9:E10">
    <cfRule type="cellIs" dxfId="1" priority="2" operator="equal">
      <formula>0</formula>
    </cfRule>
  </conditionalFormatting>
  <conditionalFormatting sqref="G31">
    <cfRule type="cellIs" dxfId="0" priority="1" operator="between">
      <formula>0.85</formula>
      <formula>1</formula>
    </cfRule>
  </conditionalFormatting>
  <dataValidations count="1">
    <dataValidation type="whole" errorStyle="information" allowBlank="1" showInputMessage="1" showErrorMessage="1" errorTitle="Dato inválido" error="Debe ingresar solo 1 o 0 (1 para indicar cumplimiento, 0 para caso contrario)" sqref="E7:E144 E146 E148:E152 E154 E156 I147:I152 E158:E175">
      <formula1>0</formula1>
      <formula2>1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Solorzano</dc:creator>
  <cp:lastModifiedBy>Gabriel Solorzano</cp:lastModifiedBy>
  <dcterms:created xsi:type="dcterms:W3CDTF">2023-10-26T23:35:33Z</dcterms:created>
  <dcterms:modified xsi:type="dcterms:W3CDTF">2023-10-29T05:57:23Z</dcterms:modified>
</cp:coreProperties>
</file>