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escargas espe\Ingeniera en sotfware I\"/>
    </mc:Choice>
  </mc:AlternateContent>
  <xr:revisionPtr revIDLastSave="0" documentId="13_ncr:1_{D1397644-20CA-4EDF-8550-017F8E0C491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<sst xmlns="http://schemas.openxmlformats.org/spreadsheetml/2006/main" count="125" uniqueCount="99">
  <si>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</si>
  <si>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</si>
  <si>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</si>
  <si>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</si>
  <si>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</si>
  <si>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</si>
  <si>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</si>
  <si>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</si>
  <si>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</si>
  <si>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</si>
  <si>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</si>
  <si>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</si>
  <si>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</si>
  <si>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</si>
  <si>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</si>
  <si>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</si>
  <si>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</si>
  <si>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</si>
  <si>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</si>
  <si>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</si>
  <si>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</si>
  <si>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</si>
  <si>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</si>
  <si>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</si>
  <si>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</si>
  <si>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</si>
  <si>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</si>
  <si>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</si>
  <si>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</si>
  <si>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</si>
  <si>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</si>
  <si>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</si>
  <si>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</si>
  <si>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</si>
  <si>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</si>
  <si>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</si>
  <si>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</si>
  <si>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</si>
  <si>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</si>
  <si>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</si>
  <si>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</si>
  <si>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</si>
  <si>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</si>
  <si>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</si>
  <si>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</si>
  <si>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</si>
  <si>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</si>
  <si>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 xml:space="preserve">Edison Carvajal </t>
  </si>
  <si>
    <t xml:space="preserve">Gabriel Davila </t>
  </si>
  <si>
    <t>Accediendo a la plataforma y modificando, eliminando y agregando propietarios</t>
  </si>
  <si>
    <t>Acceder a la aplicación de administrador</t>
  </si>
  <si>
    <t>Para modificar, eliminar y agregar propietarios</t>
  </si>
  <si>
    <t>Inicio de sesión administrativo</t>
  </si>
  <si>
    <t xml:space="preserve">Administrador </t>
  </si>
  <si>
    <t>Usuario y clave especial para administrador</t>
  </si>
  <si>
    <t xml:space="preserve">Datos de arrendatarios </t>
  </si>
  <si>
    <t xml:space="preserve">Conocer los datos del arrendatario de la casa </t>
  </si>
  <si>
    <t xml:space="preserve">Acceso aplicativo </t>
  </si>
  <si>
    <t xml:space="preserve">Casas alquiladas </t>
  </si>
  <si>
    <t>No confundir los datos de arrendatario con dueño de casa</t>
  </si>
  <si>
    <t>Pedir al arrendatario llenar el formulario</t>
  </si>
  <si>
    <t>Para realizar control de las casas arrendadas</t>
  </si>
  <si>
    <t>Reserva de áreas comunales</t>
  </si>
  <si>
    <t>Área común</t>
  </si>
  <si>
    <t xml:space="preserve">Kevin Chacón  </t>
  </si>
  <si>
    <t>Implementado un calendario dinámico y la respectiva aprobación de administración</t>
  </si>
  <si>
    <t>Evitar conflictos en disponibilidad de áreas comunes</t>
  </si>
  <si>
    <t>Proporcionar un sistema de reserva optimo</t>
  </si>
  <si>
    <t xml:space="preserve">Avisos, notificaciones para propietarios </t>
  </si>
  <si>
    <t>Notificar a los residentes de acontecimientos, fechas límite de pago, actividades que se realicen</t>
  </si>
  <si>
    <t>Mantener a los residentes informados y evitar malos entendidos entre residentes y administradores</t>
  </si>
  <si>
    <t xml:space="preserve">Residentes </t>
  </si>
  <si>
    <t xml:space="preserve">Jorge Coronel </t>
  </si>
  <si>
    <t>Notificaciones eficientes</t>
  </si>
  <si>
    <t>Para que los residentes tengan un control sobre sus datos y pagos</t>
  </si>
  <si>
    <t>Presentar de forma visual las diferentes opciones del aplicativo</t>
  </si>
  <si>
    <t>Generar un menú interactivo con las opciones del conjunto</t>
  </si>
  <si>
    <t xml:space="preserve">Elementos llamativos y una interfaz facil de usar </t>
  </si>
  <si>
    <t>Formulario de datos del arrendatario</t>
  </si>
  <si>
    <t>Mediante el uso del ratón sobre las diferentes opciones</t>
  </si>
  <si>
    <t xml:space="preserve">Expriencia de usuario </t>
  </si>
  <si>
    <t xml:space="preserve">Generar avisos de fechas límite de pago de alícuotas, pagos atrasados </t>
  </si>
  <si>
    <t xml:space="preserve">Para que los residentes puedan acceder a todas las opciones que proporciona el aplicativo </t>
  </si>
  <si>
    <t>Presentar las diferentes opciones de la aplicación</t>
  </si>
  <si>
    <t>El aplicativo presentar paginas secundarias</t>
  </si>
  <si>
    <t>Creación de submenús</t>
  </si>
  <si>
    <t xml:space="preserve">Mateo Esparza </t>
  </si>
  <si>
    <t xml:space="preserve">mediante el suo del mouse,ahciendo click en las diferentes opciones </t>
  </si>
  <si>
    <t xml:space="preserve">Paginas secundarias </t>
  </si>
  <si>
    <t>La aplicación debe permitir la comunicación entre la administración y los residentes, mediante correo electrónico</t>
  </si>
  <si>
    <t xml:space="preserve">Comunicación personalizada </t>
  </si>
  <si>
    <t>Para que los residentes puedan informar sobre errores a los admiradores o sugerencias mediante el correo electrónico</t>
  </si>
  <si>
    <t xml:space="preserve"> Ventanas emergentes al inicio de la aplicación </t>
  </si>
  <si>
    <t xml:space="preserve">Enlace de comunicaicon externo por correo electronico </t>
  </si>
  <si>
    <t xml:space="preserve">Errores y sugerencias </t>
  </si>
  <si>
    <t>El residente podrá enviar un correo a administración para dar a conocer el error o sugerencia</t>
  </si>
  <si>
    <t>Poseer un correo para recibir los coreos de los residentes</t>
  </si>
  <si>
    <t>Mediante el uso del mouse haciendo clic sobre un día en el calendario y realizar una reservación</t>
  </si>
  <si>
    <t>Administración debe estar pendiente para probar la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</si>
</sst>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11" fillId="5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1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26" xfId="0" applyFont="1" applyFill="1" applyBorder="1"/>
    <xf numFmtId="0" fontId="2" fillId="3" borderId="27" xfId="0" applyFont="1" applyFill="1" applyBorder="1"/>
    <xf numFmtId="0" fontId="2" fillId="3" borderId="28" xfId="0" applyFont="1" applyFill="1" applyBorder="1"/>
    <xf numFmtId="0" fontId="2" fillId="3" borderId="13" xfId="0" applyFont="1" applyFill="1" applyBorder="1"/>
    <xf numFmtId="0" fontId="6" fillId="3" borderId="15" xfId="0" applyFont="1" applyFill="1" applyBorder="1" applyAlignment="1">
      <alignment horizontal="left" vertical="center" wrapText="1"/>
    </xf>
    <xf numFmtId="0" fontId="1" fillId="3" borderId="15" xfId="0" applyFont="1" applyFill="1" applyBorder="1"/>
    <xf numFmtId="0" fontId="2" fillId="3" borderId="15" xfId="0" applyFont="1" applyFill="1" applyBorder="1"/>
    <xf numFmtId="0" fontId="2" fillId="3" borderId="14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13" fillId="0" borderId="2" xfId="0" applyFont="1" applyBorder="1" applyAlignment="1">
      <alignment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vertical="center"/>
    </xf>
    <xf numFmtId="0" fontId="13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3" fillId="0" borderId="5" xfId="0" applyFont="1" applyBorder="1" applyAlignment="1">
      <alignment vertical="center"/>
    </xf>
    <xf numFmtId="0" fontId="13" fillId="0" borderId="6" xfId="0" applyFont="1" applyBorder="1" applyAlignment="1">
      <alignment horizontal="left" vertical="center" wrapText="1"/>
    </xf>
    <xf numFmtId="0" fontId="13" fillId="0" borderId="7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6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vertical="center" wrapText="1"/>
    </xf>
    <xf numFmtId="14" fontId="13" fillId="0" borderId="2" xfId="0" applyNumberFormat="1" applyFont="1" applyBorder="1" applyAlignment="1">
      <alignment horizontal="center" vertical="center" wrapText="1"/>
    </xf>
    <xf numFmtId="0" fontId="13" fillId="0" borderId="12" xfId="0" applyFont="1" applyBorder="1" applyAlignment="1">
      <alignment vertical="center" wrapText="1"/>
    </xf>
    <xf numFmtId="14" fontId="0" fillId="0" borderId="29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9" fillId="6" borderId="12" xfId="0" applyFont="1" applyFill="1" applyBorder="1" applyAlignment="1">
      <alignment horizontal="center" vertical="center"/>
    </xf>
    <xf numFmtId="0" fontId="8" fillId="0" borderId="16" xfId="0" applyFont="1" applyBorder="1"/>
    <xf numFmtId="0" fontId="8" fillId="0" borderId="19" xfId="0" applyFont="1" applyBorder="1"/>
    <xf numFmtId="0" fontId="1" fillId="5" borderId="13" xfId="0" applyFont="1" applyFill="1" applyBorder="1" applyAlignment="1">
      <alignment horizontal="center" vertical="center"/>
    </xf>
    <xf numFmtId="0" fontId="8" fillId="0" borderId="15" xfId="0" applyFont="1" applyBorder="1"/>
    <xf numFmtId="0" fontId="8" fillId="0" borderId="14" xfId="0" applyFont="1" applyBorder="1"/>
    <xf numFmtId="0" fontId="8" fillId="0" borderId="17" xfId="0" applyFont="1" applyBorder="1"/>
    <xf numFmtId="0" fontId="8" fillId="0" borderId="18" xfId="0" applyFont="1" applyBorder="1"/>
    <xf numFmtId="0" fontId="8" fillId="0" borderId="26" xfId="0" applyFont="1" applyBorder="1"/>
    <xf numFmtId="0" fontId="8" fillId="0" borderId="27" xfId="0" applyFont="1" applyBorder="1"/>
    <xf numFmtId="0" fontId="8" fillId="0" borderId="28" xfId="0" applyFont="1" applyBorder="1"/>
    <xf numFmtId="0" fontId="11" fillId="2" borderId="20" xfId="0" applyFont="1" applyFill="1" applyBorder="1" applyAlignment="1">
      <alignment horizontal="center" vertical="center"/>
    </xf>
    <xf numFmtId="0" fontId="8" fillId="0" borderId="21" xfId="0" applyFont="1" applyBorder="1"/>
    <xf numFmtId="0" fontId="8" fillId="0" borderId="22" xfId="0" applyFont="1" applyBorder="1"/>
    <xf numFmtId="0" fontId="8" fillId="0" borderId="23" xfId="0" applyFont="1" applyBorder="1"/>
    <xf numFmtId="0" fontId="8" fillId="0" borderId="24" xfId="0" applyFont="1" applyBorder="1"/>
    <xf numFmtId="0" fontId="8" fillId="0" borderId="25" xfId="0" applyFont="1" applyBorder="1"/>
    <xf numFmtId="0" fontId="9" fillId="4" borderId="8" xfId="0" applyFont="1" applyFill="1" applyBorder="1" applyAlignment="1">
      <alignment horizontal="center" vertical="center"/>
    </xf>
    <xf numFmtId="0" fontId="8" fillId="0" borderId="10" xfId="0" applyFont="1" applyBorder="1"/>
    <xf numFmtId="0" fontId="1" fillId="5" borderId="8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1" fillId="5" borderId="1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top" wrapText="1"/>
    </xf>
    <xf numFmtId="164" fontId="13" fillId="0" borderId="2" xfId="0" applyNumberFormat="1" applyFont="1" applyBorder="1" applyAlignment="1">
      <alignment horizontal="center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1"/>
  <sheetViews>
    <sheetView showGridLines="0" tabSelected="1" topLeftCell="D1" zoomScaleNormal="100" workbookViewId="0">
      <selection activeCell="J13" sqref="J13"/>
    </sheetView>
  </sheetViews>
  <sheetFormatPr baseColWidth="10" defaultColWidth="12.625" defaultRowHeight="15" customHeight="1" x14ac:dyDescent="0.2"/>
  <cols>
    <col min="1" max="1" width="2" customWidth="1"/>
    <col min="2" max="2" width="8.125" bestFit="1" customWidth="1"/>
    <col min="3" max="3" width="27.625" customWidth="1"/>
    <col min="4" max="4" width="30.875" customWidth="1"/>
    <col min="5" max="5" width="33.25" customWidth="1"/>
    <col min="6" max="6" width="26.375" customWidth="1"/>
    <col min="7" max="7" width="35.25" customWidth="1"/>
    <col min="8" max="8" width="15.5" customWidth="1"/>
    <col min="9" max="9" width="10.625" customWidth="1"/>
    <col min="10" max="10" width="13.25" customWidth="1"/>
    <col min="11" max="11" width="13.75" customWidth="1"/>
    <col min="12" max="12" width="10.625" customWidth="1"/>
    <col min="13" max="13" width="24.625" customWidth="1"/>
    <col min="14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51" t="s">
        <v>0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2:15" x14ac:dyDescent="0.25">
      <c r="H4" s="4"/>
      <c r="I4" s="1"/>
      <c r="J4" s="1"/>
      <c r="K4" s="2"/>
      <c r="L4" s="3"/>
    </row>
    <row r="5" spans="2:15" ht="77.25" customHeight="1" x14ac:dyDescent="0.2">
      <c r="B5" s="33" t="s">
        <v>1</v>
      </c>
      <c r="C5" s="33" t="s">
        <v>2</v>
      </c>
      <c r="D5" s="34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33" t="s">
        <v>9</v>
      </c>
      <c r="K5" s="33" t="s">
        <v>10</v>
      </c>
      <c r="L5" s="33" t="s">
        <v>11</v>
      </c>
      <c r="M5" s="33" t="s">
        <v>12</v>
      </c>
      <c r="N5" s="33" t="s">
        <v>13</v>
      </c>
      <c r="O5" s="33" t="s">
        <v>14</v>
      </c>
    </row>
    <row r="6" spans="2:15" ht="52.5" customHeight="1" x14ac:dyDescent="0.2">
      <c r="B6" s="36" t="s">
        <v>15</v>
      </c>
      <c r="C6" s="37" t="s">
        <v>52</v>
      </c>
      <c r="D6" s="32" t="s">
        <v>50</v>
      </c>
      <c r="E6" s="32" t="s">
        <v>51</v>
      </c>
      <c r="F6" s="32" t="s">
        <v>53</v>
      </c>
      <c r="G6" s="32" t="s">
        <v>54</v>
      </c>
      <c r="H6" s="32" t="s">
        <v>48</v>
      </c>
      <c r="I6" s="38">
        <v>6</v>
      </c>
      <c r="J6" s="50">
        <v>45116</v>
      </c>
      <c r="K6" s="38" t="s">
        <v>30</v>
      </c>
      <c r="L6" s="38" t="s">
        <v>33</v>
      </c>
      <c r="M6" s="39" t="s">
        <v>49</v>
      </c>
      <c r="N6" s="47"/>
      <c r="O6" s="9" t="s">
        <v>57</v>
      </c>
    </row>
    <row r="7" spans="2:15" ht="45" x14ac:dyDescent="0.25">
      <c r="B7" s="36" t="s">
        <v>16</v>
      </c>
      <c r="C7" s="44" t="s">
        <v>55</v>
      </c>
      <c r="D7" s="44" t="s">
        <v>56</v>
      </c>
      <c r="E7" s="44" t="s">
        <v>61</v>
      </c>
      <c r="F7" s="32" t="s">
        <v>53</v>
      </c>
      <c r="G7" s="32" t="s">
        <v>78</v>
      </c>
      <c r="H7" s="45" t="s">
        <v>48</v>
      </c>
      <c r="I7" s="35">
        <v>8</v>
      </c>
      <c r="J7" s="50">
        <v>45117</v>
      </c>
      <c r="K7" s="38" t="s">
        <v>30</v>
      </c>
      <c r="L7" s="38" t="s">
        <v>33</v>
      </c>
      <c r="M7" s="81" t="s">
        <v>60</v>
      </c>
      <c r="N7" s="82" t="s">
        <v>59</v>
      </c>
      <c r="O7" s="35" t="s">
        <v>58</v>
      </c>
    </row>
    <row r="8" spans="2:15" ht="30" x14ac:dyDescent="0.2">
      <c r="B8" s="42" t="s">
        <v>17</v>
      </c>
      <c r="C8" s="40" t="s">
        <v>76</v>
      </c>
      <c r="D8" s="41" t="s">
        <v>75</v>
      </c>
      <c r="E8" s="41" t="s">
        <v>74</v>
      </c>
      <c r="F8" s="32" t="s">
        <v>71</v>
      </c>
      <c r="G8" s="32" t="s">
        <v>77</v>
      </c>
      <c r="H8" s="32" t="s">
        <v>64</v>
      </c>
      <c r="I8" s="38">
        <v>7</v>
      </c>
      <c r="J8" s="48">
        <v>45119</v>
      </c>
      <c r="K8" s="38" t="s">
        <v>30</v>
      </c>
      <c r="L8" s="38" t="s">
        <v>33</v>
      </c>
      <c r="M8" s="39" t="s">
        <v>79</v>
      </c>
      <c r="N8" s="32"/>
      <c r="O8" s="78" t="s">
        <v>80</v>
      </c>
    </row>
    <row r="9" spans="2:15" ht="45" x14ac:dyDescent="0.2">
      <c r="B9" s="36" t="s">
        <v>18</v>
      </c>
      <c r="C9" s="49" t="s">
        <v>84</v>
      </c>
      <c r="D9" s="43" t="s">
        <v>83</v>
      </c>
      <c r="E9" s="40" t="s">
        <v>82</v>
      </c>
      <c r="F9" s="32" t="s">
        <v>71</v>
      </c>
      <c r="G9" s="32" t="s">
        <v>85</v>
      </c>
      <c r="H9" s="45" t="s">
        <v>86</v>
      </c>
      <c r="I9" s="38">
        <v>6</v>
      </c>
      <c r="J9" s="50">
        <v>45120</v>
      </c>
      <c r="K9" s="38" t="s">
        <v>30</v>
      </c>
      <c r="L9" s="35" t="s">
        <v>31</v>
      </c>
      <c r="M9" s="46" t="s">
        <v>87</v>
      </c>
      <c r="N9" s="32"/>
      <c r="O9" s="38" t="s">
        <v>88</v>
      </c>
    </row>
    <row r="10" spans="2:15" ht="60" x14ac:dyDescent="0.2">
      <c r="B10" s="42" t="s">
        <v>19</v>
      </c>
      <c r="C10" s="40" t="s">
        <v>62</v>
      </c>
      <c r="D10" s="41" t="s">
        <v>67</v>
      </c>
      <c r="E10" s="41" t="s">
        <v>66</v>
      </c>
      <c r="F10" s="32" t="s">
        <v>71</v>
      </c>
      <c r="G10" s="32" t="s">
        <v>65</v>
      </c>
      <c r="H10" s="32" t="s">
        <v>47</v>
      </c>
      <c r="I10" s="38">
        <v>7</v>
      </c>
      <c r="J10" s="48">
        <v>45122</v>
      </c>
      <c r="K10" s="38" t="s">
        <v>32</v>
      </c>
      <c r="L10" s="38" t="s">
        <v>31</v>
      </c>
      <c r="M10" s="32" t="s">
        <v>97</v>
      </c>
      <c r="N10" s="32" t="s">
        <v>98</v>
      </c>
      <c r="O10" s="78" t="s">
        <v>63</v>
      </c>
    </row>
    <row r="11" spans="2:15" ht="45" x14ac:dyDescent="0.2">
      <c r="B11" s="5" t="s">
        <v>20</v>
      </c>
      <c r="C11" s="49" t="s">
        <v>68</v>
      </c>
      <c r="D11" s="43" t="s">
        <v>69</v>
      </c>
      <c r="E11" s="40" t="s">
        <v>70</v>
      </c>
      <c r="F11" s="32" t="s">
        <v>71</v>
      </c>
      <c r="G11" s="32" t="s">
        <v>92</v>
      </c>
      <c r="H11" s="45" t="s">
        <v>72</v>
      </c>
      <c r="I11" s="38">
        <v>6</v>
      </c>
      <c r="J11" s="50">
        <v>45124</v>
      </c>
      <c r="K11" s="38" t="s">
        <v>32</v>
      </c>
      <c r="L11" s="38" t="s">
        <v>31</v>
      </c>
      <c r="M11" s="46" t="s">
        <v>81</v>
      </c>
      <c r="N11" s="32"/>
      <c r="O11" s="32" t="s">
        <v>73</v>
      </c>
    </row>
    <row r="12" spans="2:15" ht="60" customHeight="1" x14ac:dyDescent="0.2">
      <c r="B12" s="5" t="s">
        <v>21</v>
      </c>
      <c r="C12" s="32" t="s">
        <v>89</v>
      </c>
      <c r="D12" s="32" t="s">
        <v>90</v>
      </c>
      <c r="E12" s="32" t="s">
        <v>91</v>
      </c>
      <c r="F12" s="32" t="s">
        <v>71</v>
      </c>
      <c r="G12" s="32" t="s">
        <v>93</v>
      </c>
      <c r="H12" s="32" t="s">
        <v>48</v>
      </c>
      <c r="I12" s="38">
        <v>6</v>
      </c>
      <c r="J12" s="8">
        <v>45127</v>
      </c>
      <c r="K12" s="38" t="s">
        <v>34</v>
      </c>
      <c r="L12" s="35" t="s">
        <v>31</v>
      </c>
      <c r="M12" s="79" t="s">
        <v>95</v>
      </c>
      <c r="N12" s="80" t="s">
        <v>96</v>
      </c>
      <c r="O12" s="32" t="s">
        <v>94</v>
      </c>
    </row>
    <row r="13" spans="2:15" ht="39.75" customHeight="1" x14ac:dyDescent="0.2">
      <c r="B13" s="5" t="s">
        <v>22</v>
      </c>
      <c r="C13" s="6"/>
      <c r="D13" s="6"/>
      <c r="E13" s="6"/>
      <c r="F13" s="6"/>
      <c r="G13" s="6"/>
      <c r="H13" s="6"/>
      <c r="I13" s="7"/>
      <c r="J13" s="8"/>
      <c r="K13" s="7"/>
      <c r="L13" s="7"/>
      <c r="M13" s="8"/>
      <c r="N13" s="8"/>
      <c r="O13" s="8"/>
    </row>
    <row r="14" spans="2:15" ht="39.75" customHeight="1" x14ac:dyDescent="0.2">
      <c r="B14" s="5" t="s">
        <v>23</v>
      </c>
      <c r="C14" s="6"/>
      <c r="D14" s="6"/>
      <c r="E14" s="6"/>
      <c r="F14" s="6"/>
      <c r="G14" s="6"/>
      <c r="H14" s="6"/>
      <c r="I14" s="7"/>
      <c r="J14" s="8"/>
      <c r="K14" s="7"/>
      <c r="L14" s="7"/>
      <c r="M14" s="6"/>
      <c r="N14" s="6"/>
      <c r="O14" s="6"/>
    </row>
    <row r="15" spans="2:15" ht="39.75" customHeight="1" x14ac:dyDescent="0.2">
      <c r="B15" s="5" t="s">
        <v>24</v>
      </c>
      <c r="C15" s="6"/>
      <c r="D15" s="6"/>
      <c r="E15" s="6"/>
      <c r="F15" s="6"/>
      <c r="G15" s="6"/>
      <c r="H15" s="6"/>
      <c r="I15" s="7"/>
      <c r="J15" s="8"/>
      <c r="K15" s="7"/>
      <c r="L15" s="7"/>
      <c r="M15" s="6"/>
      <c r="N15" s="6"/>
      <c r="O15" s="6"/>
    </row>
    <row r="16" spans="2:15" ht="39.75" customHeight="1" x14ac:dyDescent="0.2">
      <c r="B16" s="5" t="s">
        <v>25</v>
      </c>
      <c r="C16" s="6"/>
      <c r="D16" s="6"/>
      <c r="E16" s="6"/>
      <c r="F16" s="6"/>
      <c r="G16" s="6"/>
      <c r="H16" s="6"/>
      <c r="I16" s="7"/>
      <c r="J16" s="8"/>
      <c r="K16" s="7"/>
      <c r="L16" s="7"/>
      <c r="M16" s="6"/>
      <c r="N16" s="6"/>
      <c r="O16" s="6"/>
    </row>
    <row r="17" spans="2:15" ht="39.75" customHeight="1" x14ac:dyDescent="0.2">
      <c r="B17" s="5" t="s">
        <v>26</v>
      </c>
      <c r="C17" s="6"/>
      <c r="D17" s="6"/>
      <c r="E17" s="6"/>
      <c r="F17" s="6"/>
      <c r="G17" s="6"/>
      <c r="H17" s="6"/>
      <c r="I17" s="7"/>
      <c r="J17" s="8"/>
      <c r="K17" s="7"/>
      <c r="L17" s="7"/>
      <c r="M17" s="6"/>
      <c r="N17" s="6"/>
      <c r="O17" s="6"/>
    </row>
    <row r="18" spans="2:15" ht="39.75" customHeight="1" x14ac:dyDescent="0.2">
      <c r="B18" s="5" t="s">
        <v>27</v>
      </c>
      <c r="C18" s="6"/>
      <c r="D18" s="6"/>
      <c r="E18" s="6"/>
      <c r="F18" s="6"/>
      <c r="G18" s="6"/>
      <c r="H18" s="6"/>
      <c r="I18" s="7"/>
      <c r="J18" s="8"/>
      <c r="K18" s="7"/>
      <c r="L18" s="7"/>
      <c r="M18" s="6"/>
      <c r="N18" s="6"/>
      <c r="O18" s="6"/>
    </row>
    <row r="19" spans="2:15" ht="39.75" customHeight="1" x14ac:dyDescent="0.2">
      <c r="B19" s="5" t="s">
        <v>28</v>
      </c>
      <c r="C19" s="6"/>
      <c r="D19" s="6"/>
      <c r="E19" s="6"/>
      <c r="F19" s="6"/>
      <c r="G19" s="6"/>
      <c r="H19" s="6"/>
      <c r="I19" s="7"/>
      <c r="J19" s="8"/>
      <c r="K19" s="7"/>
      <c r="L19" s="7"/>
      <c r="M19" s="6"/>
      <c r="N19" s="6"/>
      <c r="O19" s="6"/>
    </row>
    <row r="20" spans="2:15" ht="39.75" customHeight="1" x14ac:dyDescent="0.2">
      <c r="B20" s="5" t="s">
        <v>29</v>
      </c>
      <c r="C20" s="6"/>
      <c r="D20" s="6"/>
      <c r="E20" s="6"/>
      <c r="F20" s="6"/>
      <c r="G20" s="6"/>
      <c r="H20" s="6"/>
      <c r="I20" s="7"/>
      <c r="J20" s="8"/>
      <c r="K20" s="7"/>
      <c r="L20" s="7"/>
      <c r="M20" s="6"/>
      <c r="N20" s="6"/>
      <c r="O20" s="6"/>
    </row>
    <row r="21" spans="2:15" ht="19.5" customHeight="1" x14ac:dyDescent="0.2">
      <c r="I21" s="3"/>
      <c r="J21" s="3"/>
      <c r="K21" s="7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11"/>
      <c r="L25" s="3"/>
    </row>
    <row r="26" spans="2:15" ht="19.5" customHeight="1" x14ac:dyDescent="0.2">
      <c r="I26" s="1"/>
      <c r="J26" s="1"/>
      <c r="K26" s="11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30</v>
      </c>
      <c r="L30" s="1" t="s">
        <v>31</v>
      </c>
      <c r="M30" s="4"/>
    </row>
    <row r="31" spans="2:15" ht="19.5" customHeight="1" x14ac:dyDescent="0.25">
      <c r="I31" s="1"/>
      <c r="J31" s="1"/>
      <c r="K31" s="2" t="s">
        <v>32</v>
      </c>
      <c r="L31" s="1" t="s">
        <v>33</v>
      </c>
      <c r="M31" s="4"/>
    </row>
    <row r="32" spans="2:15" ht="19.5" customHeight="1" x14ac:dyDescent="0.25">
      <c r="I32" s="1"/>
      <c r="J32" s="1"/>
      <c r="K32" s="2" t="s">
        <v>34</v>
      </c>
      <c r="L32" s="1" t="s">
        <v>35</v>
      </c>
      <c r="M32" s="4"/>
    </row>
    <row r="33" spans="9:13" ht="19.5" customHeight="1" x14ac:dyDescent="0.25">
      <c r="I33" s="1"/>
      <c r="J33" s="1"/>
      <c r="K33" s="2"/>
      <c r="L33" s="1" t="s">
        <v>36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10"/>
      <c r="L1000" s="3"/>
    </row>
    <row r="1001" spans="9:12" ht="15.75" customHeight="1" x14ac:dyDescent="0.2">
      <c r="I1001" s="3"/>
      <c r="J1001" s="3"/>
      <c r="K1001" s="10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1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2"/>
      <c r="D4" s="12"/>
      <c r="E4" s="12"/>
      <c r="F4" s="4"/>
    </row>
    <row r="5" spans="2:16" hidden="1" x14ac:dyDescent="0.25">
      <c r="C5" s="12"/>
      <c r="D5" s="12"/>
      <c r="E5" s="12"/>
      <c r="F5" s="4"/>
    </row>
    <row r="6" spans="2:16" ht="39.75" customHeight="1" x14ac:dyDescent="0.2">
      <c r="B6" s="75" t="s">
        <v>37</v>
      </c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1"/>
    </row>
    <row r="7" spans="2:16" ht="9.75" customHeight="1" x14ac:dyDescent="0.2"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2:16" ht="9.75" customHeight="1" x14ac:dyDescent="0.25">
      <c r="B8" s="25"/>
      <c r="C8" s="26"/>
      <c r="D8" s="26"/>
      <c r="E8" s="26"/>
      <c r="F8" s="27"/>
      <c r="G8" s="28"/>
      <c r="H8" s="28"/>
      <c r="I8" s="28"/>
      <c r="J8" s="28"/>
      <c r="K8" s="28"/>
      <c r="L8" s="28"/>
      <c r="M8" s="28"/>
      <c r="N8" s="28"/>
      <c r="O8" s="28"/>
      <c r="P8" s="29"/>
    </row>
    <row r="9" spans="2:16" ht="30" customHeight="1" x14ac:dyDescent="0.2">
      <c r="B9" s="30"/>
      <c r="C9" s="14" t="s">
        <v>1</v>
      </c>
      <c r="D9" s="15"/>
      <c r="E9" s="70" t="s">
        <v>38</v>
      </c>
      <c r="F9" s="71"/>
      <c r="G9" s="15"/>
      <c r="H9" s="70" t="s">
        <v>11</v>
      </c>
      <c r="I9" s="71"/>
      <c r="J9" s="16"/>
      <c r="K9" s="16"/>
      <c r="L9" s="16"/>
      <c r="M9" s="16"/>
      <c r="N9" s="16"/>
      <c r="O9" s="16"/>
      <c r="P9" s="31"/>
    </row>
    <row r="10" spans="2:16" ht="30" customHeight="1" x14ac:dyDescent="0.2">
      <c r="B10" s="30"/>
      <c r="C10" s="17" t="s">
        <v>21</v>
      </c>
      <c r="D10" s="18"/>
      <c r="E10" s="72" t="str">
        <f>VLOOKUP(C10,'Formato descripción HU'!B6:O20,5,0)</f>
        <v xml:space="preserve">Residentes </v>
      </c>
      <c r="F10" s="71"/>
      <c r="G10" s="19"/>
      <c r="H10" s="72" t="str">
        <f>VLOOKUP(C10,'Formato descripción HU'!B6:O20,11,0)</f>
        <v>No iniciado</v>
      </c>
      <c r="I10" s="71"/>
      <c r="J10" s="19"/>
      <c r="K10" s="16"/>
      <c r="L10" s="16"/>
      <c r="M10" s="16"/>
      <c r="N10" s="16"/>
      <c r="O10" s="16"/>
      <c r="P10" s="31"/>
    </row>
    <row r="11" spans="2:16" ht="9.75" customHeight="1" x14ac:dyDescent="0.2">
      <c r="B11" s="30"/>
      <c r="C11" s="20"/>
      <c r="D11" s="18"/>
      <c r="E11" s="21"/>
      <c r="F11" s="21"/>
      <c r="G11" s="19"/>
      <c r="H11" s="21"/>
      <c r="I11" s="21"/>
      <c r="J11" s="19"/>
      <c r="K11" s="21"/>
      <c r="L11" s="21"/>
      <c r="M11" s="16"/>
      <c r="N11" s="21"/>
      <c r="O11" s="21"/>
      <c r="P11" s="31"/>
    </row>
    <row r="12" spans="2:16" ht="30" customHeight="1" x14ac:dyDescent="0.2">
      <c r="B12" s="30"/>
      <c r="C12" s="14" t="s">
        <v>39</v>
      </c>
      <c r="D12" s="18"/>
      <c r="E12" s="70" t="s">
        <v>10</v>
      </c>
      <c r="F12" s="71"/>
      <c r="G12" s="19"/>
      <c r="H12" s="70" t="s">
        <v>40</v>
      </c>
      <c r="I12" s="71"/>
      <c r="J12" s="19"/>
      <c r="K12" s="21"/>
      <c r="L12" s="21"/>
      <c r="M12" s="16"/>
      <c r="N12" s="21"/>
      <c r="O12" s="21"/>
      <c r="P12" s="31"/>
    </row>
    <row r="13" spans="2:16" ht="30" customHeight="1" x14ac:dyDescent="0.2">
      <c r="B13" s="30"/>
      <c r="C13" s="17">
        <f>VLOOKUP('Historia de Usuario'!C10,'Formato descripción HU'!B6:O20,8,0)</f>
        <v>6</v>
      </c>
      <c r="D13" s="18"/>
      <c r="E13" s="72" t="str">
        <f>VLOOKUP(C10,'Formato descripción HU'!B6:O20,10,0)</f>
        <v>Baja</v>
      </c>
      <c r="F13" s="71"/>
      <c r="G13" s="19"/>
      <c r="H13" s="72" t="str">
        <f>VLOOKUP(C10,'Formato descripción HU'!B6:O20,7,0)</f>
        <v xml:space="preserve">Gabriel Davila </v>
      </c>
      <c r="I13" s="71"/>
      <c r="J13" s="19"/>
      <c r="K13" s="21"/>
      <c r="L13" s="21"/>
      <c r="M13" s="16"/>
      <c r="N13" s="21"/>
      <c r="O13" s="21"/>
      <c r="P13" s="31"/>
    </row>
    <row r="14" spans="2:16" ht="9.75" customHeight="1" x14ac:dyDescent="0.2">
      <c r="B14" s="30"/>
      <c r="C14" s="16"/>
      <c r="D14" s="18"/>
      <c r="E14" s="16"/>
      <c r="F14" s="16"/>
      <c r="G14" s="19"/>
      <c r="H14" s="19"/>
      <c r="I14" s="16"/>
      <c r="J14" s="16"/>
      <c r="K14" s="16"/>
      <c r="L14" s="16"/>
      <c r="M14" s="16"/>
      <c r="N14" s="16"/>
      <c r="O14" s="16"/>
      <c r="P14" s="31"/>
    </row>
    <row r="15" spans="2:16" ht="19.5" customHeight="1" x14ac:dyDescent="0.2">
      <c r="B15" s="30"/>
      <c r="C15" s="53" t="s">
        <v>41</v>
      </c>
      <c r="D15" s="77" t="str">
        <f>VLOOKUP(C10,'Formato descripción HU'!B6:O20,3,0)</f>
        <v xml:space="preserve">Comunicación personalizada </v>
      </c>
      <c r="E15" s="58"/>
      <c r="F15" s="16"/>
      <c r="G15" s="53" t="s">
        <v>42</v>
      </c>
      <c r="H15" s="77" t="str">
        <f>VLOOKUP(C10,'Formato descripción HU'!B6:O20,4,0)</f>
        <v>Para que los residentes puedan informar sobre errores a los admiradores o sugerencias mediante el correo electrónico</v>
      </c>
      <c r="I15" s="57"/>
      <c r="J15" s="58"/>
      <c r="K15" s="16"/>
      <c r="L15" s="53" t="s">
        <v>43</v>
      </c>
      <c r="M15" s="56" t="str">
        <f>VLOOKUP(C10,'Formato descripción HU'!B6:O20,6,0)</f>
        <v xml:space="preserve">Enlace de comunicaicon externo por correo electronico </v>
      </c>
      <c r="N15" s="57"/>
      <c r="O15" s="58"/>
      <c r="P15" s="31"/>
    </row>
    <row r="16" spans="2:16" ht="19.5" customHeight="1" x14ac:dyDescent="0.2">
      <c r="B16" s="30"/>
      <c r="C16" s="54"/>
      <c r="D16" s="59"/>
      <c r="E16" s="60"/>
      <c r="F16" s="16"/>
      <c r="G16" s="54"/>
      <c r="H16" s="59"/>
      <c r="I16" s="52"/>
      <c r="J16" s="60"/>
      <c r="K16" s="16"/>
      <c r="L16" s="54"/>
      <c r="M16" s="59"/>
      <c r="N16" s="52"/>
      <c r="O16" s="60"/>
      <c r="P16" s="31"/>
    </row>
    <row r="17" spans="2:16" ht="19.5" customHeight="1" x14ac:dyDescent="0.2">
      <c r="B17" s="30"/>
      <c r="C17" s="55"/>
      <c r="D17" s="61"/>
      <c r="E17" s="63"/>
      <c r="F17" s="16"/>
      <c r="G17" s="55"/>
      <c r="H17" s="61"/>
      <c r="I17" s="62"/>
      <c r="J17" s="63"/>
      <c r="K17" s="16"/>
      <c r="L17" s="55"/>
      <c r="M17" s="61"/>
      <c r="N17" s="62"/>
      <c r="O17" s="63"/>
      <c r="P17" s="31"/>
    </row>
    <row r="18" spans="2:16" ht="9.75" customHeight="1" x14ac:dyDescent="0.2">
      <c r="B18" s="30"/>
      <c r="C18" s="16"/>
      <c r="D18" s="16"/>
      <c r="E18" s="16"/>
      <c r="F18" s="16"/>
      <c r="G18" s="19"/>
      <c r="H18" s="19"/>
      <c r="I18" s="19"/>
      <c r="J18" s="16"/>
      <c r="K18" s="16"/>
      <c r="L18" s="16"/>
      <c r="M18" s="16"/>
      <c r="N18" s="16"/>
      <c r="O18" s="16"/>
      <c r="P18" s="31"/>
    </row>
    <row r="19" spans="2:16" ht="19.5" customHeight="1" x14ac:dyDescent="0.2">
      <c r="B19" s="30"/>
      <c r="C19" s="73" t="s">
        <v>44</v>
      </c>
      <c r="D19" s="58"/>
      <c r="E19" s="64" t="s">
        <v>45</v>
      </c>
      <c r="F19" s="65"/>
      <c r="G19" s="65"/>
      <c r="H19" s="65"/>
      <c r="I19" s="65"/>
      <c r="J19" s="65"/>
      <c r="K19" s="65"/>
      <c r="L19" s="65"/>
      <c r="M19" s="65"/>
      <c r="N19" s="65"/>
      <c r="O19" s="66"/>
      <c r="P19" s="31"/>
    </row>
    <row r="20" spans="2:16" ht="19.5" customHeight="1" x14ac:dyDescent="0.2">
      <c r="B20" s="30"/>
      <c r="C20" s="61"/>
      <c r="D20" s="63"/>
      <c r="E20" s="67"/>
      <c r="F20" s="68"/>
      <c r="G20" s="68"/>
      <c r="H20" s="68"/>
      <c r="I20" s="68"/>
      <c r="J20" s="68"/>
      <c r="K20" s="68"/>
      <c r="L20" s="68"/>
      <c r="M20" s="68"/>
      <c r="N20" s="68"/>
      <c r="O20" s="69"/>
      <c r="P20" s="31"/>
    </row>
    <row r="21" spans="2:16" ht="9.75" customHeight="1" x14ac:dyDescent="0.2">
      <c r="B21" s="30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31"/>
    </row>
    <row r="22" spans="2:16" ht="19.5" customHeight="1" x14ac:dyDescent="0.2">
      <c r="B22" s="30"/>
      <c r="C22" s="74" t="s">
        <v>46</v>
      </c>
      <c r="D22" s="58"/>
      <c r="E22" s="56" t="str">
        <f>VLOOKUP(C10,'Formato descripción HU'!B6:O20,12,0)</f>
        <v>El residente podrá enviar un correo a administración para dar a conocer el error o sugerencia</v>
      </c>
      <c r="F22" s="57"/>
      <c r="G22" s="57"/>
      <c r="H22" s="58"/>
      <c r="I22" s="16"/>
      <c r="J22" s="74" t="s">
        <v>13</v>
      </c>
      <c r="K22" s="58"/>
      <c r="L22" s="56" t="str">
        <f>VLOOKUP(C10,'Formato descripción HU'!B6:O20,13,0)</f>
        <v>Poseer un correo para recibir los coreos de los residentes</v>
      </c>
      <c r="M22" s="57"/>
      <c r="N22" s="57"/>
      <c r="O22" s="58"/>
      <c r="P22" s="31"/>
    </row>
    <row r="23" spans="2:16" ht="19.5" customHeight="1" x14ac:dyDescent="0.2">
      <c r="B23" s="30"/>
      <c r="C23" s="59"/>
      <c r="D23" s="60"/>
      <c r="E23" s="59"/>
      <c r="F23" s="52"/>
      <c r="G23" s="52"/>
      <c r="H23" s="60"/>
      <c r="I23" s="16"/>
      <c r="J23" s="59"/>
      <c r="K23" s="60"/>
      <c r="L23" s="59"/>
      <c r="M23" s="52"/>
      <c r="N23" s="52"/>
      <c r="O23" s="60"/>
      <c r="P23" s="31"/>
    </row>
    <row r="24" spans="2:16" ht="19.5" customHeight="1" x14ac:dyDescent="0.2">
      <c r="B24" s="30"/>
      <c r="C24" s="61"/>
      <c r="D24" s="63"/>
      <c r="E24" s="61"/>
      <c r="F24" s="62"/>
      <c r="G24" s="62"/>
      <c r="H24" s="63"/>
      <c r="I24" s="16"/>
      <c r="J24" s="61"/>
      <c r="K24" s="63"/>
      <c r="L24" s="61"/>
      <c r="M24" s="62"/>
      <c r="N24" s="62"/>
      <c r="O24" s="63"/>
      <c r="P24" s="31"/>
    </row>
    <row r="25" spans="2:16" ht="9.75" customHeight="1" x14ac:dyDescent="0.2">
      <c r="B25" s="2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4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Gabriel Dc</cp:lastModifiedBy>
  <cp:revision/>
  <dcterms:created xsi:type="dcterms:W3CDTF">2019-10-21T15:37:14Z</dcterms:created>
  <dcterms:modified xsi:type="dcterms:W3CDTF">2023-07-08T05:11:10Z</dcterms:modified>
  <cp:category/>
  <cp:contentStatus/>
</cp:coreProperties>
</file>