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F2EB6A1-144A-440E-B2B1-09CBD6BDCF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<sst xmlns="http://schemas.openxmlformats.org/spreadsheetml/2006/main" count="102" uniqueCount="84">
  <si>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</si>
  <si>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</si>
  <si>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</si>
  <si>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</si>
  <si>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</si>
  <si>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</si>
  <si>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</si>
  <si>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</si>
  <si>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</si>
  <si>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</si>
  <si>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</si>
  <si>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</si>
  <si>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</si>
  <si>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</si>
  <si>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</si>
  <si>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</si>
  <si>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</si>
  <si>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</si>
  <si>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</si>
  <si>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</si>
  <si>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</si>
  <si>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</si>
  <si>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</si>
  <si>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</si>
  <si>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</si>
  <si>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</si>
  <si>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</si>
  <si>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</si>
  <si>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</si>
  <si>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</si>
  <si>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</si>
  <si>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</si>
  <si>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</si>
  <si>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</si>
  <si>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</si>
  <si>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</si>
  <si>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</si>
  <si>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</si>
  <si>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</si>
  <si>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</si>
  <si>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</si>
  <si>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</si>
  <si>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</si>
  <si>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</si>
  <si>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Gabriel Davila </t>
  </si>
  <si>
    <t xml:space="preserve">Administrador </t>
  </si>
  <si>
    <t xml:space="preserve">Datos de arrendatarios </t>
  </si>
  <si>
    <t xml:space="preserve">Conocer los datos del arrendatario de la casa </t>
  </si>
  <si>
    <t xml:space="preserve">Casas alquiladas </t>
  </si>
  <si>
    <t>No confundir los datos de arrendatario con dueño de casa</t>
  </si>
  <si>
    <t>Pedir al arrendatario llenar el formulario</t>
  </si>
  <si>
    <t>Para realizar control de las casas arrendadas</t>
  </si>
  <si>
    <t xml:space="preserve">Residentes </t>
  </si>
  <si>
    <t>Presentar de forma visual las diferentes opciones del aplicativo</t>
  </si>
  <si>
    <t>Generar un menú interactivo con las opciones del conjunto</t>
  </si>
  <si>
    <t xml:space="preserve">Elementos llamativos y una interfaz facil de usar </t>
  </si>
  <si>
    <t>Formulario de datos del arrendatario</t>
  </si>
  <si>
    <t>Mediante el uso del ratón sobre las diferentes opciones</t>
  </si>
  <si>
    <t xml:space="preserve">Expriencia de usuario </t>
  </si>
  <si>
    <t xml:space="preserve">Para que los residentes puedan acceder a todas las opciones que proporciona el aplicativo </t>
  </si>
  <si>
    <t>Presentar las diferentes opciones de la aplicación</t>
  </si>
  <si>
    <t>El aplicativo presentar paginas secundarias</t>
  </si>
  <si>
    <t>Creación de submenús</t>
  </si>
  <si>
    <t xml:space="preserve">Mateo Esparza </t>
  </si>
  <si>
    <t xml:space="preserve">Paginas secundarias </t>
  </si>
  <si>
    <t xml:space="preserve">Asegurarse que los datos sean correctos </t>
  </si>
  <si>
    <t xml:space="preserve">Correctos datos </t>
  </si>
  <si>
    <t>La aplicación debe permitir la comunicación entre la administración y los residentes, mediante correo electrónico</t>
  </si>
  <si>
    <t xml:space="preserve">Comunicación personalizada </t>
  </si>
  <si>
    <t>Para que los residentes puedan informar sobre errores a los admiradores o sugerencias mediante el correo electrónico</t>
  </si>
  <si>
    <t xml:space="preserve">Enlace de comunicaicon externo por correo electronico </t>
  </si>
  <si>
    <t>Poseer un correo para recibir los coreos de los residentes</t>
  </si>
  <si>
    <t>El residente podrá enviar un correo a administración para dar a conocer el error o sugerencia</t>
  </si>
  <si>
    <t xml:space="preserve">Errores y sugerencias </t>
  </si>
  <si>
    <t>Kevin Chacon</t>
  </si>
  <si>
    <t>Adiministrador</t>
  </si>
  <si>
    <t xml:space="preserve">Para que los residentes peudan visualizar todos las opciones del sistema web </t>
  </si>
  <si>
    <t xml:space="preserve">Edison Carvajal </t>
  </si>
  <si>
    <t xml:space="preserve">Condicionales de datos </t>
  </si>
  <si>
    <t>Esatblecer los parametros de registroen los diferentes campos</t>
  </si>
  <si>
    <t xml:space="preserve">Creando condicionales en todos los campos del formulario de registro </t>
  </si>
  <si>
    <t xml:space="preserve">mediante el uso del mouse,haciendo click en las diferentes opciones </t>
  </si>
  <si>
    <t xml:space="preserve">Llenando los campos de registro y cometiendo errores de ingreso </t>
  </si>
  <si>
    <t>Jorge Coronel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</si>
</sst>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6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3" fillId="0" borderId="2" xfId="0" applyFont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6" fillId="0" borderId="3" xfId="0" applyFont="1" applyBorder="1" applyAlignment="1">
      <alignment horizontal="left" vertical="center" wrapText="1"/>
    </xf>
    <xf numFmtId="0" fontId="13" fillId="0" borderId="12" xfId="0" applyFont="1" applyBorder="1" applyAlignment="1">
      <alignment vertical="center" wrapText="1"/>
    </xf>
    <xf numFmtId="14" fontId="0" fillId="0" borderId="29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wrapText="1"/>
    </xf>
    <xf numFmtId="0" fontId="4" fillId="0" borderId="5" xfId="0" applyFont="1" applyBorder="1" applyAlignment="1">
      <alignment vertical="center"/>
    </xf>
    <xf numFmtId="0" fontId="13" fillId="0" borderId="29" xfId="0" applyFont="1" applyBorder="1" applyAlignment="1">
      <alignment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top" wrapText="1"/>
    </xf>
    <xf numFmtId="14" fontId="13" fillId="0" borderId="5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9" fillId="6" borderId="12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9" xfId="0" applyFont="1" applyBorder="1"/>
    <xf numFmtId="0" fontId="1" fillId="5" borderId="13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14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26" xfId="0" applyFont="1" applyBorder="1"/>
    <xf numFmtId="0" fontId="8" fillId="0" borderId="27" xfId="0" applyFont="1" applyBorder="1"/>
    <xf numFmtId="0" fontId="8" fillId="0" borderId="28" xfId="0" applyFont="1" applyBorder="1"/>
    <xf numFmtId="0" fontId="11" fillId="2" borderId="20" xfId="0" applyFont="1" applyFill="1" applyBorder="1" applyAlignment="1">
      <alignment horizontal="center" vertical="center"/>
    </xf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9" fillId="4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1" fillId="5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8"/>
  <sheetViews>
    <sheetView showGridLines="0" tabSelected="1" topLeftCell="B4" zoomScale="70" zoomScaleNormal="70" workbookViewId="0">
      <selection activeCell="C9" sqref="C9"/>
    </sheetView>
  </sheetViews>
  <sheetFormatPr baseColWidth="10" defaultColWidth="12.625" defaultRowHeight="15" customHeight="1" x14ac:dyDescent="0.2"/>
  <cols>
    <col min="1" max="1" width="2" customWidth="1"/>
    <col min="2" max="2" width="8.125" bestFit="1" customWidth="1"/>
    <col min="3" max="3" width="27.625" customWidth="1"/>
    <col min="4" max="4" width="30.875" customWidth="1"/>
    <col min="5" max="5" width="33.25" customWidth="1"/>
    <col min="6" max="6" width="26.375" customWidth="1"/>
    <col min="7" max="7" width="35.25" customWidth="1"/>
    <col min="8" max="8" width="15.5" customWidth="1"/>
    <col min="9" max="9" width="10.625" customWidth="1"/>
    <col min="10" max="10" width="13.25" customWidth="1"/>
    <col min="11" max="11" width="13.75" customWidth="1"/>
    <col min="12" max="12" width="10.625" customWidth="1"/>
    <col min="13" max="13" width="24.62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63" t="s">
        <v>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5" x14ac:dyDescent="0.25">
      <c r="H4" s="4"/>
      <c r="I4" s="1"/>
      <c r="J4" s="1"/>
      <c r="K4" s="2"/>
      <c r="L4" s="3"/>
    </row>
    <row r="5" spans="2:15" ht="77.25" customHeight="1" x14ac:dyDescent="0.2">
      <c r="B5" s="33" t="s">
        <v>1</v>
      </c>
      <c r="C5" s="33" t="s">
        <v>2</v>
      </c>
      <c r="D5" s="34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33" t="s">
        <v>9</v>
      </c>
      <c r="K5" s="33" t="s">
        <v>10</v>
      </c>
      <c r="L5" s="33" t="s">
        <v>11</v>
      </c>
      <c r="M5" s="33" t="s">
        <v>12</v>
      </c>
      <c r="N5" s="33" t="s">
        <v>13</v>
      </c>
      <c r="O5" s="33" t="s">
        <v>14</v>
      </c>
    </row>
    <row r="6" spans="2:15" ht="52.5" customHeight="1" x14ac:dyDescent="0.25">
      <c r="B6" s="36" t="s">
        <v>15</v>
      </c>
      <c r="C6" s="40" t="s">
        <v>54</v>
      </c>
      <c r="D6" s="41" t="s">
        <v>53</v>
      </c>
      <c r="E6" s="41" t="s">
        <v>76</v>
      </c>
      <c r="F6" s="32" t="s">
        <v>52</v>
      </c>
      <c r="G6" s="32" t="s">
        <v>55</v>
      </c>
      <c r="H6" s="32" t="s">
        <v>44</v>
      </c>
      <c r="I6" s="38">
        <v>6</v>
      </c>
      <c r="J6" s="48">
        <v>45122</v>
      </c>
      <c r="K6" s="38" t="s">
        <v>27</v>
      </c>
      <c r="L6" s="38" t="s">
        <v>32</v>
      </c>
      <c r="M6" s="39" t="s">
        <v>57</v>
      </c>
      <c r="N6" s="51" t="s">
        <v>49</v>
      </c>
      <c r="O6" s="49" t="s">
        <v>58</v>
      </c>
    </row>
    <row r="7" spans="2:15" ht="45" x14ac:dyDescent="0.25">
      <c r="B7" s="36" t="s">
        <v>16</v>
      </c>
      <c r="C7" s="47" t="s">
        <v>61</v>
      </c>
      <c r="D7" s="43" t="s">
        <v>60</v>
      </c>
      <c r="E7" s="40" t="s">
        <v>59</v>
      </c>
      <c r="F7" s="32" t="s">
        <v>52</v>
      </c>
      <c r="G7" s="32" t="s">
        <v>62</v>
      </c>
      <c r="H7" s="45" t="s">
        <v>63</v>
      </c>
      <c r="I7" s="35">
        <v>8</v>
      </c>
      <c r="J7" s="48">
        <v>45122</v>
      </c>
      <c r="K7" s="38" t="s">
        <v>27</v>
      </c>
      <c r="L7" s="38" t="s">
        <v>32</v>
      </c>
      <c r="M7" s="46" t="s">
        <v>81</v>
      </c>
      <c r="N7" s="51"/>
      <c r="O7" s="38" t="s">
        <v>64</v>
      </c>
    </row>
    <row r="8" spans="2:15" ht="60" x14ac:dyDescent="0.2">
      <c r="B8" s="42" t="s">
        <v>17</v>
      </c>
      <c r="C8" s="32" t="s">
        <v>67</v>
      </c>
      <c r="D8" s="32" t="s">
        <v>68</v>
      </c>
      <c r="E8" s="32" t="s">
        <v>69</v>
      </c>
      <c r="F8" s="32" t="s">
        <v>52</v>
      </c>
      <c r="G8" s="32" t="s">
        <v>70</v>
      </c>
      <c r="H8" s="38" t="s">
        <v>83</v>
      </c>
      <c r="I8" s="38">
        <v>6</v>
      </c>
      <c r="J8" s="48">
        <v>45123</v>
      </c>
      <c r="K8" s="38" t="s">
        <v>29</v>
      </c>
      <c r="L8" s="38" t="s">
        <v>32</v>
      </c>
      <c r="M8" s="55" t="s">
        <v>72</v>
      </c>
      <c r="N8" s="54" t="s">
        <v>71</v>
      </c>
      <c r="O8" s="32" t="s">
        <v>73</v>
      </c>
    </row>
    <row r="9" spans="2:15" ht="45" x14ac:dyDescent="0.2">
      <c r="B9" s="36" t="s">
        <v>18</v>
      </c>
      <c r="C9" s="37" t="s">
        <v>78</v>
      </c>
      <c r="D9" s="32" t="s">
        <v>79</v>
      </c>
      <c r="E9" s="32" t="s">
        <v>65</v>
      </c>
      <c r="F9" s="32" t="s">
        <v>75</v>
      </c>
      <c r="G9" s="32" t="s">
        <v>80</v>
      </c>
      <c r="H9" s="32" t="s">
        <v>77</v>
      </c>
      <c r="I9" s="38">
        <v>6</v>
      </c>
      <c r="J9" s="48">
        <v>45123</v>
      </c>
      <c r="K9" s="58" t="s">
        <v>27</v>
      </c>
      <c r="L9" s="35" t="s">
        <v>32</v>
      </c>
      <c r="M9" s="39" t="s">
        <v>82</v>
      </c>
      <c r="N9" s="32"/>
      <c r="O9" s="9" t="s">
        <v>66</v>
      </c>
    </row>
    <row r="10" spans="2:15" ht="39.75" customHeight="1" x14ac:dyDescent="0.25">
      <c r="B10" s="52" t="s">
        <v>19</v>
      </c>
      <c r="C10" s="53" t="s">
        <v>46</v>
      </c>
      <c r="D10" s="61" t="s">
        <v>47</v>
      </c>
      <c r="E10" s="44" t="s">
        <v>51</v>
      </c>
      <c r="F10" s="32" t="s">
        <v>45</v>
      </c>
      <c r="G10" s="32" t="s">
        <v>56</v>
      </c>
      <c r="H10" s="32" t="s">
        <v>74</v>
      </c>
      <c r="I10" s="38">
        <v>7</v>
      </c>
      <c r="J10" s="56">
        <v>45128</v>
      </c>
      <c r="K10" s="60" t="s">
        <v>27</v>
      </c>
      <c r="L10" s="57" t="s">
        <v>28</v>
      </c>
      <c r="M10" s="50" t="s">
        <v>50</v>
      </c>
      <c r="N10" s="51" t="s">
        <v>49</v>
      </c>
      <c r="O10" s="35" t="s">
        <v>48</v>
      </c>
    </row>
    <row r="11" spans="2:15" ht="39.75" customHeight="1" x14ac:dyDescent="0.2">
      <c r="B11" s="5" t="s">
        <v>20</v>
      </c>
      <c r="C11" s="62"/>
      <c r="D11" s="41"/>
      <c r="E11" s="41"/>
      <c r="F11" s="6"/>
      <c r="G11" s="32"/>
      <c r="H11" s="6"/>
      <c r="I11" s="7"/>
      <c r="J11" s="8"/>
      <c r="K11" s="59"/>
      <c r="L11" s="7"/>
      <c r="M11" s="39"/>
      <c r="N11" s="6"/>
      <c r="O11" s="49"/>
    </row>
    <row r="12" spans="2:15" ht="39.75" customHeight="1" x14ac:dyDescent="0.2">
      <c r="B12" s="5" t="s">
        <v>21</v>
      </c>
      <c r="C12" s="37"/>
      <c r="D12" s="32"/>
      <c r="E12" s="32"/>
      <c r="F12" s="6"/>
      <c r="G12" s="32"/>
      <c r="H12" s="6"/>
      <c r="I12" s="7"/>
      <c r="J12" s="8"/>
      <c r="K12" s="7"/>
      <c r="L12" s="7"/>
      <c r="M12" s="46"/>
      <c r="N12" s="6"/>
      <c r="O12" s="38"/>
    </row>
    <row r="13" spans="2:15" ht="39.75" customHeight="1" x14ac:dyDescent="0.2">
      <c r="B13" s="5" t="s">
        <v>22</v>
      </c>
      <c r="C13" s="6"/>
      <c r="D13" s="6"/>
      <c r="E13" s="6"/>
      <c r="F13" s="6"/>
      <c r="G13" s="6"/>
      <c r="H13" s="6"/>
      <c r="I13" s="7"/>
      <c r="J13" s="8"/>
      <c r="K13" s="7"/>
      <c r="L13" s="7"/>
      <c r="M13" s="6"/>
      <c r="N13" s="6"/>
      <c r="O13" s="6"/>
    </row>
    <row r="14" spans="2:15" ht="39.75" customHeight="1" x14ac:dyDescent="0.2">
      <c r="B14" s="5" t="s">
        <v>23</v>
      </c>
      <c r="C14" s="6"/>
      <c r="D14" s="6"/>
      <c r="E14" s="6"/>
      <c r="F14" s="6"/>
      <c r="G14" s="6"/>
      <c r="H14" s="6"/>
      <c r="I14" s="7"/>
      <c r="J14" s="8"/>
      <c r="K14" s="7"/>
      <c r="L14" s="7"/>
      <c r="M14" s="6"/>
      <c r="N14" s="6"/>
      <c r="O14" s="6"/>
    </row>
    <row r="15" spans="2:15" ht="39.75" customHeight="1" x14ac:dyDescent="0.2">
      <c r="B15" s="5" t="s">
        <v>24</v>
      </c>
      <c r="C15" s="6"/>
      <c r="D15" s="6"/>
      <c r="E15" s="6"/>
      <c r="F15" s="6"/>
      <c r="G15" s="6"/>
      <c r="H15" s="6"/>
      <c r="I15" s="7"/>
      <c r="J15" s="8"/>
      <c r="K15" s="7"/>
      <c r="L15" s="7"/>
      <c r="M15" s="6"/>
      <c r="N15" s="6"/>
      <c r="O15" s="6"/>
    </row>
    <row r="16" spans="2:15" ht="39.75" customHeight="1" x14ac:dyDescent="0.2">
      <c r="B16" s="5" t="s">
        <v>25</v>
      </c>
      <c r="C16" s="6"/>
      <c r="D16" s="6"/>
      <c r="E16" s="6"/>
      <c r="F16" s="6"/>
      <c r="G16" s="6"/>
      <c r="H16" s="6"/>
      <c r="I16" s="7"/>
      <c r="J16" s="8"/>
      <c r="K16" s="7"/>
      <c r="L16" s="7"/>
      <c r="M16" s="6"/>
      <c r="N16" s="6"/>
      <c r="O16" s="6"/>
    </row>
    <row r="17" spans="2:15" ht="39.75" customHeight="1" x14ac:dyDescent="0.2">
      <c r="B17" s="5" t="s">
        <v>26</v>
      </c>
      <c r="C17" s="6"/>
      <c r="D17" s="6"/>
      <c r="E17" s="6"/>
      <c r="F17" s="6"/>
      <c r="G17" s="6"/>
      <c r="H17" s="6"/>
      <c r="I17" s="7"/>
      <c r="J17" s="8"/>
      <c r="K17" s="7"/>
      <c r="L17" s="7"/>
      <c r="M17" s="6"/>
      <c r="N17" s="6"/>
      <c r="O17" s="6"/>
    </row>
    <row r="18" spans="2:15" ht="19.5" customHeight="1" x14ac:dyDescent="0.2">
      <c r="I18" s="3"/>
      <c r="J18" s="3"/>
      <c r="K18" s="7"/>
      <c r="L18" s="3"/>
    </row>
    <row r="19" spans="2:15" ht="19.5" customHeight="1" x14ac:dyDescent="0.25">
      <c r="I19" s="1"/>
      <c r="J19" s="1"/>
      <c r="K19" s="2"/>
      <c r="L19" s="3"/>
    </row>
    <row r="20" spans="2:15" ht="19.5" customHeight="1" x14ac:dyDescent="0.25">
      <c r="I20" s="1"/>
      <c r="J20" s="1"/>
      <c r="K20" s="2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">
      <c r="I22" s="1"/>
      <c r="J22" s="1"/>
      <c r="K22" s="11"/>
      <c r="L22" s="3"/>
    </row>
    <row r="23" spans="2:15" ht="19.5" customHeight="1" x14ac:dyDescent="0.2">
      <c r="I23" s="1"/>
      <c r="J23" s="1"/>
      <c r="K23" s="11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 t="s">
        <v>27</v>
      </c>
      <c r="L27" s="1" t="s">
        <v>28</v>
      </c>
      <c r="M27" s="4"/>
    </row>
    <row r="28" spans="2:15" ht="19.5" customHeight="1" x14ac:dyDescent="0.25">
      <c r="I28" s="1"/>
      <c r="J28" s="1"/>
      <c r="K28" s="2" t="s">
        <v>29</v>
      </c>
      <c r="L28" s="1" t="s">
        <v>30</v>
      </c>
      <c r="M28" s="4"/>
    </row>
    <row r="29" spans="2:15" ht="19.5" customHeight="1" x14ac:dyDescent="0.25">
      <c r="I29" s="1"/>
      <c r="J29" s="1"/>
      <c r="K29" s="2" t="s">
        <v>31</v>
      </c>
      <c r="L29" s="1" t="s">
        <v>32</v>
      </c>
      <c r="M29" s="4"/>
    </row>
    <row r="30" spans="2:15" ht="19.5" customHeight="1" x14ac:dyDescent="0.25">
      <c r="I30" s="1"/>
      <c r="J30" s="1"/>
      <c r="K30" s="2"/>
      <c r="L30" s="1" t="s">
        <v>33</v>
      </c>
      <c r="M30" s="4"/>
    </row>
    <row r="31" spans="2:15" ht="19.5" customHeight="1" x14ac:dyDescent="0.25">
      <c r="I31" s="1"/>
      <c r="J31" s="1"/>
      <c r="K31" s="2"/>
      <c r="L31" s="3"/>
    </row>
    <row r="32" spans="2:15" ht="19.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">
      <c r="I997" s="3"/>
      <c r="J997" s="3"/>
      <c r="K997" s="10"/>
      <c r="L997" s="3"/>
    </row>
    <row r="998" spans="9:12" ht="15.75" customHeight="1" x14ac:dyDescent="0.2">
      <c r="I998" s="3"/>
      <c r="J998" s="3"/>
      <c r="K998" s="10"/>
      <c r="L998" s="3"/>
    </row>
  </sheetData>
  <mergeCells count="1">
    <mergeCell ref="B3:O3"/>
  </mergeCells>
  <dataValidations count="2">
    <dataValidation type="list" allowBlank="1" showErrorMessage="1" sqref="L6:L17" xr:uid="{00000000-0002-0000-0000-000000000000}">
      <formula1>$L$27:$L$30</formula1>
    </dataValidation>
    <dataValidation type="list" allowBlank="1" showErrorMessage="1" sqref="K6:K18" xr:uid="{00000000-0002-0000-0000-000001000000}">
      <formula1>$K$27:$K$29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zoomScale="78" zoomScaleNormal="78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2"/>
      <c r="D4" s="12"/>
      <c r="E4" s="12"/>
      <c r="F4" s="4"/>
    </row>
    <row r="5" spans="2:16" hidden="1" x14ac:dyDescent="0.25">
      <c r="C5" s="12"/>
      <c r="D5" s="12"/>
      <c r="E5" s="12"/>
      <c r="F5" s="4"/>
    </row>
    <row r="6" spans="2:16" ht="39.75" customHeight="1" x14ac:dyDescent="0.2">
      <c r="B6" s="87" t="s">
        <v>34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3"/>
    </row>
    <row r="7" spans="2:16" ht="9.75" customHeight="1" x14ac:dyDescent="0.2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2:16" ht="9.75" customHeight="1" x14ac:dyDescent="0.25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spans="2:16" ht="30" customHeight="1" x14ac:dyDescent="0.2">
      <c r="B9" s="30"/>
      <c r="C9" s="14" t="s">
        <v>1</v>
      </c>
      <c r="D9" s="15"/>
      <c r="E9" s="82" t="s">
        <v>35</v>
      </c>
      <c r="F9" s="83"/>
      <c r="G9" s="15"/>
      <c r="H9" s="82" t="s">
        <v>11</v>
      </c>
      <c r="I9" s="83"/>
      <c r="J9" s="16"/>
      <c r="K9" s="16"/>
      <c r="L9" s="16"/>
      <c r="M9" s="16"/>
      <c r="N9" s="16"/>
      <c r="O9" s="16"/>
      <c r="P9" s="31"/>
    </row>
    <row r="10" spans="2:16" ht="30" customHeight="1" x14ac:dyDescent="0.2">
      <c r="B10" s="30"/>
      <c r="C10" s="17" t="s">
        <v>16</v>
      </c>
      <c r="D10" s="18"/>
      <c r="E10" s="84" t="str">
        <f>VLOOKUP(C10,'Formato descripción HU'!B6:O17,5,0)</f>
        <v xml:space="preserve">Residentes </v>
      </c>
      <c r="F10" s="83"/>
      <c r="G10" s="19"/>
      <c r="H10" s="84" t="str">
        <f>VLOOKUP(C10,'Formato descripción HU'!B6:O17,11,0)</f>
        <v>Terminado</v>
      </c>
      <c r="I10" s="83"/>
      <c r="J10" s="19"/>
      <c r="K10" s="16"/>
      <c r="L10" s="16"/>
      <c r="M10" s="16"/>
      <c r="N10" s="16"/>
      <c r="O10" s="16"/>
      <c r="P10" s="31"/>
    </row>
    <row r="11" spans="2:16" ht="9.75" customHeight="1" x14ac:dyDescent="0.2">
      <c r="B11" s="30"/>
      <c r="C11" s="20"/>
      <c r="D11" s="18"/>
      <c r="E11" s="21"/>
      <c r="F11" s="21"/>
      <c r="G11" s="19"/>
      <c r="H11" s="21"/>
      <c r="I11" s="21"/>
      <c r="J11" s="19"/>
      <c r="K11" s="21"/>
      <c r="L11" s="21"/>
      <c r="M11" s="16"/>
      <c r="N11" s="21"/>
      <c r="O11" s="21"/>
      <c r="P11" s="31"/>
    </row>
    <row r="12" spans="2:16" ht="30" customHeight="1" x14ac:dyDescent="0.2">
      <c r="B12" s="30"/>
      <c r="C12" s="14" t="s">
        <v>36</v>
      </c>
      <c r="D12" s="18"/>
      <c r="E12" s="82" t="s">
        <v>10</v>
      </c>
      <c r="F12" s="83"/>
      <c r="G12" s="19"/>
      <c r="H12" s="82" t="s">
        <v>37</v>
      </c>
      <c r="I12" s="83"/>
      <c r="J12" s="19"/>
      <c r="K12" s="21"/>
      <c r="L12" s="21"/>
      <c r="M12" s="16"/>
      <c r="N12" s="21"/>
      <c r="O12" s="21"/>
      <c r="P12" s="31"/>
    </row>
    <row r="13" spans="2:16" ht="30" customHeight="1" x14ac:dyDescent="0.2">
      <c r="B13" s="30"/>
      <c r="C13" s="17">
        <f>VLOOKUP('Historia de Usuario'!C10,'Formato descripción HU'!B6:O17,8,0)</f>
        <v>8</v>
      </c>
      <c r="D13" s="18"/>
      <c r="E13" s="84" t="str">
        <f>VLOOKUP(C10,'Formato descripción HU'!B6:O17,10,0)</f>
        <v>Alta</v>
      </c>
      <c r="F13" s="83"/>
      <c r="G13" s="19"/>
      <c r="H13" s="84" t="str">
        <f>VLOOKUP(C10,'Formato descripción HU'!B6:O17,7,0)</f>
        <v xml:space="preserve">Mateo Esparza </v>
      </c>
      <c r="I13" s="83"/>
      <c r="J13" s="19"/>
      <c r="K13" s="21"/>
      <c r="L13" s="21"/>
      <c r="M13" s="16"/>
      <c r="N13" s="21"/>
      <c r="O13" s="21"/>
      <c r="P13" s="31"/>
    </row>
    <row r="14" spans="2:16" ht="9.75" customHeight="1" x14ac:dyDescent="0.2">
      <c r="B14" s="30"/>
      <c r="C14" s="16"/>
      <c r="D14" s="18"/>
      <c r="E14" s="16"/>
      <c r="F14" s="16"/>
      <c r="G14" s="19"/>
      <c r="H14" s="19"/>
      <c r="I14" s="16"/>
      <c r="J14" s="16"/>
      <c r="K14" s="16"/>
      <c r="L14" s="16"/>
      <c r="M14" s="16"/>
      <c r="N14" s="16"/>
      <c r="O14" s="16"/>
      <c r="P14" s="31"/>
    </row>
    <row r="15" spans="2:16" ht="19.5" customHeight="1" x14ac:dyDescent="0.2">
      <c r="B15" s="30"/>
      <c r="C15" s="65" t="s">
        <v>38</v>
      </c>
      <c r="D15" s="89" t="str">
        <f>VLOOKUP(C10,'Formato descripción HU'!B6:O17,3,0)</f>
        <v>Presentar las diferentes opciones de la aplicación</v>
      </c>
      <c r="E15" s="70"/>
      <c r="F15" s="16"/>
      <c r="G15" s="65" t="s">
        <v>39</v>
      </c>
      <c r="H15" s="89" t="str">
        <f>VLOOKUP(C10,'Formato descripción HU'!B6:O17,4,0)</f>
        <v xml:space="preserve">Para que los residentes puedan acceder a todas las opciones que proporciona el aplicativo </v>
      </c>
      <c r="I15" s="69"/>
      <c r="J15" s="70"/>
      <c r="K15" s="16"/>
      <c r="L15" s="65" t="s">
        <v>40</v>
      </c>
      <c r="M15" s="68" t="str">
        <f>VLOOKUP(C10,'Formato descripción HU'!B6:O17,6,0)</f>
        <v>Creación de submenús</v>
      </c>
      <c r="N15" s="69"/>
      <c r="O15" s="70"/>
      <c r="P15" s="31"/>
    </row>
    <row r="16" spans="2:16" ht="19.5" customHeight="1" x14ac:dyDescent="0.2">
      <c r="B16" s="30"/>
      <c r="C16" s="66"/>
      <c r="D16" s="71"/>
      <c r="E16" s="72"/>
      <c r="F16" s="16"/>
      <c r="G16" s="66"/>
      <c r="H16" s="71"/>
      <c r="I16" s="64"/>
      <c r="J16" s="72"/>
      <c r="K16" s="16"/>
      <c r="L16" s="66"/>
      <c r="M16" s="71"/>
      <c r="N16" s="64"/>
      <c r="O16" s="72"/>
      <c r="P16" s="31"/>
    </row>
    <row r="17" spans="2:16" ht="19.5" customHeight="1" x14ac:dyDescent="0.2">
      <c r="B17" s="30"/>
      <c r="C17" s="67"/>
      <c r="D17" s="73"/>
      <c r="E17" s="75"/>
      <c r="F17" s="16"/>
      <c r="G17" s="67"/>
      <c r="H17" s="73"/>
      <c r="I17" s="74"/>
      <c r="J17" s="75"/>
      <c r="K17" s="16"/>
      <c r="L17" s="67"/>
      <c r="M17" s="73"/>
      <c r="N17" s="74"/>
      <c r="O17" s="75"/>
      <c r="P17" s="31"/>
    </row>
    <row r="18" spans="2:16" ht="9.75" customHeight="1" x14ac:dyDescent="0.2">
      <c r="B18" s="30"/>
      <c r="C18" s="16"/>
      <c r="D18" s="16"/>
      <c r="E18" s="16"/>
      <c r="F18" s="16"/>
      <c r="G18" s="19"/>
      <c r="H18" s="19"/>
      <c r="I18" s="19"/>
      <c r="J18" s="16"/>
      <c r="K18" s="16"/>
      <c r="L18" s="16"/>
      <c r="M18" s="16"/>
      <c r="N18" s="16"/>
      <c r="O18" s="16"/>
      <c r="P18" s="31"/>
    </row>
    <row r="19" spans="2:16" ht="19.5" customHeight="1" x14ac:dyDescent="0.2">
      <c r="B19" s="30"/>
      <c r="C19" s="85" t="s">
        <v>41</v>
      </c>
      <c r="D19" s="70"/>
      <c r="E19" s="76" t="s">
        <v>42</v>
      </c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31"/>
    </row>
    <row r="20" spans="2:16" ht="19.5" customHeight="1" x14ac:dyDescent="0.2">
      <c r="B20" s="30"/>
      <c r="C20" s="73"/>
      <c r="D20" s="75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31"/>
    </row>
    <row r="21" spans="2:16" ht="9.75" customHeight="1" x14ac:dyDescent="0.2">
      <c r="B21" s="3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31"/>
    </row>
    <row r="22" spans="2:16" ht="19.5" customHeight="1" x14ac:dyDescent="0.2">
      <c r="B22" s="30"/>
      <c r="C22" s="86" t="s">
        <v>43</v>
      </c>
      <c r="D22" s="70"/>
      <c r="E22" s="68" t="str">
        <f>VLOOKUP(C10,'Formato descripción HU'!B6:O17,12,0)</f>
        <v xml:space="preserve">mediante el uso del mouse,haciendo click en las diferentes opciones </v>
      </c>
      <c r="F22" s="69"/>
      <c r="G22" s="69"/>
      <c r="H22" s="70"/>
      <c r="I22" s="16"/>
      <c r="J22" s="86" t="s">
        <v>13</v>
      </c>
      <c r="K22" s="70"/>
      <c r="L22" s="68">
        <f>VLOOKUP(C10,'Formato descripción HU'!B6:O17,13,0)</f>
        <v>0</v>
      </c>
      <c r="M22" s="69"/>
      <c r="N22" s="69"/>
      <c r="O22" s="70"/>
      <c r="P22" s="31"/>
    </row>
    <row r="23" spans="2:16" ht="19.5" customHeight="1" x14ac:dyDescent="0.2">
      <c r="B23" s="30"/>
      <c r="C23" s="71"/>
      <c r="D23" s="72"/>
      <c r="E23" s="71"/>
      <c r="F23" s="64"/>
      <c r="G23" s="64"/>
      <c r="H23" s="72"/>
      <c r="I23" s="16"/>
      <c r="J23" s="71"/>
      <c r="K23" s="72"/>
      <c r="L23" s="71"/>
      <c r="M23" s="64"/>
      <c r="N23" s="64"/>
      <c r="O23" s="72"/>
      <c r="P23" s="31"/>
    </row>
    <row r="24" spans="2:16" ht="19.5" customHeight="1" x14ac:dyDescent="0.2">
      <c r="B24" s="30"/>
      <c r="C24" s="73"/>
      <c r="D24" s="75"/>
      <c r="E24" s="73"/>
      <c r="F24" s="74"/>
      <c r="G24" s="74"/>
      <c r="H24" s="75"/>
      <c r="I24" s="16"/>
      <c r="J24" s="73"/>
      <c r="K24" s="75"/>
      <c r="L24" s="73"/>
      <c r="M24" s="74"/>
      <c r="N24" s="74"/>
      <c r="O24" s="75"/>
      <c r="P24" s="31"/>
    </row>
    <row r="25" spans="2:16" ht="9.75" customHeight="1" x14ac:dyDescent="0.2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HU'!$B$6:$B$17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Usuario</cp:lastModifiedBy>
  <cp:revision/>
  <dcterms:created xsi:type="dcterms:W3CDTF">2019-10-21T15:37:14Z</dcterms:created>
  <dcterms:modified xsi:type="dcterms:W3CDTF">2023-07-17T02:12:55Z</dcterms:modified>
  <cp:category/>
  <cp:contentStatus/>
</cp:coreProperties>
</file>