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Analisis Estadistico\"/>
    </mc:Choice>
  </mc:AlternateContent>
  <xr:revisionPtr revIDLastSave="0" documentId="13_ncr:1_{A7E8E2BF-A267-4EE1-BF9E-1725B0D3FB41}" xr6:coauthVersionLast="47" xr6:coauthVersionMax="47" xr10:uidLastSave="{00000000-0000-0000-0000-000000000000}"/>
  <bookViews>
    <workbookView xWindow="-108" yWindow="-108" windowWidth="23256" windowHeight="12456" activeTab="1" xr2:uid="{6D3DA1D7-E0F9-491F-9AF2-7CD4B4F6E85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3" l="1"/>
  <c r="F48" i="3"/>
  <c r="B48" i="3"/>
  <c r="B45" i="3"/>
  <c r="C39" i="3"/>
  <c r="C20" i="3"/>
  <c r="D20" i="3"/>
  <c r="E20" i="3"/>
  <c r="B20" i="3"/>
  <c r="D35" i="3"/>
  <c r="A7" i="3" a="1"/>
  <c r="A7" i="3" s="1"/>
  <c r="C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<sst xmlns="http://schemas.openxmlformats.org/spreadsheetml/2006/main" count="98" uniqueCount="56">
  <si>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X1</t>
  </si>
  <si>
    <t>X2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</si>
  <si>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</si>
  <si>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</si>
  <si>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</si>
  <si>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</si>
  <si>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</si>
  <si>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</si>
  <si>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</si>
  <si>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</si>
  <si>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</si>
  <si>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</si>
  <si>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</si>
  <si>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</si>
  <si>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</si>
  <si>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</si>
  <si>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</si>
  <si>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</si>
  <si>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</si>
  <si>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</si>
  <si>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</si>
  <si>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</si>
  <si>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</si>
  <si>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</si>
  <si>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</si>
  <si>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</si>
  <si>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</si>
  <si>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</si>
  <si>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</si>
  <si>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a)</t>
  </si>
  <si>
    <t>b)</t>
  </si>
  <si>
    <t xml:space="preserve">x1 = </t>
  </si>
  <si>
    <t>millas</t>
  </si>
  <si>
    <t>Horas del tiempo estimado de recorrido de 100 millas y 5 entregas</t>
  </si>
  <si>
    <t>entregas</t>
  </si>
  <si>
    <t xml:space="preserve">x2 = </t>
  </si>
  <si>
    <t>ymean =</t>
  </si>
  <si>
    <t>c)</t>
  </si>
  <si>
    <t xml:space="preserve">µ = E(x) = </t>
  </si>
  <si>
    <t>Horas es el valor esperafo de tiempos de entrega</t>
  </si>
  <si>
    <t>d)</t>
  </si>
  <si>
    <t xml:space="preserve">P(6 &lt;  y &lt; 7.25) = </t>
  </si>
  <si>
    <r>
      <t>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</si>
  <si>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</si>
  <si>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 xml:space="preserve">σ = </t>
  </si>
  <si>
    <r>
      <t>z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</t>
    </r>
  </si>
  <si>
    <r>
      <t>z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</si>
  <si>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t>P(y1)  =</t>
  </si>
  <si>
    <t>P(y2)  =</t>
  </si>
  <si>
    <t>X3</t>
  </si>
  <si>
    <t>X4</t>
  </si>
  <si>
    <t>b) Pronostique el valor del consumo de energía para un mes en el cual X1 = 75°F,  X2 = 24 días,  X3 = 90%, y X4 = 98 toneladas.</t>
  </si>
  <si>
    <t>y_mean</t>
  </si>
  <si>
    <t>c) Calcula el valor esperado de energía eléctrica consumida cada mes en la planta química.</t>
  </si>
  <si>
    <t>d) Calcula la probabilidad de que la energía eléctrica esté entre 260 y 290 unidades de energía (kwh).</t>
  </si>
  <si>
    <t xml:space="preserve">P(260 &lt; x &lt; 290)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</si>
</sst>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1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2D3B45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44" fontId="0" fillId="0" borderId="0" xfId="0" applyNumberFormat="1"/>
    <xf numFmtId="171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99060</xdr:colOff>
      <xdr:row>22</xdr:row>
      <xdr:rowOff>125730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8E9DEB-A923-8EC8-6C34-3D070EE10A49}"/>
            </a:ext>
          </a:extLst>
        </xdr:cNvPr>
        <xdr:cNvSpPr txBox="1"/>
      </xdr:nvSpPr>
      <xdr:spPr>
        <a:xfrm>
          <a:off x="6629400" y="4194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99060</xdr:colOff>
      <xdr:row>22</xdr:row>
      <xdr:rowOff>125730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659DFB-CE85-74BD-28F0-CB220488A6E1}"/>
            </a:ext>
          </a:extLst>
        </xdr:cNvPr>
        <xdr:cNvSpPr txBox="1"/>
      </xdr:nvSpPr>
      <xdr:spPr>
        <a:xfrm>
          <a:off x="6629400" y="4194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99060</xdr:colOff>
      <xdr:row>22</xdr:row>
      <xdr:rowOff>125730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C0B16C-F363-6BB0-F4B9-56112DB854FC}"/>
            </a:ext>
          </a:extLst>
        </xdr:cNvPr>
        <xdr:cNvSpPr txBox="1"/>
      </xdr:nvSpPr>
      <xdr:spPr>
        <a:xfrm>
          <a:off x="6629400" y="41948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160020</xdr:colOff>
      <xdr:row>34</xdr:row>
      <xdr:rowOff>26670</xdr:rowOff>
    </xdr:from>
    <xdr:ext cx="1051560" cy="2900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D6F03DB-7028-0B24-37A4-44E011166966}"/>
                </a:ext>
              </a:extLst>
            </xdr:cNvPr>
            <xdr:cNvSpPr txBox="1"/>
          </xdr:nvSpPr>
          <xdr:spPr>
            <a:xfrm>
              <a:off x="1988820" y="6290310"/>
              <a:ext cx="1051560" cy="290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−µ</m:t>
                        </m:r>
                      </m:num>
                      <m:den>
                        <m:r>
                          <m:rPr>
                            <m:nor/>
                          </m:rPr>
                          <a:rPr lang="el-G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D6F03DB-7028-0B24-37A4-44E011166966}"/>
                </a:ext>
              </a:extLst>
            </xdr:cNvPr>
            <xdr:cNvSpPr txBox="1"/>
          </xdr:nvSpPr>
          <xdr:spPr>
            <a:xfrm>
              <a:off x="1988820" y="6290310"/>
              <a:ext cx="1051560" cy="290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𝑧=  (𝑦−µ)/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205740</xdr:colOff>
      <xdr:row>21</xdr:row>
      <xdr:rowOff>102870</xdr:rowOff>
    </xdr:from>
    <xdr:ext cx="179613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2173E52-E084-5FB9-D205-7A429B586B25}"/>
                </a:ext>
              </a:extLst>
            </xdr:cNvPr>
            <xdr:cNvSpPr txBox="1"/>
          </xdr:nvSpPr>
          <xdr:spPr>
            <a:xfrm>
              <a:off x="205740" y="3989070"/>
              <a:ext cx="1796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</m:oMath>
              </a14:m>
              <a:r>
                <a:rPr lang="en-US" sz="1100"/>
                <a:t>=-0.295</a:t>
              </a:r>
              <a:r>
                <a:rPr lang="en-US" sz="1100" baseline="0"/>
                <a:t> + 0.068x1 + 0.6516x2 </a:t>
              </a:r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2173E52-E084-5FB9-D205-7A429B586B25}"/>
                </a:ext>
              </a:extLst>
            </xdr:cNvPr>
            <xdr:cNvSpPr txBox="1"/>
          </xdr:nvSpPr>
          <xdr:spPr>
            <a:xfrm>
              <a:off x="205740" y="3989070"/>
              <a:ext cx="17961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̂</a:t>
              </a:r>
              <a:r>
                <a:rPr lang="en-US" sz="1100"/>
                <a:t>=-0.295</a:t>
              </a:r>
              <a:r>
                <a:rPr lang="en-US" sz="1100" baseline="0"/>
                <a:t> + 0.068x1 + 0.6516x2 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906780</xdr:colOff>
      <xdr:row>20</xdr:row>
      <xdr:rowOff>133350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4CA803-E110-18B1-538B-2E587C1B35B5}"/>
            </a:ext>
          </a:extLst>
        </xdr:cNvPr>
        <xdr:cNvSpPr txBox="1"/>
      </xdr:nvSpPr>
      <xdr:spPr>
        <a:xfrm>
          <a:off x="6629400" y="3928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342900</xdr:colOff>
      <xdr:row>29</xdr:row>
      <xdr:rowOff>171450</xdr:rowOff>
    </xdr:from>
    <xdr:ext cx="392831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DF8FFEA-D614-BAD1-60CA-CB417703478F}"/>
                </a:ext>
              </a:extLst>
            </xdr:cNvPr>
            <xdr:cNvSpPr txBox="1"/>
          </xdr:nvSpPr>
          <xdr:spPr>
            <a:xfrm>
              <a:off x="342900" y="5634990"/>
              <a:ext cx="3928319" cy="17222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=-102.713+ 0.6053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1+ 8.923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2+ 1.4374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3+ 0.01360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DF8FFEA-D614-BAD1-60CA-CB417703478F}"/>
                </a:ext>
              </a:extLst>
            </xdr:cNvPr>
            <xdr:cNvSpPr txBox="1"/>
          </xdr:nvSpPr>
          <xdr:spPr>
            <a:xfrm>
              <a:off x="342900" y="5634990"/>
              <a:ext cx="3928319" cy="17222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̂=-102.713+ 0.6053𝑥1+ 8.923𝑥2+ 1.4374𝑥3+ 0.01360𝑥4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537148</xdr:colOff>
      <xdr:row>45</xdr:row>
      <xdr:rowOff>6246</xdr:rowOff>
    </xdr:from>
    <xdr:ext cx="1051560" cy="2900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A0D6153-EDED-4BFB-ADBA-32113A8C04CF}"/>
                </a:ext>
              </a:extLst>
            </xdr:cNvPr>
            <xdr:cNvSpPr txBox="1"/>
          </xdr:nvSpPr>
          <xdr:spPr>
            <a:xfrm>
              <a:off x="1761345" y="8394492"/>
              <a:ext cx="1051560" cy="290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−µ</m:t>
                        </m:r>
                      </m:num>
                      <m:den>
                        <m:r>
                          <m:rPr>
                            <m:nor/>
                          </m:rPr>
                          <a:rPr lang="el-GR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A0D6153-EDED-4BFB-ADBA-32113A8C04CF}"/>
                </a:ext>
              </a:extLst>
            </xdr:cNvPr>
            <xdr:cNvSpPr txBox="1"/>
          </xdr:nvSpPr>
          <xdr:spPr>
            <a:xfrm>
              <a:off x="1761345" y="8394492"/>
              <a:ext cx="1051560" cy="2900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𝑧=  (𝑦−µ)/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B71B-BD0F-44A6-82FB-1724657D8C7F}">
  <dimension ref="A1:M41"/>
  <sheetViews>
    <sheetView topLeftCell="A20" zoomScaleNormal="100" workbookViewId="0">
      <selection activeCell="D39" sqref="D39"/>
    </sheetView>
  </sheetViews>
  <sheetFormatPr defaultRowHeight="14.4" x14ac:dyDescent="0.3"/>
  <cols>
    <col min="3" max="3" width="9.5546875" bestFit="1" customWidth="1"/>
    <col min="5" max="5" width="17.44140625" bestFit="1" customWidth="1"/>
    <col min="6" max="6" width="12.6640625" bestFit="1" customWidth="1"/>
    <col min="7" max="7" width="13.44140625" bestFit="1" customWidth="1"/>
    <col min="8" max="8" width="12.6640625" bestFit="1" customWidth="1"/>
    <col min="9" max="9" width="12" bestFit="1" customWidth="1"/>
    <col min="10" max="10" width="12.6640625" bestFit="1" customWidth="1"/>
    <col min="11" max="11" width="1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E1" t="s">
        <v>3</v>
      </c>
    </row>
    <row r="2" spans="1:13" ht="15" thickBot="1" x14ac:dyDescent="0.35">
      <c r="A2">
        <v>100</v>
      </c>
      <c r="B2">
        <v>4</v>
      </c>
      <c r="C2">
        <v>9.3000000000000007</v>
      </c>
    </row>
    <row r="3" spans="1:13" x14ac:dyDescent="0.3">
      <c r="A3">
        <v>50</v>
      </c>
      <c r="B3">
        <v>3</v>
      </c>
      <c r="C3">
        <v>4.8</v>
      </c>
      <c r="E3" s="6" t="s">
        <v>4</v>
      </c>
      <c r="F3" s="6"/>
    </row>
    <row r="4" spans="1:13" x14ac:dyDescent="0.3">
      <c r="A4">
        <v>100</v>
      </c>
      <c r="B4">
        <v>4</v>
      </c>
      <c r="C4">
        <v>8.9</v>
      </c>
      <c r="E4" s="3" t="s">
        <v>5</v>
      </c>
      <c r="F4" s="3">
        <v>0.93301143401058839</v>
      </c>
    </row>
    <row r="5" spans="1:13" x14ac:dyDescent="0.3">
      <c r="A5">
        <v>90</v>
      </c>
      <c r="B5">
        <v>2</v>
      </c>
      <c r="C5">
        <v>6.5</v>
      </c>
      <c r="E5" s="3" t="s">
        <v>6</v>
      </c>
      <c r="F5" s="3">
        <v>0.87051033599449457</v>
      </c>
    </row>
    <row r="6" spans="1:13" x14ac:dyDescent="0.3">
      <c r="A6">
        <v>50</v>
      </c>
      <c r="B6">
        <v>2</v>
      </c>
      <c r="C6">
        <v>4.2</v>
      </c>
      <c r="E6" s="3" t="s">
        <v>7</v>
      </c>
      <c r="F6" s="3">
        <v>0.83351328913577871</v>
      </c>
    </row>
    <row r="7" spans="1:13" x14ac:dyDescent="0.3">
      <c r="A7">
        <v>80</v>
      </c>
      <c r="B7">
        <v>2</v>
      </c>
      <c r="C7">
        <v>6.2</v>
      </c>
      <c r="E7" s="3" t="s">
        <v>8</v>
      </c>
      <c r="F7" s="3">
        <v>0.66491706998817113</v>
      </c>
    </row>
    <row r="8" spans="1:13" ht="15" thickBot="1" x14ac:dyDescent="0.35">
      <c r="A8">
        <v>75</v>
      </c>
      <c r="B8">
        <v>3</v>
      </c>
      <c r="C8">
        <v>7.4</v>
      </c>
      <c r="E8" s="4" t="s">
        <v>9</v>
      </c>
      <c r="F8" s="4">
        <v>10</v>
      </c>
    </row>
    <row r="9" spans="1:13" x14ac:dyDescent="0.3">
      <c r="A9">
        <v>65</v>
      </c>
      <c r="B9">
        <v>4</v>
      </c>
      <c r="C9">
        <v>6</v>
      </c>
    </row>
    <row r="10" spans="1:13" ht="15" thickBot="1" x14ac:dyDescent="0.35">
      <c r="A10">
        <v>70</v>
      </c>
      <c r="B10">
        <v>3</v>
      </c>
      <c r="C10">
        <v>7.6</v>
      </c>
      <c r="E10" t="s">
        <v>10</v>
      </c>
    </row>
    <row r="11" spans="1:13" x14ac:dyDescent="0.3">
      <c r="A11">
        <v>70</v>
      </c>
      <c r="B11">
        <v>2</v>
      </c>
      <c r="C11">
        <v>6.1</v>
      </c>
      <c r="E11" s="5"/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</row>
    <row r="12" spans="1:13" x14ac:dyDescent="0.3">
      <c r="A12" s="2">
        <v>75</v>
      </c>
      <c r="B12" s="2">
        <v>2.9</v>
      </c>
      <c r="E12" s="3" t="s">
        <v>11</v>
      </c>
      <c r="F12" s="9">
        <v>2</v>
      </c>
      <c r="G12" s="3">
        <v>20.805197030268427</v>
      </c>
      <c r="H12" s="3">
        <v>10.402598515134214</v>
      </c>
      <c r="I12" s="3">
        <v>23.529184351356353</v>
      </c>
      <c r="J12" s="3">
        <v>7.8130906638387821E-4</v>
      </c>
    </row>
    <row r="13" spans="1:13" x14ac:dyDescent="0.3">
      <c r="E13" s="3" t="s">
        <v>12</v>
      </c>
      <c r="F13" s="9">
        <v>7</v>
      </c>
      <c r="G13" s="3">
        <v>3.0948029697315818</v>
      </c>
      <c r="H13" s="3">
        <v>0.44211470996165453</v>
      </c>
      <c r="I13" s="3"/>
      <c r="J13" s="3"/>
    </row>
    <row r="14" spans="1:13" ht="15" thickBot="1" x14ac:dyDescent="0.35">
      <c r="E14" s="4" t="s">
        <v>13</v>
      </c>
      <c r="F14" s="10">
        <v>9</v>
      </c>
      <c r="G14" s="4">
        <v>23.900000000000009</v>
      </c>
      <c r="H14" s="4"/>
      <c r="I14" s="4"/>
      <c r="J14" s="4"/>
    </row>
    <row r="15" spans="1:13" ht="15" thickBot="1" x14ac:dyDescent="0.35"/>
    <row r="16" spans="1:13" x14ac:dyDescent="0.3">
      <c r="E16" s="5"/>
      <c r="F16" s="5" t="s">
        <v>20</v>
      </c>
      <c r="G16" s="5" t="s">
        <v>8</v>
      </c>
      <c r="H16" s="5" t="s">
        <v>21</v>
      </c>
      <c r="I16" s="5" t="s">
        <v>22</v>
      </c>
      <c r="J16" s="5" t="s">
        <v>23</v>
      </c>
      <c r="K16" s="5" t="s">
        <v>24</v>
      </c>
      <c r="L16" s="5" t="s">
        <v>25</v>
      </c>
      <c r="M16" s="5" t="s">
        <v>26</v>
      </c>
    </row>
    <row r="17" spans="1:13" x14ac:dyDescent="0.3">
      <c r="E17" s="3" t="s">
        <v>14</v>
      </c>
      <c r="F17" s="3">
        <v>-0.29537407195888099</v>
      </c>
      <c r="G17" s="3">
        <v>1.0444288238468653</v>
      </c>
      <c r="H17" s="3">
        <v>-0.28280919217735873</v>
      </c>
      <c r="I17" s="3">
        <v>0.78550324898385426</v>
      </c>
      <c r="J17" s="3">
        <v>-2.7650557978897075</v>
      </c>
      <c r="K17" s="3">
        <v>2.1743076539719457</v>
      </c>
      <c r="L17" s="3">
        <v>-2.7650557978897075</v>
      </c>
      <c r="M17" s="3">
        <v>2.1743076539719457</v>
      </c>
    </row>
    <row r="18" spans="1:13" x14ac:dyDescent="0.3">
      <c r="E18" s="3" t="s">
        <v>27</v>
      </c>
      <c r="F18" s="3">
        <v>6.8075385494003396E-2</v>
      </c>
      <c r="G18" s="3">
        <v>1.3199240885392746E-2</v>
      </c>
      <c r="H18" s="3">
        <v>5.1575227761272755</v>
      </c>
      <c r="I18" s="3">
        <v>1.3130457134491787E-3</v>
      </c>
      <c r="J18" s="3">
        <v>3.6864140393788727E-2</v>
      </c>
      <c r="K18" s="3">
        <v>9.9286630594218148E-2</v>
      </c>
      <c r="L18" s="3">
        <v>3.6864140393788727E-2</v>
      </c>
      <c r="M18" s="3">
        <v>9.9286630594218148E-2</v>
      </c>
    </row>
    <row r="19" spans="1:13" ht="15" thickBot="1" x14ac:dyDescent="0.35">
      <c r="E19" s="4" t="s">
        <v>28</v>
      </c>
      <c r="F19" s="4">
        <v>0.65162764134780105</v>
      </c>
      <c r="G19" s="4">
        <v>0.27059726849762911</v>
      </c>
      <c r="H19" s="4">
        <v>2.4081087180431409</v>
      </c>
      <c r="I19" s="4">
        <v>4.6904102152283474E-2</v>
      </c>
      <c r="J19" s="4">
        <v>1.1766777843543075E-2</v>
      </c>
      <c r="K19" s="4">
        <v>1.2914885048520592</v>
      </c>
      <c r="L19" s="4">
        <v>1.1766777843543075E-2</v>
      </c>
      <c r="M19" s="4">
        <v>1.2914885048520592</v>
      </c>
    </row>
    <row r="21" spans="1:13" x14ac:dyDescent="0.3">
      <c r="A21" t="s">
        <v>29</v>
      </c>
    </row>
    <row r="24" spans="1:13" x14ac:dyDescent="0.3">
      <c r="A24" t="s">
        <v>30</v>
      </c>
    </row>
    <row r="25" spans="1:13" x14ac:dyDescent="0.3">
      <c r="A25" t="s">
        <v>31</v>
      </c>
      <c r="B25">
        <v>110</v>
      </c>
      <c r="C25" t="s">
        <v>32</v>
      </c>
    </row>
    <row r="26" spans="1:13" x14ac:dyDescent="0.3">
      <c r="A26" t="s">
        <v>35</v>
      </c>
      <c r="B26">
        <v>5</v>
      </c>
      <c r="C26" t="s">
        <v>34</v>
      </c>
    </row>
    <row r="27" spans="1:13" x14ac:dyDescent="0.3">
      <c r="A27" t="s">
        <v>36</v>
      </c>
      <c r="B27">
        <v>10.5</v>
      </c>
      <c r="C27" t="s">
        <v>33</v>
      </c>
    </row>
    <row r="29" spans="1:13" x14ac:dyDescent="0.3">
      <c r="A29" t="s">
        <v>37</v>
      </c>
    </row>
    <row r="30" spans="1:13" x14ac:dyDescent="0.3">
      <c r="A30" t="s">
        <v>38</v>
      </c>
      <c r="B30">
        <v>6.7</v>
      </c>
      <c r="C30" t="s">
        <v>39</v>
      </c>
    </row>
    <row r="32" spans="1:13" x14ac:dyDescent="0.3">
      <c r="A32" t="s">
        <v>40</v>
      </c>
    </row>
    <row r="33" spans="1:6" x14ac:dyDescent="0.3">
      <c r="A33" t="s">
        <v>41</v>
      </c>
      <c r="C33" s="8">
        <f>F40-B40</f>
        <v>0.64970499999999998</v>
      </c>
    </row>
    <row r="35" spans="1:6" ht="15.6" x14ac:dyDescent="0.35">
      <c r="A35" t="s">
        <v>42</v>
      </c>
      <c r="B35">
        <v>6</v>
      </c>
    </row>
    <row r="36" spans="1:6" ht="15.6" x14ac:dyDescent="0.35">
      <c r="A36" t="s">
        <v>43</v>
      </c>
      <c r="B36">
        <v>7.25</v>
      </c>
    </row>
    <row r="37" spans="1:6" x14ac:dyDescent="0.3">
      <c r="A37" t="s">
        <v>44</v>
      </c>
      <c r="B37">
        <v>0.66500000000000004</v>
      </c>
    </row>
    <row r="39" spans="1:6" ht="15.6" x14ac:dyDescent="0.35">
      <c r="A39" t="s">
        <v>45</v>
      </c>
      <c r="B39">
        <v>-1.0527599999999999</v>
      </c>
      <c r="E39" t="s">
        <v>46</v>
      </c>
      <c r="F39">
        <v>0.82717099999999999</v>
      </c>
    </row>
    <row r="40" spans="1:6" x14ac:dyDescent="0.3">
      <c r="A40" t="s">
        <v>47</v>
      </c>
      <c r="B40">
        <v>0.14622499999999999</v>
      </c>
      <c r="E40" t="s">
        <v>48</v>
      </c>
      <c r="F40">
        <v>0.79593000000000003</v>
      </c>
    </row>
    <row r="41" spans="1:6" x14ac:dyDescent="0.3">
      <c r="F4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A3BA-436E-4E1B-8B19-03FAC12D61B7}">
  <dimension ref="A1:O49"/>
  <sheetViews>
    <sheetView tabSelected="1" topLeftCell="A22" zoomScale="122" workbookViewId="0">
      <selection activeCell="I40" sqref="I40"/>
    </sheetView>
  </sheetViews>
  <sheetFormatPr defaultRowHeight="14.4" x14ac:dyDescent="0.3"/>
  <cols>
    <col min="7" max="7" width="17.44140625" bestFit="1" customWidth="1"/>
    <col min="8" max="8" width="12.6640625" bestFit="1" customWidth="1"/>
    <col min="9" max="9" width="13.44140625" bestFit="1" customWidth="1"/>
  </cols>
  <sheetData>
    <row r="1" spans="1:13" ht="16.2" x14ac:dyDescent="0.3">
      <c r="A1" s="11" t="s">
        <v>2</v>
      </c>
      <c r="B1" s="11">
        <v>240</v>
      </c>
      <c r="C1" s="11">
        <v>236</v>
      </c>
      <c r="D1" s="11">
        <v>290</v>
      </c>
      <c r="E1" s="11">
        <v>274</v>
      </c>
      <c r="F1" s="11">
        <v>301</v>
      </c>
      <c r="G1" s="11">
        <v>316</v>
      </c>
      <c r="H1" s="11">
        <v>300</v>
      </c>
      <c r="I1" s="11">
        <v>296</v>
      </c>
      <c r="J1" s="11">
        <v>267</v>
      </c>
      <c r="K1" s="11">
        <v>276</v>
      </c>
      <c r="L1" s="11">
        <v>288</v>
      </c>
      <c r="M1" s="11">
        <v>261</v>
      </c>
    </row>
    <row r="2" spans="1:13" ht="16.2" x14ac:dyDescent="0.3">
      <c r="A2" s="11" t="s">
        <v>0</v>
      </c>
      <c r="B2" s="11">
        <v>25</v>
      </c>
      <c r="C2" s="11">
        <v>31</v>
      </c>
      <c r="D2" s="11">
        <v>45</v>
      </c>
      <c r="E2" s="11">
        <v>60</v>
      </c>
      <c r="F2" s="11">
        <v>65</v>
      </c>
      <c r="G2" s="11">
        <v>72</v>
      </c>
      <c r="H2" s="11">
        <v>80</v>
      </c>
      <c r="I2" s="11">
        <v>84</v>
      </c>
      <c r="J2" s="11">
        <v>75</v>
      </c>
      <c r="K2" s="11">
        <v>60</v>
      </c>
      <c r="L2" s="11">
        <v>50</v>
      </c>
      <c r="M2" s="11">
        <v>38</v>
      </c>
    </row>
    <row r="3" spans="1:13" ht="16.2" x14ac:dyDescent="0.3">
      <c r="A3" s="11" t="s">
        <v>1</v>
      </c>
      <c r="B3" s="11">
        <v>24</v>
      </c>
      <c r="C3" s="11">
        <v>21</v>
      </c>
      <c r="D3" s="11">
        <v>24</v>
      </c>
      <c r="E3" s="11">
        <v>25</v>
      </c>
      <c r="F3" s="11">
        <v>25</v>
      </c>
      <c r="G3" s="11">
        <v>26</v>
      </c>
      <c r="H3" s="11">
        <v>25</v>
      </c>
      <c r="I3" s="11">
        <v>25</v>
      </c>
      <c r="J3" s="11">
        <v>24</v>
      </c>
      <c r="K3" s="11">
        <v>25</v>
      </c>
      <c r="L3" s="11">
        <v>25</v>
      </c>
      <c r="M3" s="11">
        <v>23</v>
      </c>
    </row>
    <row r="4" spans="1:13" ht="16.2" x14ac:dyDescent="0.3">
      <c r="A4" s="11" t="s">
        <v>49</v>
      </c>
      <c r="B4" s="11">
        <v>91</v>
      </c>
      <c r="C4" s="11">
        <v>90</v>
      </c>
      <c r="D4" s="11">
        <v>88</v>
      </c>
      <c r="E4" s="11">
        <v>87</v>
      </c>
      <c r="F4" s="11">
        <v>91</v>
      </c>
      <c r="G4" s="11">
        <v>94</v>
      </c>
      <c r="H4" s="11">
        <v>87</v>
      </c>
      <c r="I4" s="11">
        <v>86</v>
      </c>
      <c r="J4" s="11">
        <v>88</v>
      </c>
      <c r="K4" s="11">
        <v>91</v>
      </c>
      <c r="L4" s="11">
        <v>90</v>
      </c>
      <c r="M4" s="11">
        <v>89</v>
      </c>
    </row>
    <row r="5" spans="1:13" ht="16.2" x14ac:dyDescent="0.3">
      <c r="A5" s="11" t="s">
        <v>50</v>
      </c>
      <c r="B5" s="11">
        <v>100</v>
      </c>
      <c r="C5" s="11">
        <v>95</v>
      </c>
      <c r="D5" s="11">
        <v>110</v>
      </c>
      <c r="E5" s="11">
        <v>88</v>
      </c>
      <c r="F5" s="11">
        <v>94</v>
      </c>
      <c r="G5" s="11">
        <v>99</v>
      </c>
      <c r="H5" s="11">
        <v>97</v>
      </c>
      <c r="I5" s="11">
        <v>96</v>
      </c>
      <c r="J5" s="11">
        <v>110</v>
      </c>
      <c r="K5" s="11">
        <v>105</v>
      </c>
      <c r="L5" s="11">
        <v>100</v>
      </c>
      <c r="M5" s="11">
        <v>98</v>
      </c>
    </row>
    <row r="7" spans="1:13" x14ac:dyDescent="0.3">
      <c r="A7" t="str" cm="1">
        <f t="array" ref="A7:E19">TRANSPOSE(A1:M5)</f>
        <v>Y</v>
      </c>
      <c r="B7" t="str">
        <v>X1</v>
      </c>
      <c r="C7" t="str">
        <v>X2</v>
      </c>
      <c r="D7" t="str">
        <v>X3</v>
      </c>
      <c r="E7" t="str">
        <v>X4</v>
      </c>
    </row>
    <row r="8" spans="1:13" x14ac:dyDescent="0.3">
      <c r="A8">
        <v>240</v>
      </c>
      <c r="B8">
        <v>25</v>
      </c>
      <c r="C8">
        <v>24</v>
      </c>
      <c r="D8">
        <v>91</v>
      </c>
      <c r="E8">
        <v>100</v>
      </c>
      <c r="G8" t="s">
        <v>3</v>
      </c>
    </row>
    <row r="9" spans="1:13" ht="15" thickBot="1" x14ac:dyDescent="0.35">
      <c r="A9">
        <v>236</v>
      </c>
      <c r="B9">
        <v>31</v>
      </c>
      <c r="C9">
        <v>21</v>
      </c>
      <c r="D9">
        <v>90</v>
      </c>
      <c r="E9">
        <v>95</v>
      </c>
    </row>
    <row r="10" spans="1:13" x14ac:dyDescent="0.3">
      <c r="A10">
        <v>290</v>
      </c>
      <c r="B10">
        <v>45</v>
      </c>
      <c r="C10">
        <v>24</v>
      </c>
      <c r="D10">
        <v>88</v>
      </c>
      <c r="E10">
        <v>110</v>
      </c>
      <c r="G10" s="6" t="s">
        <v>4</v>
      </c>
      <c r="H10" s="6"/>
    </row>
    <row r="11" spans="1:13" x14ac:dyDescent="0.3">
      <c r="A11">
        <v>274</v>
      </c>
      <c r="B11">
        <v>60</v>
      </c>
      <c r="C11">
        <v>25</v>
      </c>
      <c r="D11">
        <v>87</v>
      </c>
      <c r="E11">
        <v>88</v>
      </c>
      <c r="G11" s="3" t="s">
        <v>5</v>
      </c>
      <c r="H11" s="3">
        <v>0.8629888661332672</v>
      </c>
    </row>
    <row r="12" spans="1:13" x14ac:dyDescent="0.3">
      <c r="A12">
        <v>301</v>
      </c>
      <c r="B12">
        <v>65</v>
      </c>
      <c r="C12">
        <v>25</v>
      </c>
      <c r="D12">
        <v>91</v>
      </c>
      <c r="E12">
        <v>94</v>
      </c>
      <c r="G12" s="3" t="s">
        <v>6</v>
      </c>
      <c r="H12" s="3">
        <v>0.74474978306998207</v>
      </c>
    </row>
    <row r="13" spans="1:13" x14ac:dyDescent="0.3">
      <c r="A13">
        <v>316</v>
      </c>
      <c r="B13">
        <v>72</v>
      </c>
      <c r="C13">
        <v>26</v>
      </c>
      <c r="D13">
        <v>94</v>
      </c>
      <c r="E13">
        <v>99</v>
      </c>
      <c r="G13" s="3" t="s">
        <v>7</v>
      </c>
      <c r="H13" s="3">
        <v>0.59889251625282902</v>
      </c>
    </row>
    <row r="14" spans="1:13" x14ac:dyDescent="0.3">
      <c r="A14">
        <v>300</v>
      </c>
      <c r="B14">
        <v>80</v>
      </c>
      <c r="C14">
        <v>25</v>
      </c>
      <c r="D14">
        <v>87</v>
      </c>
      <c r="E14">
        <v>97</v>
      </c>
      <c r="G14" s="3" t="s">
        <v>8</v>
      </c>
      <c r="H14" s="3">
        <v>15.579332722004459</v>
      </c>
    </row>
    <row r="15" spans="1:13" ht="15" thickBot="1" x14ac:dyDescent="0.35">
      <c r="A15">
        <v>296</v>
      </c>
      <c r="B15">
        <v>84</v>
      </c>
      <c r="C15">
        <v>25</v>
      </c>
      <c r="D15">
        <v>86</v>
      </c>
      <c r="E15">
        <v>96</v>
      </c>
      <c r="G15" s="4" t="s">
        <v>9</v>
      </c>
      <c r="H15" s="4">
        <v>12</v>
      </c>
    </row>
    <row r="16" spans="1:13" x14ac:dyDescent="0.3">
      <c r="A16">
        <v>267</v>
      </c>
      <c r="B16">
        <v>75</v>
      </c>
      <c r="C16">
        <v>24</v>
      </c>
      <c r="D16">
        <v>88</v>
      </c>
      <c r="E16">
        <v>110</v>
      </c>
    </row>
    <row r="17" spans="1:15" ht="15" thickBot="1" x14ac:dyDescent="0.35">
      <c r="A17">
        <v>276</v>
      </c>
      <c r="B17">
        <v>60</v>
      </c>
      <c r="C17">
        <v>25</v>
      </c>
      <c r="D17">
        <v>91</v>
      </c>
      <c r="E17">
        <v>105</v>
      </c>
      <c r="G17" t="s">
        <v>10</v>
      </c>
    </row>
    <row r="18" spans="1:15" x14ac:dyDescent="0.3">
      <c r="A18">
        <v>288</v>
      </c>
      <c r="B18">
        <v>50</v>
      </c>
      <c r="C18">
        <v>25</v>
      </c>
      <c r="D18">
        <v>90</v>
      </c>
      <c r="E18">
        <v>100</v>
      </c>
      <c r="G18" s="5"/>
      <c r="H18" s="5" t="s">
        <v>15</v>
      </c>
      <c r="I18" s="5" t="s">
        <v>16</v>
      </c>
      <c r="J18" s="5" t="s">
        <v>17</v>
      </c>
      <c r="K18" s="5" t="s">
        <v>18</v>
      </c>
      <c r="L18" s="5" t="s">
        <v>19</v>
      </c>
    </row>
    <row r="19" spans="1:15" x14ac:dyDescent="0.3">
      <c r="A19">
        <v>261</v>
      </c>
      <c r="B19">
        <v>38</v>
      </c>
      <c r="C19">
        <v>23</v>
      </c>
      <c r="D19">
        <v>89</v>
      </c>
      <c r="E19">
        <v>98</v>
      </c>
      <c r="G19" s="3" t="s">
        <v>11</v>
      </c>
      <c r="H19" s="3">
        <v>4</v>
      </c>
      <c r="I19" s="3">
        <v>4957.2407435595678</v>
      </c>
      <c r="J19" s="3">
        <v>1239.310185889892</v>
      </c>
      <c r="K19" s="3">
        <v>5.106017679623748</v>
      </c>
      <c r="L19" s="3">
        <v>3.0302769114020418E-2</v>
      </c>
    </row>
    <row r="20" spans="1:15" x14ac:dyDescent="0.3">
      <c r="B20" s="2">
        <f>AVERAGE(B8:B19)</f>
        <v>57.083333333333336</v>
      </c>
      <c r="C20" s="2">
        <f t="shared" ref="C20:E20" si="0">AVERAGE(C8:C19)</f>
        <v>24.333333333333332</v>
      </c>
      <c r="D20" s="2">
        <f t="shared" si="0"/>
        <v>89.333333333333329</v>
      </c>
      <c r="E20" s="2">
        <f t="shared" si="0"/>
        <v>99.333333333333329</v>
      </c>
      <c r="G20" s="3" t="s">
        <v>12</v>
      </c>
      <c r="H20" s="3">
        <v>7</v>
      </c>
      <c r="I20" s="3">
        <v>1699.009256440432</v>
      </c>
      <c r="J20" s="3">
        <v>242.71560806291885</v>
      </c>
      <c r="K20" s="3"/>
      <c r="L20" s="3"/>
    </row>
    <row r="21" spans="1:15" ht="15" thickBot="1" x14ac:dyDescent="0.35">
      <c r="G21" s="4" t="s">
        <v>13</v>
      </c>
      <c r="H21" s="4">
        <v>11</v>
      </c>
      <c r="I21" s="4">
        <v>6656.25</v>
      </c>
      <c r="J21" s="4"/>
      <c r="K21" s="4"/>
      <c r="L21" s="4"/>
    </row>
    <row r="22" spans="1:15" ht="15" thickBot="1" x14ac:dyDescent="0.35"/>
    <row r="23" spans="1:15" x14ac:dyDescent="0.3">
      <c r="G23" s="5"/>
      <c r="H23" s="5" t="s">
        <v>20</v>
      </c>
      <c r="I23" s="5" t="s">
        <v>8</v>
      </c>
      <c r="J23" s="5" t="s">
        <v>21</v>
      </c>
      <c r="K23" s="5" t="s">
        <v>22</v>
      </c>
      <c r="L23" s="5" t="s">
        <v>23</v>
      </c>
      <c r="M23" s="5" t="s">
        <v>24</v>
      </c>
      <c r="N23" s="5" t="s">
        <v>25</v>
      </c>
      <c r="O23" s="5" t="s">
        <v>26</v>
      </c>
    </row>
    <row r="24" spans="1:15" x14ac:dyDescent="0.3">
      <c r="G24" s="3" t="s">
        <v>14</v>
      </c>
      <c r="H24" s="3">
        <v>-102.713236395801</v>
      </c>
      <c r="I24" s="3">
        <v>207.85885089840835</v>
      </c>
      <c r="J24" s="3">
        <v>-0.49414896672358977</v>
      </c>
      <c r="K24" s="3">
        <v>0.63632863738870782</v>
      </c>
      <c r="L24" s="3">
        <v>-594.22131613838633</v>
      </c>
      <c r="M24" s="3">
        <v>388.79484334678392</v>
      </c>
      <c r="N24" s="3">
        <v>-594.22131613838633</v>
      </c>
      <c r="O24" s="3">
        <v>388.79484334678392</v>
      </c>
    </row>
    <row r="25" spans="1:15" x14ac:dyDescent="0.3">
      <c r="G25" s="3" t="s">
        <v>0</v>
      </c>
      <c r="H25" s="3">
        <v>0.60537053721506495</v>
      </c>
      <c r="I25" s="3">
        <v>0.36889695350471124</v>
      </c>
      <c r="J25" s="3">
        <v>1.6410288332926932</v>
      </c>
      <c r="K25" s="3">
        <v>0.14479662485058831</v>
      </c>
      <c r="L25" s="3">
        <v>-0.26693214538087107</v>
      </c>
      <c r="M25" s="3">
        <v>1.4776732198110014</v>
      </c>
      <c r="N25" s="3">
        <v>-0.26693214538087107</v>
      </c>
      <c r="O25" s="3">
        <v>1.4776732198110014</v>
      </c>
    </row>
    <row r="26" spans="1:15" x14ac:dyDescent="0.3">
      <c r="G26" s="3" t="s">
        <v>1</v>
      </c>
      <c r="H26" s="3">
        <v>8.9236441978548502</v>
      </c>
      <c r="I26" s="3">
        <v>5.3005222383837083</v>
      </c>
      <c r="J26" s="3">
        <v>1.6835405638399779</v>
      </c>
      <c r="K26" s="3">
        <v>0.13614567038867328</v>
      </c>
      <c r="L26" s="3">
        <v>-3.6100992331341395</v>
      </c>
      <c r="M26" s="3">
        <v>21.45738762884384</v>
      </c>
      <c r="N26" s="3">
        <v>-3.6100992331341395</v>
      </c>
      <c r="O26" s="3">
        <v>21.45738762884384</v>
      </c>
    </row>
    <row r="27" spans="1:15" x14ac:dyDescent="0.3">
      <c r="G27" s="3" t="s">
        <v>49</v>
      </c>
      <c r="H27" s="3">
        <v>1.4374567334653701</v>
      </c>
      <c r="I27" s="3">
        <v>2.391620507676679</v>
      </c>
      <c r="J27" s="3">
        <v>0.60103880563466749</v>
      </c>
      <c r="K27" s="3">
        <v>0.56675923875107825</v>
      </c>
      <c r="L27" s="3">
        <v>-4.2178271195935544</v>
      </c>
      <c r="M27" s="3">
        <v>7.0927405865242914</v>
      </c>
      <c r="N27" s="3">
        <v>-4.2178271195935544</v>
      </c>
      <c r="O27" s="3">
        <v>7.0927405865242914</v>
      </c>
    </row>
    <row r="28" spans="1:15" ht="15" thickBot="1" x14ac:dyDescent="0.35">
      <c r="G28" s="4" t="s">
        <v>50</v>
      </c>
      <c r="H28" s="4">
        <v>1.36093076416141E-2</v>
      </c>
      <c r="I28" s="4">
        <v>0.73382144354288559</v>
      </c>
      <c r="J28" s="4">
        <v>1.8545802608204605E-2</v>
      </c>
      <c r="K28" s="4">
        <v>0.98572098455715473</v>
      </c>
      <c r="L28" s="4">
        <v>-1.7216026740987187</v>
      </c>
      <c r="M28" s="4">
        <v>1.748821289381947</v>
      </c>
      <c r="N28" s="4">
        <v>-1.7216026740987187</v>
      </c>
      <c r="O28" s="4">
        <v>1.748821289381947</v>
      </c>
    </row>
    <row r="30" spans="1:15" x14ac:dyDescent="0.3">
      <c r="A30" t="s">
        <v>29</v>
      </c>
    </row>
    <row r="31" spans="1:15" x14ac:dyDescent="0.3">
      <c r="B31" s="3"/>
    </row>
    <row r="33" spans="1:6" x14ac:dyDescent="0.3">
      <c r="A33" t="s">
        <v>51</v>
      </c>
    </row>
    <row r="35" spans="1:6" x14ac:dyDescent="0.3">
      <c r="C35" t="s">
        <v>52</v>
      </c>
      <c r="D35" s="2">
        <f xml:space="preserve"> -102.713 + 0.6053*75+ 8.923*24+ 1.4374*0.9+ 0.0136*98</f>
        <v>159.46295999999998</v>
      </c>
    </row>
    <row r="37" spans="1:6" x14ac:dyDescent="0.3">
      <c r="A37" t="s">
        <v>53</v>
      </c>
    </row>
    <row r="39" spans="1:6" x14ac:dyDescent="0.3">
      <c r="B39" t="s">
        <v>38</v>
      </c>
      <c r="C39" s="2">
        <f xml:space="preserve"> -102.713 + (0.6053*B20)+ (8.923*C20)+ (1.4374*D20)+( 0.0136*E20)</f>
        <v>278.72454166666665</v>
      </c>
    </row>
    <row r="41" spans="1:6" x14ac:dyDescent="0.3">
      <c r="A41" t="s">
        <v>54</v>
      </c>
    </row>
    <row r="43" spans="1:6" ht="15.6" x14ac:dyDescent="0.35">
      <c r="A43" t="s">
        <v>42</v>
      </c>
      <c r="B43">
        <v>260</v>
      </c>
      <c r="D43" t="s">
        <v>55</v>
      </c>
      <c r="F43" s="2">
        <f>F49-B49</f>
        <v>0.64910000000000001</v>
      </c>
    </row>
    <row r="44" spans="1:6" ht="15.6" x14ac:dyDescent="0.35">
      <c r="A44" t="s">
        <v>43</v>
      </c>
      <c r="B44">
        <v>290</v>
      </c>
    </row>
    <row r="45" spans="1:6" x14ac:dyDescent="0.3">
      <c r="A45" t="s">
        <v>44</v>
      </c>
      <c r="B45">
        <f>H14</f>
        <v>15.579332722004459</v>
      </c>
    </row>
    <row r="48" spans="1:6" ht="15.6" x14ac:dyDescent="0.35">
      <c r="A48" t="s">
        <v>45</v>
      </c>
      <c r="B48" s="12">
        <f>(260-C39)/B45</f>
        <v>-1.2018834182942804</v>
      </c>
      <c r="E48" t="s">
        <v>46</v>
      </c>
      <c r="F48" s="12">
        <f>(290-C39)/B45</f>
        <v>0.72374462594330102</v>
      </c>
    </row>
    <row r="49" spans="1:6" x14ac:dyDescent="0.3">
      <c r="A49" t="s">
        <v>47</v>
      </c>
      <c r="B49">
        <v>0.11509999999999999</v>
      </c>
      <c r="E49" t="s">
        <v>48</v>
      </c>
      <c r="F49">
        <v>0.76419999999999999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Melendez</dc:creator>
  <cp:lastModifiedBy>Gabriel Melendez</cp:lastModifiedBy>
  <dcterms:created xsi:type="dcterms:W3CDTF">2023-05-22T15:47:04Z</dcterms:created>
  <dcterms:modified xsi:type="dcterms:W3CDTF">2023-05-22T17:31:51Z</dcterms:modified>
</cp:coreProperties>
</file>