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Modelacion Estadistica\"/>
    </mc:Choice>
  </mc:AlternateContent>
  <xr:revisionPtr revIDLastSave="0" documentId="13_ncr:1_{376C85C0-B45E-4BE5-863F-7DA038E61BBE}" xr6:coauthVersionLast="47" xr6:coauthVersionMax="47" xr10:uidLastSave="{00000000-0000-0000-0000-000000000000}"/>
  <bookViews>
    <workbookView xWindow="-108" yWindow="-108" windowWidth="23256" windowHeight="12456" activeTab="3" xr2:uid="{0B8CE25F-23DA-40B8-BD93-CB7F6C4D1F5D}"/>
  </bookViews>
  <sheets>
    <sheet name="1)" sheetId="1" r:id="rId1"/>
    <sheet name="2)" sheetId="2" r:id="rId2"/>
    <sheet name="6)" sheetId="3" r:id="rId3"/>
    <sheet name="9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2" l="1"/>
  <c r="I6" i="2"/>
  <c r="I7" i="2"/>
  <c r="I4" i="2"/>
  <c r="H8" i="2"/>
  <c r="H5" i="2"/>
  <c r="H6" i="2"/>
  <c r="H7" i="2"/>
  <c r="H4" i="2"/>
  <c r="E6" i="1"/>
  <c r="E5" i="1"/>
</calcChain>
</file>

<file path=xl/sharedStrings.xml><?xml version="1.0" encoding="utf-8"?>
<sst xmlns="http://schemas.openxmlformats.org/spreadsheetml/2006/main" count="81" uniqueCount="41">
  <si>
    <t>I</t>
  </si>
  <si>
    <t>J</t>
  </si>
  <si>
    <t>MST</t>
  </si>
  <si>
    <t>MSE</t>
  </si>
  <si>
    <t>α</t>
  </si>
  <si>
    <t>f</t>
  </si>
  <si>
    <t>p-value</t>
  </si>
  <si>
    <t>Type of Box</t>
  </si>
  <si>
    <t>Compression Strength (lb)</t>
  </si>
  <si>
    <t>Sample Mean</t>
  </si>
  <si>
    <t>Sample SD</t>
  </si>
  <si>
    <t>Grand mean =</t>
  </si>
  <si>
    <t>Table 10.1</t>
  </si>
  <si>
    <t>i=</t>
  </si>
  <si>
    <t>j=</t>
  </si>
  <si>
    <t>Anova: Single Factor</t>
  </si>
  <si>
    <t>SUMMARY</t>
  </si>
  <si>
    <t>Groups</t>
  </si>
  <si>
    <t>Count</t>
  </si>
  <si>
    <t>Sum</t>
  </si>
  <si>
    <t>Average</t>
  </si>
  <si>
    <t>Variance</t>
  </si>
  <si>
    <t>Row 1</t>
  </si>
  <si>
    <t>Row 2</t>
  </si>
  <si>
    <t>Row 3</t>
  </si>
  <si>
    <t>Row 4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</si>
  <si>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</si>
  <si>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</si>
  <si>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</si>
  <si>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</si>
  <si>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</si>
  <si>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</si>
  <si>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</si>
  <si>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</si>
  <si>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</si>
  <si>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</si>
  <si>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</si>
  <si>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Wheat</t>
  </si>
  <si>
    <t>Barley</t>
  </si>
  <si>
    <t>Maize</t>
  </si>
  <si>
    <t>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</si>
</sst>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3F3F3F"/>
      <name val="Lucida Sans"/>
      <family val="2"/>
    </font>
    <font>
      <sz val="11"/>
      <color rgb="FF3F3F3F"/>
      <name val="Lucida Sans"/>
      <family val="2"/>
    </font>
    <font>
      <b/>
      <sz val="9"/>
      <color rgb="FF3F3F3F"/>
      <name val="Lucida Sans"/>
      <family val="2"/>
    </font>
    <font>
      <sz val="11"/>
      <color theme="1"/>
      <name val="Lucida Sans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7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 wrapText="1"/>
    </xf>
    <xf numFmtId="0" fontId="6" fillId="0" borderId="0" xfId="1" applyAlignment="1">
      <alignment vertical="center" wrapText="1"/>
    </xf>
    <xf numFmtId="0" fontId="5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3" xfId="0" applyBorder="1"/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2" xfId="0" applyFill="1" applyBorder="1" applyAlignment="1"/>
    <xf numFmtId="0" fontId="7" fillId="0" borderId="9" xfId="0" applyFont="1" applyFill="1" applyBorder="1" applyAlignment="1">
      <alignment horizontal="center"/>
    </xf>
    <xf numFmtId="0" fontId="0" fillId="2" borderId="0" xfId="0" applyFill="1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/>
    <xf numFmtId="0" fontId="0" fillId="0" borderId="1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</xdr:colOff>
      <xdr:row>1</xdr:row>
      <xdr:rowOff>11430</xdr:rowOff>
    </xdr:from>
    <xdr:ext cx="2448363" cy="5166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3DB4DB7-70F8-0F3D-0E2E-976608F607FC}"/>
                </a:ext>
              </a:extLst>
            </xdr:cNvPr>
            <xdr:cNvSpPr txBox="1"/>
          </xdr:nvSpPr>
          <xdr:spPr>
            <a:xfrm>
              <a:off x="1844040" y="194310"/>
              <a:ext cx="2448363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: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1=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𝜇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𝜇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𝜇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𝜇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</m:t>
                        </m:r>
                      </m:sub>
                    </m:sSub>
                  </m:oMath>
                </m:oMathPara>
              </a14:m>
              <a:endParaRPr lang="en-US" sz="11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𝑃𝑜𝑟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𝑙𝑜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𝑚𝑒𝑛𝑜𝑠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𝑑𝑜𝑠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𝜇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𝑛𝑜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𝑠𝑜𝑛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𝑖𝑔𝑢𝑎𝑙𝑒𝑠</m:t>
                    </m:r>
                  </m:oMath>
                </m:oMathPara>
              </a14:m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/>
              <a:r>
                <a:rPr lang="el-GR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=0.05</a:t>
              </a:r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3DB4DB7-70F8-0F3D-0E2E-976608F607FC}"/>
                </a:ext>
              </a:extLst>
            </xdr:cNvPr>
            <xdr:cNvSpPr txBox="1"/>
          </xdr:nvSpPr>
          <xdr:spPr>
            <a:xfrm>
              <a:off x="1844040" y="194310"/>
              <a:ext cx="2448363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𝐻_0: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𝜇_(</a:t>
              </a:r>
              <a:r>
                <a:rPr lang="en-US" sz="1100" b="0" i="0">
                  <a:latin typeface="Cambria Math" panose="02040503050406030204" pitchFamily="18" charset="0"/>
                </a:rPr>
                <a:t>1=)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𝜇_(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=) 𝜇_(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=) 𝜇_(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=) 𝜇_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endParaRPr lang="en-US" sz="11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𝐻_𝑎:𝑃𝑜𝑟 𝑙𝑜 𝑚𝑒𝑛𝑜𝑠 𝑑𝑜𝑠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𝜇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_𝑖  𝑛𝑜 𝑠𝑜𝑛 𝑖𝑔𝑢𝑎𝑙𝑒𝑠</a:t>
              </a:r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/>
              <a:r>
                <a:rPr lang="el-GR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=0.05</a:t>
              </a:r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twoCellAnchor>
    <xdr:from>
      <xdr:col>7</xdr:col>
      <xdr:colOff>160020</xdr:colOff>
      <xdr:row>0</xdr:row>
      <xdr:rowOff>144780</xdr:rowOff>
    </xdr:from>
    <xdr:to>
      <xdr:col>10</xdr:col>
      <xdr:colOff>594360</xdr:colOff>
      <xdr:row>6</xdr:row>
      <xdr:rowOff>83820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65C5F45-A524-CDFF-D0C5-C7B30751134D}"/>
            </a:ext>
          </a:extLst>
        </xdr:cNvPr>
        <xdr:cNvSpPr txBox="1"/>
      </xdr:nvSpPr>
      <xdr:spPr>
        <a:xfrm>
          <a:off x="4427220" y="144780"/>
          <a:ext cx="2263140" cy="1036320"/>
        </a:xfrm>
        <a:prstGeom prst="rect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El p-valor es mayor a alpha;</a:t>
          </a:r>
          <a:r>
            <a:rPr lang="en-US" sz="1100" baseline="0"/>
            <a:t> </a:t>
          </a:r>
        </a:p>
        <a:p>
          <a:pPr algn="ctr"/>
          <a:r>
            <a:rPr lang="en-US" sz="1100" baseline="0"/>
            <a:t>0.05 &lt; 0.092</a:t>
          </a:r>
        </a:p>
        <a:p>
          <a:pPr algn="ctr"/>
          <a:r>
            <a:rPr lang="en-US" sz="1100" baseline="0"/>
            <a:t>Por lo tanto, la hipotesis nula no se rechaza dado a que no hay suficiente evidencia estadistica.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76200</xdr:colOff>
      <xdr:row>10</xdr:row>
      <xdr:rowOff>30480</xdr:rowOff>
    </xdr:from>
    <xdr:ext cx="2448363" cy="5166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4B5C589-73BA-4654-8BCC-F8078ADB0E1F}"/>
                </a:ext>
              </a:extLst>
            </xdr:cNvPr>
            <xdr:cNvSpPr txBox="1"/>
          </xdr:nvSpPr>
          <xdr:spPr>
            <a:xfrm>
              <a:off x="4686300" y="2042160"/>
              <a:ext cx="2448363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: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1=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𝜇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𝜇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𝜇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n-US" sz="11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𝑃𝑜𝑟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𝑙𝑜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𝑚𝑒𝑛𝑜𝑠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𝑑𝑜𝑠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𝜇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𝑛𝑜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𝑠𝑜𝑛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𝑖𝑔𝑢𝑎𝑙𝑒𝑠</m:t>
                    </m:r>
                  </m:oMath>
                </m:oMathPara>
              </a14:m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/>
              <a:r>
                <a:rPr lang="el-GR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=0.05</a:t>
              </a:r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4B5C589-73BA-4654-8BCC-F8078ADB0E1F}"/>
                </a:ext>
              </a:extLst>
            </xdr:cNvPr>
            <xdr:cNvSpPr txBox="1"/>
          </xdr:nvSpPr>
          <xdr:spPr>
            <a:xfrm>
              <a:off x="4686300" y="2042160"/>
              <a:ext cx="2448363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𝐻_0: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𝜇_(</a:t>
              </a:r>
              <a:r>
                <a:rPr lang="en-US" sz="1100" b="0" i="0">
                  <a:latin typeface="Cambria Math" panose="02040503050406030204" pitchFamily="18" charset="0"/>
                </a:rPr>
                <a:t>1=)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𝜇_(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=) 𝜇_(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=) 𝜇_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endParaRPr lang="en-US" sz="11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𝐻_𝑎:𝑃𝑜𝑟 𝑙𝑜 𝑚𝑒𝑛𝑜𝑠 𝑑𝑜𝑠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𝜇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_𝑖  𝑛𝑜 𝑠𝑜𝑛 𝑖𝑔𝑢𝑎𝑙𝑒𝑠</a:t>
              </a:r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/>
              <a:r>
                <a:rPr lang="el-GR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=0.05</a:t>
              </a:r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twoCellAnchor>
    <xdr:from>
      <xdr:col>5</xdr:col>
      <xdr:colOff>373380</xdr:colOff>
      <xdr:row>13</xdr:row>
      <xdr:rowOff>7620</xdr:rowOff>
    </xdr:from>
    <xdr:to>
      <xdr:col>8</xdr:col>
      <xdr:colOff>731520</xdr:colOff>
      <xdr:row>18</xdr:row>
      <xdr:rowOff>121920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E46A639-AC09-4269-857E-165D72667D92}"/>
            </a:ext>
          </a:extLst>
        </xdr:cNvPr>
        <xdr:cNvSpPr txBox="1"/>
      </xdr:nvSpPr>
      <xdr:spPr>
        <a:xfrm>
          <a:off x="4533900" y="2575560"/>
          <a:ext cx="2819400" cy="1036320"/>
        </a:xfrm>
        <a:prstGeom prst="rect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El p-valor es menor a alpha;</a:t>
          </a:r>
          <a:r>
            <a:rPr lang="en-US" sz="1100" baseline="0"/>
            <a:t> </a:t>
          </a:r>
        </a:p>
        <a:p>
          <a:pPr algn="ctr"/>
          <a:r>
            <a:rPr lang="en-US" sz="1100" baseline="0"/>
            <a:t>0.029 &lt; 0.05</a:t>
          </a:r>
        </a:p>
        <a:p>
          <a:pPr algn="ctr"/>
          <a:r>
            <a:rPr lang="en-US" sz="1100" baseline="0"/>
            <a:t>Por lo tanto, la hipotesis nula se rechaza dado a que hay suficiente evidencia estadistica a favor que las medias no son iguales.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99060</xdr:colOff>
      <xdr:row>11</xdr:row>
      <xdr:rowOff>15240</xdr:rowOff>
    </xdr:from>
    <xdr:ext cx="2448363" cy="5166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D760C7F-6635-46DD-ABC3-642B3D9E951D}"/>
                </a:ext>
              </a:extLst>
            </xdr:cNvPr>
            <xdr:cNvSpPr txBox="1"/>
          </xdr:nvSpPr>
          <xdr:spPr>
            <a:xfrm>
              <a:off x="99060" y="2057400"/>
              <a:ext cx="2448363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: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1=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𝜇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𝜇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𝜇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n-US" sz="11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𝑃𝑜𝑟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𝑙𝑜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𝑚𝑒𝑛𝑜𝑠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𝑑𝑜𝑠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𝜇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𝑛𝑜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𝑠𝑜𝑛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𝑖𝑔𝑢𝑎𝑙𝑒𝑠</m:t>
                    </m:r>
                  </m:oMath>
                </m:oMathPara>
              </a14:m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/>
              <a:r>
                <a:rPr lang="el-GR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=0.01</a:t>
              </a:r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D760C7F-6635-46DD-ABC3-642B3D9E951D}"/>
                </a:ext>
              </a:extLst>
            </xdr:cNvPr>
            <xdr:cNvSpPr txBox="1"/>
          </xdr:nvSpPr>
          <xdr:spPr>
            <a:xfrm>
              <a:off x="99060" y="2057400"/>
              <a:ext cx="2448363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𝐻_0: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𝜇_(</a:t>
              </a:r>
              <a:r>
                <a:rPr lang="en-US" sz="1100" b="0" i="0">
                  <a:latin typeface="Cambria Math" panose="02040503050406030204" pitchFamily="18" charset="0"/>
                </a:rPr>
                <a:t>1=)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𝜇_(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=) 𝜇_(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=) 𝜇_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endParaRPr lang="en-US" sz="11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𝐻_𝑎:𝑃𝑜𝑟 𝑙𝑜 𝑚𝑒𝑛𝑜𝑠 𝑑𝑜𝑠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𝜇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_𝑖  𝑛𝑜 𝑠𝑜𝑛 𝑖𝑔𝑢𝑎𝑙𝑒𝑠</a:t>
              </a:r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/>
              <a:r>
                <a:rPr lang="el-GR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=0.01</a:t>
              </a:r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twoCellAnchor>
    <xdr:from>
      <xdr:col>12</xdr:col>
      <xdr:colOff>198120</xdr:colOff>
      <xdr:row>10</xdr:row>
      <xdr:rowOff>129540</xdr:rowOff>
    </xdr:from>
    <xdr:to>
      <xdr:col>16</xdr:col>
      <xdr:colOff>579120</xdr:colOff>
      <xdr:row>16</xdr:row>
      <xdr:rowOff>53340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BBBFD2A-EE56-428D-88B3-7FD59D9D79B6}"/>
            </a:ext>
          </a:extLst>
        </xdr:cNvPr>
        <xdr:cNvSpPr txBox="1"/>
      </xdr:nvSpPr>
      <xdr:spPr>
        <a:xfrm>
          <a:off x="7513320" y="1981200"/>
          <a:ext cx="2819400" cy="1036320"/>
        </a:xfrm>
        <a:prstGeom prst="rect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El p-valor es menor a alpha;</a:t>
          </a:r>
          <a:r>
            <a:rPr lang="en-US" sz="1100" baseline="0"/>
            <a:t> </a:t>
          </a:r>
        </a:p>
        <a:p>
          <a:pPr algn="ctr"/>
          <a:r>
            <a:rPr lang="en-US" sz="1100" baseline="0"/>
            <a:t>3.2E-05 &lt; 0.01</a:t>
          </a:r>
        </a:p>
        <a:p>
          <a:pPr algn="ctr"/>
          <a:r>
            <a:rPr lang="en-US" sz="1100" baseline="0"/>
            <a:t>Por lo tanto, la hipotesis nula se rechaza dado a que hay suficiente evidencia estadistica a favor que las medias no son iguales.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45720</xdr:colOff>
      <xdr:row>4</xdr:row>
      <xdr:rowOff>22860</xdr:rowOff>
    </xdr:from>
    <xdr:ext cx="2448363" cy="5166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8ABCE42-19DE-4B79-8489-2B8B6DFF43E4}"/>
                </a:ext>
              </a:extLst>
            </xdr:cNvPr>
            <xdr:cNvSpPr txBox="1"/>
          </xdr:nvSpPr>
          <xdr:spPr>
            <a:xfrm>
              <a:off x="1706880" y="754380"/>
              <a:ext cx="2448363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: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1=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𝜇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𝜇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𝜇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n-US" sz="11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𝑃𝑜𝑟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𝑙𝑜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𝑚𝑒𝑛𝑜𝑠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𝑑𝑜𝑠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𝜇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𝑛𝑜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𝑠𝑜𝑛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𝑖𝑔𝑢𝑎𝑙𝑒𝑠</m:t>
                    </m:r>
                  </m:oMath>
                </m:oMathPara>
              </a14:m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/>
              <a:r>
                <a:rPr lang="el-GR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α</a:t>
              </a:r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=0.05</a:t>
              </a: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8ABCE42-19DE-4B79-8489-2B8B6DFF43E4}"/>
                </a:ext>
              </a:extLst>
            </xdr:cNvPr>
            <xdr:cNvSpPr txBox="1"/>
          </xdr:nvSpPr>
          <xdr:spPr>
            <a:xfrm>
              <a:off x="1706880" y="754380"/>
              <a:ext cx="2448363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𝐻_0: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𝜇_(</a:t>
              </a:r>
              <a:r>
                <a:rPr lang="en-US" sz="1100" b="0" i="0">
                  <a:latin typeface="Cambria Math" panose="02040503050406030204" pitchFamily="18" charset="0"/>
                </a:rPr>
                <a:t>1=)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𝜇_(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=) 𝜇_(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=) 𝜇_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endParaRPr lang="en-US" sz="11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𝐻_𝑎:𝑃𝑜𝑟 𝑙𝑜 𝑚𝑒𝑛𝑜𝑠 𝑑𝑜𝑠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𝜇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_𝑖  𝑛𝑜 𝑠𝑜𝑛 𝑖𝑔𝑢𝑎𝑙𝑒𝑠</a:t>
              </a:r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/>
              <a:r>
                <a:rPr lang="el-GR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α</a:t>
              </a:r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=0.05</a:t>
              </a:r>
            </a:p>
          </xdr:txBody>
        </xdr:sp>
      </mc:Fallback>
    </mc:AlternateContent>
    <xdr:clientData/>
  </xdr:oneCellAnchor>
  <xdr:twoCellAnchor>
    <xdr:from>
      <xdr:col>5</xdr:col>
      <xdr:colOff>289560</xdr:colOff>
      <xdr:row>7</xdr:row>
      <xdr:rowOff>144780</xdr:rowOff>
    </xdr:from>
    <xdr:to>
      <xdr:col>10</xdr:col>
      <xdr:colOff>60960</xdr:colOff>
      <xdr:row>13</xdr:row>
      <xdr:rowOff>68580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CB82A87-B782-446B-BC7A-9E0039595E9C}"/>
            </a:ext>
          </a:extLst>
        </xdr:cNvPr>
        <xdr:cNvSpPr txBox="1"/>
      </xdr:nvSpPr>
      <xdr:spPr>
        <a:xfrm>
          <a:off x="3169920" y="1424940"/>
          <a:ext cx="2819400" cy="1036320"/>
        </a:xfrm>
        <a:prstGeom prst="rect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El p-valor es menor a alpha;</a:t>
          </a:r>
          <a:r>
            <a:rPr lang="en-US" sz="1100" baseline="0"/>
            <a:t> </a:t>
          </a:r>
        </a:p>
        <a:p>
          <a:pPr algn="ctr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0.023</a:t>
          </a:r>
          <a:r>
            <a:rPr lang="en-US" sz="1100" baseline="0"/>
            <a:t> &lt; 0.05</a:t>
          </a:r>
        </a:p>
        <a:p>
          <a:pPr algn="ctr"/>
          <a:r>
            <a:rPr lang="en-US" sz="1100" baseline="0"/>
            <a:t>Por lo tanto, la hipotesis nula se rechaza dado a que hay suficiente evidencia estadistica a favor que las medias no son iguales.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4686F-2DB3-4F09-99B7-69AB58D96E8D}">
  <dimension ref="A1:E6"/>
  <sheetViews>
    <sheetView workbookViewId="0">
      <selection activeCell="I10" sqref="I10"/>
    </sheetView>
  </sheetViews>
  <sheetFormatPr defaultRowHeight="14.4" x14ac:dyDescent="0.3"/>
  <sheetData>
    <row r="1" spans="1:5" x14ac:dyDescent="0.3">
      <c r="A1" t="s">
        <v>0</v>
      </c>
      <c r="B1">
        <v>5</v>
      </c>
    </row>
    <row r="2" spans="1:5" x14ac:dyDescent="0.3">
      <c r="A2" t="s">
        <v>1</v>
      </c>
      <c r="B2">
        <v>4</v>
      </c>
    </row>
    <row r="3" spans="1:5" x14ac:dyDescent="0.3">
      <c r="A3" t="s">
        <v>2</v>
      </c>
      <c r="B3">
        <v>2673.3</v>
      </c>
    </row>
    <row r="4" spans="1:5" x14ac:dyDescent="0.3">
      <c r="A4" t="s">
        <v>3</v>
      </c>
      <c r="B4">
        <v>1094.2</v>
      </c>
    </row>
    <row r="5" spans="1:5" x14ac:dyDescent="0.3">
      <c r="A5" s="1" t="s">
        <v>4</v>
      </c>
      <c r="B5">
        <v>0.05</v>
      </c>
      <c r="D5" t="s">
        <v>5</v>
      </c>
      <c r="E5">
        <f>B3/B4</f>
        <v>2.4431548163041494</v>
      </c>
    </row>
    <row r="6" spans="1:5" x14ac:dyDescent="0.3">
      <c r="D6" t="s">
        <v>6</v>
      </c>
      <c r="E6">
        <f>_xlfn.F.DIST.RT(E5,4,15)</f>
        <v>9.1927852162450169E-2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4A6F-0AA2-4E60-8545-A83B720E6DEC}">
  <dimension ref="A1:I24"/>
  <sheetViews>
    <sheetView workbookViewId="0">
      <selection activeCell="K19" sqref="K19"/>
    </sheetView>
  </sheetViews>
  <sheetFormatPr defaultRowHeight="14.4" x14ac:dyDescent="0.3"/>
  <cols>
    <col min="1" max="1" width="17.6640625" bestFit="1" customWidth="1"/>
    <col min="2" max="2" width="12" bestFit="1" customWidth="1"/>
    <col min="3" max="3" width="7" bestFit="1" customWidth="1"/>
    <col min="4" max="5" width="12" bestFit="1" customWidth="1"/>
    <col min="6" max="6" width="6.5546875" bestFit="1" customWidth="1"/>
    <col min="7" max="7" width="15.33203125" bestFit="1" customWidth="1"/>
    <col min="8" max="8" width="14" bestFit="1" customWidth="1"/>
    <col min="9" max="9" width="12.44140625" customWidth="1"/>
  </cols>
  <sheetData>
    <row r="1" spans="1:9" x14ac:dyDescent="0.3">
      <c r="A1" s="2" t="s">
        <v>12</v>
      </c>
    </row>
    <row r="2" spans="1:9" ht="15" thickBot="1" x14ac:dyDescent="0.35">
      <c r="A2" s="3"/>
      <c r="B2" s="17" t="s">
        <v>13</v>
      </c>
      <c r="C2" s="18">
        <v>6</v>
      </c>
      <c r="E2" s="17" t="s">
        <v>14</v>
      </c>
      <c r="F2" s="18">
        <v>4</v>
      </c>
    </row>
    <row r="3" spans="1:9" ht="27.6" x14ac:dyDescent="0.3">
      <c r="A3" s="8" t="s">
        <v>7</v>
      </c>
      <c r="B3" s="9" t="s">
        <v>8</v>
      </c>
      <c r="C3" s="10"/>
      <c r="D3" s="10"/>
      <c r="E3" s="10"/>
      <c r="F3" s="10"/>
      <c r="G3" s="11"/>
      <c r="H3" s="12" t="s">
        <v>9</v>
      </c>
      <c r="I3" s="13" t="s">
        <v>10</v>
      </c>
    </row>
    <row r="4" spans="1:9" x14ac:dyDescent="0.3">
      <c r="A4" s="15">
        <v>1</v>
      </c>
      <c r="B4" s="15">
        <v>655.5</v>
      </c>
      <c r="C4" s="15">
        <v>788.3</v>
      </c>
      <c r="D4" s="15">
        <v>734.3</v>
      </c>
      <c r="E4" s="15">
        <v>721.4</v>
      </c>
      <c r="F4" s="15">
        <v>679.1</v>
      </c>
      <c r="G4" s="15">
        <v>699.4</v>
      </c>
      <c r="H4" s="15">
        <f>AVERAGE(B4:G4)</f>
        <v>713</v>
      </c>
      <c r="I4" s="15">
        <f>_xlfn.STDEV.S(B4:G4)</f>
        <v>46.550531683322355</v>
      </c>
    </row>
    <row r="5" spans="1:9" x14ac:dyDescent="0.3">
      <c r="A5" s="16">
        <v>2</v>
      </c>
      <c r="B5" s="16">
        <v>789.2</v>
      </c>
      <c r="C5" s="16">
        <v>772.5</v>
      </c>
      <c r="D5" s="16">
        <v>786.9</v>
      </c>
      <c r="E5" s="16">
        <v>686.1</v>
      </c>
      <c r="F5" s="16">
        <v>732.1</v>
      </c>
      <c r="G5" s="16">
        <v>774.8</v>
      </c>
      <c r="H5" s="15">
        <f t="shared" ref="H5:H7" si="0">AVERAGE(B5:G5)</f>
        <v>756.93333333333328</v>
      </c>
      <c r="I5" s="15">
        <f t="shared" ref="I5:I7" si="1">_xlfn.STDEV.S(B5:G5)</f>
        <v>40.335426942907965</v>
      </c>
    </row>
    <row r="6" spans="1:9" x14ac:dyDescent="0.3">
      <c r="A6" s="15">
        <v>3</v>
      </c>
      <c r="B6" s="15">
        <v>737.1</v>
      </c>
      <c r="C6" s="15">
        <v>639</v>
      </c>
      <c r="D6" s="15">
        <v>696.3</v>
      </c>
      <c r="E6" s="15">
        <v>671.7</v>
      </c>
      <c r="F6" s="15">
        <v>717.2</v>
      </c>
      <c r="G6" s="15">
        <v>727.1</v>
      </c>
      <c r="H6" s="15">
        <f t="shared" si="0"/>
        <v>698.06666666666661</v>
      </c>
      <c r="I6" s="15">
        <f t="shared" si="1"/>
        <v>37.201648708984223</v>
      </c>
    </row>
    <row r="7" spans="1:9" x14ac:dyDescent="0.3">
      <c r="A7" s="16">
        <v>4</v>
      </c>
      <c r="B7" s="16">
        <v>655.1</v>
      </c>
      <c r="C7" s="16">
        <v>748.7</v>
      </c>
      <c r="D7" s="16">
        <v>662.4</v>
      </c>
      <c r="E7" s="16">
        <v>679</v>
      </c>
      <c r="F7" s="16">
        <v>706.9</v>
      </c>
      <c r="G7" s="16">
        <v>640</v>
      </c>
      <c r="H7" s="15">
        <f t="shared" si="0"/>
        <v>682.01666666666677</v>
      </c>
      <c r="I7" s="15">
        <f t="shared" si="1"/>
        <v>39.87397229605633</v>
      </c>
    </row>
    <row r="8" spans="1:9" ht="15" thickBot="1" x14ac:dyDescent="0.35">
      <c r="A8" s="4"/>
      <c r="B8" s="7"/>
      <c r="C8" s="7"/>
      <c r="D8" s="7"/>
      <c r="E8" s="7"/>
      <c r="F8" s="7"/>
      <c r="G8" s="5" t="s">
        <v>11</v>
      </c>
      <c r="H8" s="6">
        <f>AVERAGE(H4:H7)</f>
        <v>712.50416666666672</v>
      </c>
      <c r="I8" s="4"/>
    </row>
    <row r="9" spans="1:9" x14ac:dyDescent="0.3">
      <c r="A9" t="s">
        <v>15</v>
      </c>
    </row>
    <row r="11" spans="1:9" ht="15" thickBot="1" x14ac:dyDescent="0.35">
      <c r="A11" t="s">
        <v>16</v>
      </c>
    </row>
    <row r="12" spans="1:9" x14ac:dyDescent="0.3">
      <c r="A12" s="21" t="s">
        <v>17</v>
      </c>
      <c r="B12" s="21" t="s">
        <v>18</v>
      </c>
      <c r="C12" s="21" t="s">
        <v>19</v>
      </c>
      <c r="D12" s="21" t="s">
        <v>20</v>
      </c>
      <c r="E12" s="21" t="s">
        <v>21</v>
      </c>
    </row>
    <row r="13" spans="1:9" x14ac:dyDescent="0.3">
      <c r="A13" s="19" t="s">
        <v>22</v>
      </c>
      <c r="B13" s="19">
        <v>6</v>
      </c>
      <c r="C13" s="19">
        <v>4278</v>
      </c>
      <c r="D13" s="19">
        <v>713</v>
      </c>
      <c r="E13" s="19">
        <v>2166.9519999999984</v>
      </c>
    </row>
    <row r="14" spans="1:9" x14ac:dyDescent="0.3">
      <c r="A14" s="19" t="s">
        <v>23</v>
      </c>
      <c r="B14" s="19">
        <v>6</v>
      </c>
      <c r="C14" s="19">
        <v>4541.5999999999995</v>
      </c>
      <c r="D14" s="19">
        <v>756.93333333333328</v>
      </c>
      <c r="E14" s="19">
        <v>1626.9466666666658</v>
      </c>
    </row>
    <row r="15" spans="1:9" x14ac:dyDescent="0.3">
      <c r="A15" s="19" t="s">
        <v>24</v>
      </c>
      <c r="B15" s="19">
        <v>6</v>
      </c>
      <c r="C15" s="19">
        <v>4188.3999999999996</v>
      </c>
      <c r="D15" s="19">
        <v>698.06666666666661</v>
      </c>
      <c r="E15" s="19">
        <v>1383.9626666666672</v>
      </c>
    </row>
    <row r="16" spans="1:9" ht="15" thickBot="1" x14ac:dyDescent="0.35">
      <c r="A16" s="20" t="s">
        <v>25</v>
      </c>
      <c r="B16" s="20">
        <v>6</v>
      </c>
      <c r="C16" s="20">
        <v>4092.1000000000004</v>
      </c>
      <c r="D16" s="20">
        <v>682.01666666666677</v>
      </c>
      <c r="E16" s="20">
        <v>1589.9336666666677</v>
      </c>
    </row>
    <row r="19" spans="1:7" ht="15" thickBot="1" x14ac:dyDescent="0.35">
      <c r="A19" t="s">
        <v>26</v>
      </c>
    </row>
    <row r="20" spans="1:7" x14ac:dyDescent="0.3">
      <c r="A20" s="21" t="s">
        <v>27</v>
      </c>
      <c r="B20" s="21" t="s">
        <v>28</v>
      </c>
      <c r="C20" s="21" t="s">
        <v>29</v>
      </c>
      <c r="D20" s="21" t="s">
        <v>30</v>
      </c>
      <c r="E20" s="21" t="s">
        <v>31</v>
      </c>
      <c r="F20" s="21" t="s">
        <v>32</v>
      </c>
      <c r="G20" s="21" t="s">
        <v>33</v>
      </c>
    </row>
    <row r="21" spans="1:7" x14ac:dyDescent="0.3">
      <c r="A21" s="19" t="s">
        <v>34</v>
      </c>
      <c r="B21" s="19">
        <v>18672.754583333328</v>
      </c>
      <c r="C21" s="19">
        <v>3</v>
      </c>
      <c r="D21" s="19">
        <v>6224.2515277777757</v>
      </c>
      <c r="E21" s="22">
        <v>3.6787470824856707</v>
      </c>
      <c r="F21" s="22">
        <v>2.9348107088394679E-2</v>
      </c>
      <c r="G21" s="19">
        <v>3.0983912121407795</v>
      </c>
    </row>
    <row r="22" spans="1:7" x14ac:dyDescent="0.3">
      <c r="A22" s="19" t="s">
        <v>35</v>
      </c>
      <c r="B22" s="19">
        <v>33838.974999999991</v>
      </c>
      <c r="C22" s="19">
        <v>20</v>
      </c>
      <c r="D22" s="19">
        <v>1691.9487499999996</v>
      </c>
      <c r="E22" s="19"/>
      <c r="F22" s="19"/>
      <c r="G22" s="19"/>
    </row>
    <row r="23" spans="1:7" x14ac:dyDescent="0.3">
      <c r="A23" s="19"/>
      <c r="B23" s="19"/>
      <c r="C23" s="19"/>
      <c r="D23" s="19"/>
      <c r="E23" s="19"/>
      <c r="F23" s="19"/>
      <c r="G23" s="19"/>
    </row>
    <row r="24" spans="1:7" ht="15" thickBot="1" x14ac:dyDescent="0.35">
      <c r="A24" s="20" t="s">
        <v>36</v>
      </c>
      <c r="B24" s="20">
        <v>52511.729583333319</v>
      </c>
      <c r="C24" s="20">
        <v>23</v>
      </c>
      <c r="D24" s="20"/>
      <c r="E24" s="20"/>
      <c r="F24" s="20"/>
      <c r="G24" s="20"/>
    </row>
  </sheetData>
  <mergeCells count="1">
    <mergeCell ref="B3:G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6D3E-ADFB-406D-811E-595B632FF314}">
  <dimension ref="A1:L16"/>
  <sheetViews>
    <sheetView workbookViewId="0">
      <selection activeCell="I18" sqref="I18"/>
    </sheetView>
  </sheetViews>
  <sheetFormatPr defaultRowHeight="14.4" x14ac:dyDescent="0.3"/>
  <cols>
    <col min="11" max="11" width="8.109375" customWidth="1"/>
  </cols>
  <sheetData>
    <row r="1" spans="1:12" ht="15" thickBot="1" x14ac:dyDescent="0.35">
      <c r="A1" s="23">
        <v>1</v>
      </c>
      <c r="B1" s="23">
        <v>2</v>
      </c>
      <c r="C1" s="23">
        <v>3</v>
      </c>
      <c r="D1" s="23">
        <v>4</v>
      </c>
      <c r="F1" t="s">
        <v>15</v>
      </c>
    </row>
    <row r="2" spans="1:12" x14ac:dyDescent="0.3">
      <c r="A2" s="24">
        <v>20.5</v>
      </c>
      <c r="B2" s="24">
        <v>26.3</v>
      </c>
      <c r="C2" s="24">
        <v>29.5</v>
      </c>
      <c r="D2" s="24">
        <v>36.5</v>
      </c>
    </row>
    <row r="3" spans="1:12" ht="15" thickBot="1" x14ac:dyDescent="0.35">
      <c r="A3" s="25">
        <v>28.1</v>
      </c>
      <c r="B3" s="25">
        <v>24</v>
      </c>
      <c r="C3" s="25">
        <v>34</v>
      </c>
      <c r="D3" s="25">
        <v>44.2</v>
      </c>
      <c r="F3" t="s">
        <v>16</v>
      </c>
    </row>
    <row r="4" spans="1:12" x14ac:dyDescent="0.3">
      <c r="A4" s="25">
        <v>27.8</v>
      </c>
      <c r="B4" s="25">
        <v>26.2</v>
      </c>
      <c r="C4" s="25">
        <v>27.5</v>
      </c>
      <c r="D4" s="25">
        <v>34.1</v>
      </c>
      <c r="F4" s="21" t="s">
        <v>17</v>
      </c>
      <c r="G4" s="21" t="s">
        <v>18</v>
      </c>
      <c r="H4" s="21" t="s">
        <v>19</v>
      </c>
      <c r="I4" s="21" t="s">
        <v>20</v>
      </c>
      <c r="J4" s="21" t="s">
        <v>21</v>
      </c>
    </row>
    <row r="5" spans="1:12" x14ac:dyDescent="0.3">
      <c r="A5" s="25">
        <v>27</v>
      </c>
      <c r="B5" s="25">
        <v>20.2</v>
      </c>
      <c r="C5" s="25">
        <v>29.4</v>
      </c>
      <c r="D5" s="25">
        <v>30.3</v>
      </c>
      <c r="F5" s="19">
        <v>1</v>
      </c>
      <c r="G5" s="19">
        <v>10</v>
      </c>
      <c r="H5" s="19">
        <v>260.8</v>
      </c>
      <c r="I5" s="19">
        <v>26.080000000000002</v>
      </c>
      <c r="J5" s="19">
        <v>11.501777777777837</v>
      </c>
    </row>
    <row r="6" spans="1:12" x14ac:dyDescent="0.3">
      <c r="A6" s="25">
        <v>28</v>
      </c>
      <c r="B6" s="25">
        <v>23.7</v>
      </c>
      <c r="C6" s="25">
        <v>27.9</v>
      </c>
      <c r="D6" s="25">
        <v>31.4</v>
      </c>
      <c r="F6" s="19">
        <v>2</v>
      </c>
      <c r="G6" s="19">
        <v>10</v>
      </c>
      <c r="H6" s="19">
        <v>246.9</v>
      </c>
      <c r="I6" s="19">
        <v>24.69</v>
      </c>
      <c r="J6" s="19">
        <v>19.583222222222201</v>
      </c>
    </row>
    <row r="7" spans="1:12" x14ac:dyDescent="0.3">
      <c r="A7" s="25">
        <v>25.2</v>
      </c>
      <c r="B7" s="25">
        <v>34</v>
      </c>
      <c r="C7" s="25">
        <v>26.2</v>
      </c>
      <c r="D7" s="25">
        <v>33.1</v>
      </c>
      <c r="F7" s="19">
        <v>3</v>
      </c>
      <c r="G7" s="19">
        <v>10</v>
      </c>
      <c r="H7" s="19">
        <v>299.5</v>
      </c>
      <c r="I7" s="19">
        <v>29.95</v>
      </c>
      <c r="J7" s="19">
        <v>8.1450000000000031</v>
      </c>
    </row>
    <row r="8" spans="1:12" ht="15" thickBot="1" x14ac:dyDescent="0.35">
      <c r="A8" s="25">
        <v>25.3</v>
      </c>
      <c r="B8" s="25">
        <v>17.100000000000001</v>
      </c>
      <c r="C8" s="25">
        <v>29.9</v>
      </c>
      <c r="D8" s="25">
        <v>34.1</v>
      </c>
      <c r="F8" s="20">
        <v>4</v>
      </c>
      <c r="G8" s="20">
        <v>10</v>
      </c>
      <c r="H8" s="20">
        <v>338.40000000000003</v>
      </c>
      <c r="I8" s="20">
        <v>33.840000000000003</v>
      </c>
      <c r="J8" s="20">
        <v>23.340444444444277</v>
      </c>
    </row>
    <row r="9" spans="1:12" x14ac:dyDescent="0.3">
      <c r="A9" s="25">
        <v>27.1</v>
      </c>
      <c r="B9" s="25">
        <v>26.8</v>
      </c>
      <c r="C9" s="25">
        <v>29.5</v>
      </c>
      <c r="D9" s="25">
        <v>32.9</v>
      </c>
    </row>
    <row r="10" spans="1:12" x14ac:dyDescent="0.3">
      <c r="A10" s="25">
        <v>20.5</v>
      </c>
      <c r="B10" s="25">
        <v>23.7</v>
      </c>
      <c r="C10" s="25">
        <v>30</v>
      </c>
      <c r="D10" s="25">
        <v>36.299999999999997</v>
      </c>
    </row>
    <row r="11" spans="1:12" ht="15" thickBot="1" x14ac:dyDescent="0.35">
      <c r="A11" s="25">
        <v>31.3</v>
      </c>
      <c r="B11" s="25">
        <v>24.9</v>
      </c>
      <c r="C11" s="25">
        <v>35.6</v>
      </c>
      <c r="D11" s="25">
        <v>25.5</v>
      </c>
      <c r="F11" t="s">
        <v>26</v>
      </c>
    </row>
    <row r="12" spans="1:12" x14ac:dyDescent="0.3">
      <c r="F12" s="21" t="s">
        <v>27</v>
      </c>
      <c r="G12" s="21" t="s">
        <v>28</v>
      </c>
      <c r="H12" s="21" t="s">
        <v>29</v>
      </c>
      <c r="I12" s="21" t="s">
        <v>30</v>
      </c>
      <c r="J12" s="21" t="s">
        <v>31</v>
      </c>
      <c r="K12" s="21" t="s">
        <v>32</v>
      </c>
      <c r="L12" s="21" t="s">
        <v>33</v>
      </c>
    </row>
    <row r="13" spans="1:12" x14ac:dyDescent="0.3">
      <c r="F13" s="19" t="s">
        <v>34</v>
      </c>
      <c r="G13" s="19">
        <v>509.12200000000018</v>
      </c>
      <c r="H13" s="19">
        <v>3</v>
      </c>
      <c r="I13" s="19">
        <v>169.70733333333339</v>
      </c>
      <c r="J13" s="22">
        <v>10.849041258386105</v>
      </c>
      <c r="K13" s="22">
        <v>3.1990451141302867E-5</v>
      </c>
      <c r="L13" s="19">
        <v>4.3770956208011764</v>
      </c>
    </row>
    <row r="14" spans="1:12" x14ac:dyDescent="0.3">
      <c r="F14" s="19" t="s">
        <v>35</v>
      </c>
      <c r="G14" s="19">
        <v>563.13400000000013</v>
      </c>
      <c r="H14" s="19">
        <v>36</v>
      </c>
      <c r="I14" s="19">
        <v>15.642611111111115</v>
      </c>
      <c r="J14" s="19"/>
      <c r="K14" s="19"/>
      <c r="L14" s="19"/>
    </row>
    <row r="15" spans="1:12" x14ac:dyDescent="0.3">
      <c r="F15" s="19"/>
      <c r="G15" s="19"/>
      <c r="H15" s="19"/>
      <c r="I15" s="19"/>
      <c r="J15" s="19"/>
      <c r="K15" s="19"/>
      <c r="L15" s="19"/>
    </row>
    <row r="16" spans="1:12" ht="15" thickBot="1" x14ac:dyDescent="0.35">
      <c r="F16" s="20" t="s">
        <v>36</v>
      </c>
      <c r="G16" s="20">
        <v>1072.2560000000003</v>
      </c>
      <c r="H16" s="20">
        <v>39</v>
      </c>
      <c r="I16" s="20"/>
      <c r="J16" s="20"/>
      <c r="K16" s="20"/>
      <c r="L16" s="2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0A0CB-570D-4F20-AAFF-482BCA6E2118}">
  <dimension ref="A1:G21"/>
  <sheetViews>
    <sheetView tabSelected="1" workbookViewId="0">
      <selection activeCell="L25" sqref="L25"/>
    </sheetView>
  </sheetViews>
  <sheetFormatPr defaultRowHeight="14.4" x14ac:dyDescent="0.3"/>
  <cols>
    <col min="1" max="1" width="6.44140625" bestFit="1" customWidth="1"/>
  </cols>
  <sheetData>
    <row r="1" spans="1:7" x14ac:dyDescent="0.3">
      <c r="A1" s="27" t="s">
        <v>37</v>
      </c>
      <c r="B1" s="26">
        <v>5.2</v>
      </c>
      <c r="C1" s="14">
        <v>4.5</v>
      </c>
      <c r="D1" s="14">
        <v>6</v>
      </c>
      <c r="E1" s="14">
        <v>6.1</v>
      </c>
      <c r="F1" s="14">
        <v>6.7</v>
      </c>
      <c r="G1" s="14">
        <v>5.8</v>
      </c>
    </row>
    <row r="2" spans="1:7" x14ac:dyDescent="0.3">
      <c r="A2" s="27" t="s">
        <v>38</v>
      </c>
      <c r="B2" s="26">
        <v>6.5</v>
      </c>
      <c r="C2" s="14">
        <v>8</v>
      </c>
      <c r="D2" s="14">
        <v>6.1</v>
      </c>
      <c r="E2" s="14">
        <v>7.5</v>
      </c>
      <c r="F2" s="14">
        <v>5.9</v>
      </c>
      <c r="G2" s="14">
        <v>5.6</v>
      </c>
    </row>
    <row r="3" spans="1:7" x14ac:dyDescent="0.3">
      <c r="A3" s="27" t="s">
        <v>39</v>
      </c>
      <c r="B3" s="26">
        <v>5.8</v>
      </c>
      <c r="C3" s="14">
        <v>4.7</v>
      </c>
      <c r="D3" s="14">
        <v>6.4</v>
      </c>
      <c r="E3" s="14">
        <v>4.9000000000000004</v>
      </c>
      <c r="F3" s="14">
        <v>6</v>
      </c>
      <c r="G3" s="14">
        <v>5.2</v>
      </c>
    </row>
    <row r="4" spans="1:7" x14ac:dyDescent="0.3">
      <c r="A4" s="27" t="s">
        <v>40</v>
      </c>
      <c r="B4" s="26">
        <v>8.3000000000000007</v>
      </c>
      <c r="C4" s="14">
        <v>6.1</v>
      </c>
      <c r="D4" s="14">
        <v>7.8</v>
      </c>
      <c r="E4" s="14">
        <v>7</v>
      </c>
      <c r="F4" s="14">
        <v>5.5</v>
      </c>
      <c r="G4" s="14">
        <v>7.2</v>
      </c>
    </row>
    <row r="6" spans="1:7" x14ac:dyDescent="0.3">
      <c r="A6" t="s">
        <v>15</v>
      </c>
    </row>
    <row r="8" spans="1:7" ht="15" thickBot="1" x14ac:dyDescent="0.35">
      <c r="A8" t="s">
        <v>16</v>
      </c>
    </row>
    <row r="9" spans="1:7" x14ac:dyDescent="0.3">
      <c r="A9" s="21" t="s">
        <v>17</v>
      </c>
      <c r="B9" s="21" t="s">
        <v>18</v>
      </c>
      <c r="C9" s="21" t="s">
        <v>19</v>
      </c>
      <c r="D9" s="21" t="s">
        <v>20</v>
      </c>
      <c r="E9" s="21" t="s">
        <v>21</v>
      </c>
    </row>
    <row r="10" spans="1:7" x14ac:dyDescent="0.3">
      <c r="A10" s="19" t="s">
        <v>37</v>
      </c>
      <c r="B10" s="19">
        <v>6</v>
      </c>
      <c r="C10" s="19">
        <v>34.299999999999997</v>
      </c>
      <c r="D10" s="19">
        <v>5.7166666666666659</v>
      </c>
      <c r="E10" s="19">
        <v>0.58966666666667034</v>
      </c>
    </row>
    <row r="11" spans="1:7" x14ac:dyDescent="0.3">
      <c r="A11" s="19" t="s">
        <v>38</v>
      </c>
      <c r="B11" s="19">
        <v>6</v>
      </c>
      <c r="C11" s="19">
        <v>39.6</v>
      </c>
      <c r="D11" s="19">
        <v>6.6000000000000005</v>
      </c>
      <c r="E11" s="19">
        <v>0.90399999999999636</v>
      </c>
    </row>
    <row r="12" spans="1:7" x14ac:dyDescent="0.3">
      <c r="A12" s="19" t="s">
        <v>39</v>
      </c>
      <c r="B12" s="19">
        <v>6</v>
      </c>
      <c r="C12" s="19">
        <v>33</v>
      </c>
      <c r="D12" s="19">
        <v>5.5</v>
      </c>
      <c r="E12" s="19">
        <v>0.44800000000000184</v>
      </c>
    </row>
    <row r="13" spans="1:7" ht="15" thickBot="1" x14ac:dyDescent="0.35">
      <c r="A13" s="20" t="s">
        <v>40</v>
      </c>
      <c r="B13" s="20">
        <v>6</v>
      </c>
      <c r="C13" s="20">
        <v>41.900000000000006</v>
      </c>
      <c r="D13" s="20">
        <v>6.9833333333333343</v>
      </c>
      <c r="E13" s="20">
        <v>1.0856666666666457</v>
      </c>
    </row>
    <row r="16" spans="1:7" ht="15" thickBot="1" x14ac:dyDescent="0.35">
      <c r="A16" t="s">
        <v>26</v>
      </c>
    </row>
    <row r="17" spans="1:7" x14ac:dyDescent="0.3">
      <c r="A17" s="21" t="s">
        <v>27</v>
      </c>
      <c r="B17" s="21" t="s">
        <v>28</v>
      </c>
      <c r="C17" s="21" t="s">
        <v>29</v>
      </c>
      <c r="D17" s="21" t="s">
        <v>30</v>
      </c>
      <c r="E17" s="21" t="s">
        <v>31</v>
      </c>
      <c r="F17" s="21" t="s">
        <v>32</v>
      </c>
      <c r="G17" s="21" t="s">
        <v>33</v>
      </c>
    </row>
    <row r="18" spans="1:7" x14ac:dyDescent="0.3">
      <c r="A18" s="19" t="s">
        <v>34</v>
      </c>
      <c r="B18" s="19">
        <v>8.9833333333333378</v>
      </c>
      <c r="C18" s="19">
        <v>3</v>
      </c>
      <c r="D18" s="19">
        <v>2.9944444444444458</v>
      </c>
      <c r="E18" s="22">
        <v>3.9565440798649361</v>
      </c>
      <c r="F18" s="22">
        <v>2.2934212492442083E-2</v>
      </c>
      <c r="G18" s="19">
        <v>3.0983912121407795</v>
      </c>
    </row>
    <row r="19" spans="1:7" x14ac:dyDescent="0.3">
      <c r="A19" s="19" t="s">
        <v>35</v>
      </c>
      <c r="B19" s="19">
        <v>15.136666666666667</v>
      </c>
      <c r="C19" s="19">
        <v>20</v>
      </c>
      <c r="D19" s="19">
        <v>0.75683333333333336</v>
      </c>
      <c r="E19" s="19"/>
      <c r="F19" s="19"/>
      <c r="G19" s="19"/>
    </row>
    <row r="20" spans="1:7" x14ac:dyDescent="0.3">
      <c r="A20" s="19"/>
      <c r="B20" s="19"/>
      <c r="C20" s="19"/>
      <c r="D20" s="19"/>
      <c r="E20" s="19"/>
      <c r="F20" s="19"/>
      <c r="G20" s="19"/>
    </row>
    <row r="21" spans="1:7" ht="15" thickBot="1" x14ac:dyDescent="0.35">
      <c r="A21" s="20" t="s">
        <v>36</v>
      </c>
      <c r="B21" s="20">
        <v>24.120000000000005</v>
      </c>
      <c r="C21" s="20">
        <v>23</v>
      </c>
      <c r="D21" s="20"/>
      <c r="E21" s="20"/>
      <c r="F21" s="20"/>
      <c r="G21" s="2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1)</vt:lpstr>
      <vt:lpstr>2)</vt:lpstr>
      <vt:lpstr>6)</vt:lpstr>
      <vt:lpstr>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Melendez</dc:creator>
  <cp:lastModifiedBy>Gabriel Melendez</cp:lastModifiedBy>
  <dcterms:created xsi:type="dcterms:W3CDTF">2023-11-23T14:22:31Z</dcterms:created>
  <dcterms:modified xsi:type="dcterms:W3CDTF">2023-11-23T15:07:31Z</dcterms:modified>
</cp:coreProperties>
</file>