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6b024c9cb94357/Dokumente/GitHub/MA-pre-work/"/>
    </mc:Choice>
  </mc:AlternateContent>
  <xr:revisionPtr revIDLastSave="582" documentId="8_{28D44724-9F0C-42C7-AC27-00BBE808AD31}" xr6:coauthVersionLast="47" xr6:coauthVersionMax="47" xr10:uidLastSave="{2CAC70AD-1857-4DF9-A2B6-093E5FEA50A5}"/>
  <bookViews>
    <workbookView xWindow="-110" yWindow="-110" windowWidth="38620" windowHeight="21100" xr2:uid="{3A20839C-8FC4-4563-A5AC-03E15566398E}"/>
  </bookViews>
  <sheets>
    <sheet name="Tabelle1" sheetId="1" r:id="rId1"/>
  </sheets>
  <definedNames>
    <definedName name="_xlchart.v1.0" hidden="1">Tabelle1!$C$7:$C$36</definedName>
    <definedName name="_xlchart.v1.1" hidden="1">Tabelle1!$D$6</definedName>
    <definedName name="_xlchart.v1.2" hidden="1">Tabelle1!$D$7:$D$36</definedName>
    <definedName name="_xlchart.v1.3" hidden="1">Tabelle1!$E$6</definedName>
    <definedName name="_xlchart.v1.4" hidden="1">Tabelle1!$E$7:$E$36</definedName>
    <definedName name="_xlchart.v1.5" hidden="1">Tabelle1!$F$6</definedName>
    <definedName name="_xlchart.v1.6" hidden="1">Tabelle1!$F$7:$F$36</definedName>
    <definedName name="_xlchart.v1.7" hidden="1">Tabelle1!$G$6</definedName>
    <definedName name="_xlchart.v1.8" hidden="1">Tabelle1!$G$7:$G$36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2" i="1" l="1"/>
  <c r="L93" i="1"/>
  <c r="L94" i="1"/>
  <c r="L95" i="1"/>
  <c r="L96" i="1"/>
  <c r="L97" i="1"/>
  <c r="L98" i="1"/>
  <c r="L99" i="1"/>
  <c r="K92" i="1"/>
  <c r="K93" i="1"/>
  <c r="K94" i="1"/>
  <c r="K95" i="1"/>
  <c r="K96" i="1"/>
  <c r="K97" i="1"/>
  <c r="K98" i="1"/>
  <c r="K99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78" i="1"/>
  <c r="H79" i="1"/>
  <c r="H80" i="1"/>
  <c r="H81" i="1"/>
  <c r="H82" i="1"/>
  <c r="H83" i="1"/>
  <c r="H84" i="1"/>
  <c r="H85" i="1"/>
  <c r="G83" i="1"/>
  <c r="G85" i="1"/>
  <c r="G78" i="1"/>
  <c r="G79" i="1"/>
  <c r="G80" i="1"/>
  <c r="G81" i="1"/>
  <c r="G82" i="1"/>
  <c r="G84" i="1"/>
  <c r="G139" i="1"/>
  <c r="G140" i="1"/>
  <c r="G127" i="1"/>
  <c r="G128" i="1"/>
  <c r="G129" i="1"/>
  <c r="G130" i="1"/>
  <c r="G131" i="1"/>
  <c r="H16" i="1"/>
  <c r="G120" i="1"/>
  <c r="G119" i="1"/>
  <c r="G118" i="1"/>
  <c r="G117" i="1"/>
  <c r="G121" i="1"/>
  <c r="G122" i="1"/>
  <c r="G123" i="1"/>
  <c r="G124" i="1"/>
  <c r="G125" i="1"/>
  <c r="G126" i="1"/>
  <c r="J16" i="1"/>
  <c r="I16" i="1"/>
</calcChain>
</file>

<file path=xl/sharedStrings.xml><?xml version="1.0" encoding="utf-8"?>
<sst xmlns="http://schemas.openxmlformats.org/spreadsheetml/2006/main" count="163" uniqueCount="74">
  <si>
    <t>Results first generation of Triplet contrastive Model and Autoencoder comparision to Superviesed Modell:</t>
  </si>
  <si>
    <t>Kappa</t>
  </si>
  <si>
    <t>Random Seed 47:</t>
  </si>
  <si>
    <t>Supervised_Model_try_1</t>
  </si>
  <si>
    <t>Supervised_Model_try_2</t>
  </si>
  <si>
    <t>Accuracy</t>
  </si>
  <si>
    <t>macro avg f1</t>
  </si>
  <si>
    <t>macro avg-precision/balanced Accuracy</t>
  </si>
  <si>
    <t>First Pretrain Run:</t>
  </si>
  <si>
    <t>Random Seed 52:</t>
  </si>
  <si>
    <t>Random Seed 7:</t>
  </si>
  <si>
    <t>Supervised_Model</t>
  </si>
  <si>
    <t>Random Seed 96:</t>
  </si>
  <si>
    <t>Mean Supervised</t>
  </si>
  <si>
    <t>Mean Contrastive</t>
  </si>
  <si>
    <t>Mean Autoencoder</t>
  </si>
  <si>
    <t>Accuracy:</t>
  </si>
  <si>
    <t>Triplet_loss_Self-Supervised_try_1</t>
  </si>
  <si>
    <t>Triplet_loss_Self-Supervised</t>
  </si>
  <si>
    <t>Triplet_loss_Self-Supervised_try_2</t>
  </si>
  <si>
    <t>MAE_Self-Supervised_try_1</t>
  </si>
  <si>
    <t>MAE_Self-Supervised</t>
  </si>
  <si>
    <t>MAE_Self-Supervised_try_2</t>
  </si>
  <si>
    <t>SA-Model:</t>
  </si>
  <si>
    <t>Time/freq Mask 7/50 default,
 batch size =  32S, 
desired length =  15 sec</t>
  </si>
  <si>
    <t>Test1: masking</t>
  </si>
  <si>
    <t>Test2: masking</t>
  </si>
  <si>
    <t>Test3: batchsize</t>
  </si>
  <si>
    <t>Time/freq Mask 7/50 default,
 batch size =  16, 
desired length =  15 sec</t>
  </si>
  <si>
    <t>Time/freq Mask 7/50 default,
 batch size =  8, 
desired length =  15 sec</t>
  </si>
  <si>
    <t>Test4: batchsize</t>
  </si>
  <si>
    <t>Standalone Tests:</t>
  </si>
  <si>
    <t>Comparision Refrence Models:</t>
  </si>
  <si>
    <t>Reference Run 1:</t>
  </si>
  <si>
    <t>Reference Run 2:</t>
  </si>
  <si>
    <t>Reference Run 3:</t>
  </si>
  <si>
    <t>Reference Run 4:</t>
  </si>
  <si>
    <t>Reference Run 5:</t>
  </si>
  <si>
    <t>2-Phase Model: Triplet Model</t>
  </si>
  <si>
    <t>2-Phase Model: Autoencoder Model</t>
  </si>
  <si>
    <t xml:space="preserve"> </t>
  </si>
  <si>
    <t>Test6: Length shortage</t>
  </si>
  <si>
    <t>Time/freq Mask 7/50 default,
 batch size =  32, 
desired length =  7 sec</t>
  </si>
  <si>
    <t>Time/freq Mask 7/50 default,
 batch size =  32, 
desired length =  15 sec</t>
  </si>
  <si>
    <t>Time/freq NO Mask ,
 batch size =  32, 
desired length =  15 sec</t>
  </si>
  <si>
    <t>Time/freq 30/120 Mask ,
 batch size =  32, 
desired length =  15 sec</t>
  </si>
  <si>
    <t xml:space="preserve">   </t>
  </si>
  <si>
    <t xml:space="preserve">  </t>
  </si>
  <si>
    <t>Checkpoints: macro avg F1</t>
  </si>
  <si>
    <t>Mean</t>
  </si>
  <si>
    <t>Comments</t>
  </si>
  <si>
    <t>Time/freq Mask 7/50 default,
 batch size =  32, 
desired length =  20 sec</t>
  </si>
  <si>
    <t>Test5:
 Single  connected layer Class. Head</t>
  </si>
  <si>
    <t>Time/freq Mask 7/50 default,
 batch size =  32, 
desired length =  15 sec
2 Epochs</t>
  </si>
  <si>
    <t>Comparision Start Models:</t>
  </si>
  <si>
    <t>Standalone
Test8: Only 2 Epochs</t>
  </si>
  <si>
    <t>Contrastive Triplet
Test8: Only 2 Epochs</t>
  </si>
  <si>
    <t>Test7: Length longer</t>
  </si>
  <si>
    <t>Standalone Model: Test0</t>
  </si>
  <si>
    <t>Test0:</t>
  </si>
  <si>
    <t>Rank</t>
  </si>
  <si>
    <t>rank</t>
  </si>
  <si>
    <t>Time mask</t>
  </si>
  <si>
    <t>Freq mask</t>
  </si>
  <si>
    <t>batchsize</t>
  </si>
  <si>
    <t>desired length in sec</t>
  </si>
  <si>
    <t>CH</t>
  </si>
  <si>
    <t>Single</t>
  </si>
  <si>
    <t>Multi</t>
  </si>
  <si>
    <t>Test5: Class. Head</t>
  </si>
  <si>
    <t>Parameter:</t>
  </si>
  <si>
    <t>Measures:</t>
  </si>
  <si>
    <t>Column1</t>
  </si>
  <si>
    <t>Test8: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</si>
</sst>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ck">
        <color indexed="64"/>
      </right>
      <top style="thin">
        <color theme="5" tint="0.39997558519241921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/>
      </left>
      <right style="thick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3" borderId="0" xfId="0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6" borderId="0" xfId="0" applyFill="1"/>
    <xf numFmtId="0" fontId="0" fillId="4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3" fillId="7" borderId="6" xfId="0" applyFont="1" applyFill="1" applyBorder="1" applyAlignment="1">
      <alignment horizontal="center"/>
    </xf>
    <xf numFmtId="0" fontId="0" fillId="8" borderId="8" xfId="0" applyFill="1" applyBorder="1"/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8" borderId="11" xfId="0" applyFill="1" applyBorder="1"/>
    <xf numFmtId="0" fontId="0" fillId="8" borderId="12" xfId="0" applyFill="1" applyBorder="1"/>
    <xf numFmtId="0" fontId="0" fillId="0" borderId="13" xfId="0" applyBorder="1"/>
    <xf numFmtId="0" fontId="0" fillId="0" borderId="14" xfId="0" applyBorder="1"/>
    <xf numFmtId="0" fontId="0" fillId="4" borderId="7" xfId="0" applyFill="1" applyBorder="1"/>
    <xf numFmtId="0" fontId="0" fillId="5" borderId="15" xfId="0" applyFill="1" applyBorder="1"/>
    <xf numFmtId="0" fontId="0" fillId="0" borderId="10" xfId="0" applyBorder="1" applyAlignment="1">
      <alignment horizontal="center"/>
    </xf>
    <xf numFmtId="165" fontId="0" fillId="4" borderId="15" xfId="0" applyNumberFormat="1" applyFill="1" applyBorder="1"/>
    <xf numFmtId="0" fontId="0" fillId="3" borderId="10" xfId="0" applyFill="1" applyBorder="1"/>
    <xf numFmtId="0" fontId="0" fillId="6" borderId="10" xfId="0" applyFill="1" applyBorder="1"/>
    <xf numFmtId="0" fontId="0" fillId="9" borderId="0" xfId="0" applyFill="1"/>
    <xf numFmtId="0" fontId="0" fillId="9" borderId="0" xfId="0" applyFill="1" applyAlignment="1">
      <alignment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ck">
          <color indexed="64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right style="thin">
          <color theme="5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  <border diagonalUp="0" diagonalDown="0">
        <right style="thick">
          <color indexed="64"/>
        </right>
        <vertical/>
      </border>
    </dxf>
    <dxf>
      <border diagonalUp="0" diagonalDown="0">
        <right style="thick">
          <color indexed="64"/>
        </right>
        <vertical/>
      </border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title pos="t" align="ctr" overlay="0">
      <cx:tx>
        <cx:txData>
          <cx:v>Comparision Metrics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Comparision Metrics</a:t>
          </a:r>
        </a:p>
      </cx:txPr>
    </cx:title>
    <cx:plotArea>
      <cx:plotAreaRegion>
        <cx:series layoutId="boxWhisker" uniqueId="{73AA0F4B-A199-4350-BC40-92F6F3B6C16D}">
          <cx:tx>
            <cx:txData>
              <cx:f>_xlchart.v1.1</cx:f>
              <cx:v>macro avg f1</cx:v>
            </cx:txData>
          </cx:tx>
          <cx:spPr>
            <a:ln cmpd="dbl"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A9B0FA-DDF8-4BE1-8A16-21E4749B3AB5}">
          <cx:tx>
            <cx:txData>
              <cx:f>_xlchart.v1.3</cx:f>
              <cx:v>macro avg-precision/balanced 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D25738F-5EDC-4E5F-AB92-51E1C9815B97}">
          <cx:tx>
            <cx:txData>
              <cx:f>_xlchart.v1.5</cx:f>
              <cx:v>Kappa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63090F9-3E41-43DC-8856-306B2FD88BD1}">
          <cx:tx>
            <cx:txData>
              <cx:f>_xlchart.v1.7</cx:f>
              <cx:v>Accuracy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0.80000000000000004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766984</xdr:colOff>
      <xdr:row>40</xdr:row>
      <xdr:rowOff>27609</xdr:rowOff>
    </xdr:from>
    <xdr:to>
      <xdr:col>4</xdr:col>
      <xdr:colOff>160130</xdr:colOff>
      <xdr:row>63</xdr:row>
      <xdr:rowOff>88348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Diagramm 8">
              <a:extLst>
                <a:ext uri="{FF2B5EF4-FFF2-40B4-BE49-F238E27FC236}">
                  <a16:creationId xmlns:a16="http://schemas.microsoft.com/office/drawing/2014/main" id="{C2C829BD-A2F0-EE7F-F6E4-76F5164F63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03784" y="7422184"/>
              <a:ext cx="6365446" cy="4216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27AD73-D5D8-4CCF-84C8-A2807AFB030F}" name="Table3" displayName="Table3" ref="A77:H85" totalsRowShown="0" headerRowDxfId="26">
  <autoFilter ref="A77:H85" xr:uid="{E127AD73-D5D8-4CCF-84C8-A2807AFB030F}"/>
  <tableColumns count="8">
    <tableColumn id="1" xr3:uid="{AB8CDC6F-9C20-4096-A0E5-0D72E0B4664E}" name=" "/>
    <tableColumn id="2" xr3:uid="{C0AC0F0D-6EDE-47BC-8E7D-486DB954E22B}" name="  " dataDxfId="25"/>
    <tableColumn id="3" xr3:uid="{99D3A78A-7368-42C8-93BF-F875498BBB3C}" name="macro avg f1"/>
    <tableColumn id="4" xr3:uid="{7F7018A6-5984-424B-92B1-0A1D2415EAFE}" name="macro avg-precision/balanced Accuracy"/>
    <tableColumn id="5" xr3:uid="{5ABB6AD2-F7EC-4A30-AB50-8C9516D2D242}" name="Kappa"/>
    <tableColumn id="6" xr3:uid="{9EA54D08-66EF-44C3-879C-A916CE98A696}" name="Accuracy"/>
    <tableColumn id="7" xr3:uid="{19D796DB-2B1D-41FC-B1A7-905614F1536D}" name="Mean" dataDxfId="24">
      <calculatedColumnFormula>AVERAGE(Table3[[#This Row],[macro avg f1]:[Accuracy]])</calculatedColumnFormula>
    </tableColumn>
    <tableColumn id="8" xr3:uid="{4688CF39-677F-4E35-8FD4-F6DA77D8AE9C}" name="Rank" dataDxfId="23">
      <calculatedColumnFormula>RANK(Table3[[#This Row],[macro avg f1]],Table3[macro avg f1],0)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60920A-2D31-4AA3-8073-C90DDFBF7329}" name="Table1" displayName="Table1" ref="A116:H131" totalsRowShown="0" headerRowDxfId="22">
  <autoFilter ref="A116:H131" xr:uid="{8860920A-2D31-4AA3-8073-C90DDFBF7329}"/>
  <tableColumns count="8">
    <tableColumn id="1" xr3:uid="{E07EDB55-BEA7-4CA2-A5A6-673EF6BA822A}" name=" "/>
    <tableColumn id="2" xr3:uid="{4666AB22-C86C-4C36-989A-2DABFFF963E7}" name="   " dataDxfId="21"/>
    <tableColumn id="3" xr3:uid="{76D20BE2-2DAF-49CD-9D84-8A2C618CCE2F}" name="macro avg f1"/>
    <tableColumn id="4" xr3:uid="{B97EC869-3EEC-481F-B024-1D21F302F6AD}" name="macro avg-precision/balanced Accuracy"/>
    <tableColumn id="5" xr3:uid="{76AADE4E-AC3A-4294-B5D1-25E132CC2485}" name="Kappa"/>
    <tableColumn id="6" xr3:uid="{BEBA1E20-55EA-444B-873C-43F0D5A87632}" name="Accuracy"/>
    <tableColumn id="7" xr3:uid="{4AAE523D-D01F-4A58-A235-088933009CEE}" name="Mean" dataDxfId="20">
      <calculatedColumnFormula>AVERAGE(Table1[[#This Row],[macro avg f1]:[Accuracy]])</calculatedColumnFormula>
    </tableColumn>
    <tableColumn id="8" xr3:uid="{F63966AC-BF0D-48F1-B712-0FB1F4CDE0CC}" name="rank" dataDxfId="19">
      <calculatedColumnFormula>RANK(Table1[[#This Row],[macro avg f1]],Table1[macro avg f1],0)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6E378-C804-468D-B1B8-32E94E9DC0F9}" name="Table5" displayName="Table5" ref="A138:H140" totalsRowShown="0" headerRowDxfId="18" headerRowBorderDxfId="17">
  <autoFilter ref="A138:H140" xr:uid="{5516E378-C804-468D-B1B8-32E94E9DC0F9}"/>
  <tableColumns count="8">
    <tableColumn id="1" xr3:uid="{086A9616-E611-4C79-A501-147557DCCEF4}" name=" " dataDxfId="16"/>
    <tableColumn id="2" xr3:uid="{030C1E67-A861-4653-AF79-ECB8A890E832}" name="   " dataDxfId="15"/>
    <tableColumn id="3" xr3:uid="{7D32DAD3-5CBD-43F3-9066-D4C391B67FF6}" name="macro avg f1"/>
    <tableColumn id="4" xr3:uid="{EA98D043-5BF4-4805-B31C-D33C9E5CB699}" name="macro avg-precision/balanced Accuracy"/>
    <tableColumn id="5" xr3:uid="{4C567BF7-F31A-456B-9501-698C527D5AFC}" name="Kappa"/>
    <tableColumn id="6" xr3:uid="{17C0DAC7-FDE2-4D43-8A6B-FEEAC09DAEBB}" name="Accuracy"/>
    <tableColumn id="7" xr3:uid="{68C3DDDB-1B5B-4329-AFF6-963B3A32E555}" name="Mean" dataDxfId="14">
      <calculatedColumnFormula>AVERAGE(Table5[[#This Row],[macro avg f1]:[Accuracy]])</calculatedColumnFormula>
    </tableColumn>
    <tableColumn id="8" xr3:uid="{C1CCEE3B-A584-4DAB-A666-FB5B487B6543}" name="Comments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518F59-B0C9-4A51-AF1D-684AA8AD53E8}" name="Table6" displayName="Table6" ref="A91:L99" totalsRowShown="0" headerRowDxfId="13" dataDxfId="12" tableBorderDxfId="11">
  <autoFilter ref="A91:L99" xr:uid="{84518F59-B0C9-4A51-AF1D-684AA8AD53E8}"/>
  <tableColumns count="12">
    <tableColumn id="1" xr3:uid="{DC7F5440-E688-4371-9FA0-EADEBA216037}" name="Column1"/>
    <tableColumn id="2" xr3:uid="{947EC533-0376-454E-817C-707AA2DDC380}" name="Time mask" dataDxfId="10"/>
    <tableColumn id="3" xr3:uid="{5DD78466-9D8A-41FF-A0DE-2725C0801E04}" name="Freq mask" dataDxfId="9"/>
    <tableColumn id="4" xr3:uid="{9E13E6F8-2A68-4E29-83DB-4EA1954587A3}" name="batchsize" dataDxfId="8"/>
    <tableColumn id="5" xr3:uid="{AD4CF29C-EFD7-415B-83A0-80BFAF8231AA}" name="desired length in sec" dataDxfId="7"/>
    <tableColumn id="6" xr3:uid="{2F75A5C9-8868-49B2-AEEA-9FDAA962619B}" name="CH" dataDxfId="6"/>
    <tableColumn id="7" xr3:uid="{51198886-F5EA-411D-8E38-CFF3979C6121}" name="macro avg f1" dataDxfId="5"/>
    <tableColumn id="8" xr3:uid="{14D2E53A-FF22-4B0A-BAFB-569A3F787C73}" name="macro avg-precision/balanced Accuracy" dataDxfId="4"/>
    <tableColumn id="9" xr3:uid="{D57330B4-E7D1-418B-9EF3-F0EC9E9196BD}" name="Kappa" dataDxfId="3"/>
    <tableColumn id="10" xr3:uid="{809850D1-F057-40F1-AAA9-C176BCE454AB}" name="Accuracy" dataDxfId="2"/>
    <tableColumn id="11" xr3:uid="{FD6A8607-1C69-4AEB-AC55-AF1CBF547D62}" name="Mean" dataDxfId="1">
      <calculatedColumnFormula>AVERAGE(Table6[[#This Row],[macro avg f1]:[Accuracy]])</calculatedColumnFormula>
    </tableColumn>
    <tableColumn id="12" xr3:uid="{94D43D66-5E00-4726-B90A-776BB2B4A2E1}" name="Rank" dataDxfId="0">
      <calculatedColumnFormula>RANK(Table6[[#This Row],[macro avg f1]],Table6[macro avg f1],0)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E500-7BAA-4205-AA8D-1B424910C6AC}">
  <dimension ref="A2:L183"/>
  <sheetViews>
    <sheetView tabSelected="1" topLeftCell="A50" zoomScale="80" zoomScaleNormal="80" workbookViewId="0">
      <selection activeCell="I201" sqref="A151:I201"/>
    </sheetView>
  </sheetViews>
  <sheetFormatPr defaultColWidth="10.90625" defaultRowHeight="14.5" x14ac:dyDescent="0.35"/>
  <cols>
    <col min="1" max="1" width="33.36328125" customWidth="1"/>
    <col min="2" max="2" width="29.81640625" bestFit="1" customWidth="1"/>
    <col min="3" max="3" width="34.26953125" bestFit="1" customWidth="1"/>
    <col min="4" max="4" width="35.7265625" customWidth="1"/>
    <col min="5" max="5" width="20.1796875" customWidth="1"/>
    <col min="7" max="7" width="26.26953125" bestFit="1" customWidth="1"/>
    <col min="8" max="8" width="35.7265625" customWidth="1"/>
    <col min="9" max="9" width="15.6328125" bestFit="1" customWidth="1"/>
    <col min="10" max="10" width="17.08984375" bestFit="1" customWidth="1"/>
    <col min="11" max="11" width="7.81640625" bestFit="1" customWidth="1"/>
  </cols>
  <sheetData>
    <row r="2" spans="1:10" x14ac:dyDescent="0.35">
      <c r="A2" t="s">
        <v>0</v>
      </c>
    </row>
    <row r="5" spans="1:10" x14ac:dyDescent="0.35">
      <c r="A5" t="s">
        <v>8</v>
      </c>
    </row>
    <row r="6" spans="1:10" ht="26.5" customHeight="1" x14ac:dyDescent="0.35">
      <c r="A6" t="s">
        <v>2</v>
      </c>
      <c r="D6" t="s">
        <v>6</v>
      </c>
      <c r="E6" t="s">
        <v>7</v>
      </c>
      <c r="F6" t="s">
        <v>1</v>
      </c>
      <c r="G6" t="s">
        <v>5</v>
      </c>
    </row>
    <row r="7" spans="1:10" x14ac:dyDescent="0.35">
      <c r="B7" t="s">
        <v>17</v>
      </c>
      <c r="C7" t="s">
        <v>18</v>
      </c>
      <c r="D7">
        <v>0.94</v>
      </c>
      <c r="E7">
        <v>0.94</v>
      </c>
      <c r="F7">
        <v>0.91620000000000001</v>
      </c>
      <c r="G7">
        <v>0.94699999999999995</v>
      </c>
    </row>
    <row r="8" spans="1:10" x14ac:dyDescent="0.35">
      <c r="B8" t="s">
        <v>19</v>
      </c>
      <c r="C8" t="s">
        <v>18</v>
      </c>
      <c r="D8">
        <v>0.94</v>
      </c>
      <c r="E8">
        <v>0.93</v>
      </c>
      <c r="F8">
        <v>0.92630000000000001</v>
      </c>
      <c r="G8">
        <v>0.95340000000000003</v>
      </c>
    </row>
    <row r="9" spans="1:10" x14ac:dyDescent="0.35">
      <c r="B9" t="s">
        <v>3</v>
      </c>
      <c r="C9" t="s">
        <v>11</v>
      </c>
      <c r="D9">
        <v>0.89</v>
      </c>
      <c r="E9">
        <v>0.88</v>
      </c>
      <c r="F9">
        <v>0.88590000000000002</v>
      </c>
      <c r="G9">
        <v>0.92800000000000005</v>
      </c>
    </row>
    <row r="10" spans="1:10" x14ac:dyDescent="0.35">
      <c r="B10" t="s">
        <v>4</v>
      </c>
      <c r="C10" t="s">
        <v>11</v>
      </c>
      <c r="D10">
        <v>0.91</v>
      </c>
      <c r="E10">
        <v>0.89</v>
      </c>
      <c r="F10">
        <v>0.88539999999999996</v>
      </c>
      <c r="G10">
        <v>0.92800000000000005</v>
      </c>
    </row>
    <row r="11" spans="1:10" x14ac:dyDescent="0.35">
      <c r="B11" t="s">
        <v>20</v>
      </c>
      <c r="C11" t="s">
        <v>21</v>
      </c>
      <c r="D11">
        <v>0.88</v>
      </c>
      <c r="E11">
        <v>0.87</v>
      </c>
      <c r="F11">
        <v>0.85140000000000005</v>
      </c>
      <c r="G11">
        <v>0.90680000000000005</v>
      </c>
    </row>
    <row r="12" spans="1:10" x14ac:dyDescent="0.35">
      <c r="B12" t="s">
        <v>22</v>
      </c>
      <c r="C12" t="s">
        <v>21</v>
      </c>
      <c r="D12">
        <v>0.88</v>
      </c>
      <c r="E12">
        <v>0.86</v>
      </c>
      <c r="F12">
        <v>0.86129999999999995</v>
      </c>
      <c r="G12">
        <v>0.91310000000000002</v>
      </c>
    </row>
    <row r="14" spans="1:10" x14ac:dyDescent="0.35">
      <c r="A14" t="s">
        <v>9</v>
      </c>
      <c r="H14" t="s">
        <v>16</v>
      </c>
    </row>
    <row r="15" spans="1:10" x14ac:dyDescent="0.35">
      <c r="B15" t="s">
        <v>17</v>
      </c>
      <c r="C15" t="s">
        <v>18</v>
      </c>
      <c r="D15">
        <v>0.88</v>
      </c>
      <c r="E15">
        <v>0.87</v>
      </c>
      <c r="F15">
        <v>0.87660000000000005</v>
      </c>
      <c r="G15">
        <v>0.92159999999999997</v>
      </c>
      <c r="H15" t="s">
        <v>13</v>
      </c>
      <c r="I15" t="s">
        <v>14</v>
      </c>
      <c r="J15" t="s">
        <v>15</v>
      </c>
    </row>
    <row r="16" spans="1:10" x14ac:dyDescent="0.35">
      <c r="B16" t="s">
        <v>19</v>
      </c>
      <c r="C16" t="s">
        <v>18</v>
      </c>
      <c r="D16">
        <v>0.89</v>
      </c>
      <c r="E16">
        <v>0.89</v>
      </c>
      <c r="F16">
        <v>0.87970000000000004</v>
      </c>
      <c r="G16">
        <v>0.92369999999999997</v>
      </c>
      <c r="H16" s="1">
        <f>AVERAGE(G9:G10,G17:G18,G25:G26,G33:G34)</f>
        <v>0.92401250000000001</v>
      </c>
      <c r="I16" s="1">
        <f>AVERAGE(G7:G8,G15:G16,G23:G24,G31:G32)</f>
        <v>0.93854999999999988</v>
      </c>
      <c r="J16" s="1">
        <f>AVERAGE(G11:G12,G19:G20,G27:G28,G35:G36)</f>
        <v>0.90995000000000004</v>
      </c>
    </row>
    <row r="17" spans="1:7" x14ac:dyDescent="0.35">
      <c r="B17" t="s">
        <v>3</v>
      </c>
      <c r="C17" t="s">
        <v>11</v>
      </c>
      <c r="D17">
        <v>0.86</v>
      </c>
      <c r="E17">
        <v>0.86719999999999997</v>
      </c>
      <c r="F17">
        <v>0.86629999999999996</v>
      </c>
      <c r="G17">
        <v>0.9153</v>
      </c>
    </row>
    <row r="18" spans="1:7" x14ac:dyDescent="0.35">
      <c r="B18" t="s">
        <v>4</v>
      </c>
      <c r="C18" t="s">
        <v>11</v>
      </c>
      <c r="D18">
        <v>0.89</v>
      </c>
      <c r="E18">
        <v>0.88</v>
      </c>
      <c r="F18">
        <v>0.86639999999999995</v>
      </c>
      <c r="G18">
        <v>0.9153</v>
      </c>
    </row>
    <row r="19" spans="1:7" x14ac:dyDescent="0.35">
      <c r="B19" t="s">
        <v>20</v>
      </c>
      <c r="C19" t="s">
        <v>21</v>
      </c>
      <c r="D19">
        <v>0.9</v>
      </c>
      <c r="E19">
        <v>0.92</v>
      </c>
      <c r="F19">
        <v>0.85629999999999995</v>
      </c>
      <c r="G19">
        <v>0.90890000000000004</v>
      </c>
    </row>
    <row r="20" spans="1:7" x14ac:dyDescent="0.35">
      <c r="B20" t="s">
        <v>22</v>
      </c>
      <c r="C20" t="s">
        <v>21</v>
      </c>
      <c r="D20">
        <v>0.88</v>
      </c>
      <c r="E20">
        <v>0.89</v>
      </c>
      <c r="F20">
        <v>0.82509999999999994</v>
      </c>
      <c r="G20">
        <v>0.88980000000000004</v>
      </c>
    </row>
    <row r="22" spans="1:7" x14ac:dyDescent="0.35">
      <c r="A22" t="s">
        <v>12</v>
      </c>
    </row>
    <row r="23" spans="1:7" x14ac:dyDescent="0.35">
      <c r="B23" t="s">
        <v>17</v>
      </c>
      <c r="C23" t="s">
        <v>18</v>
      </c>
      <c r="D23">
        <v>0.94</v>
      </c>
      <c r="E23">
        <v>0.95</v>
      </c>
      <c r="F23">
        <v>0.89980000000000004</v>
      </c>
      <c r="G23">
        <v>0.93640000000000001</v>
      </c>
    </row>
    <row r="24" spans="1:7" x14ac:dyDescent="0.35">
      <c r="B24" t="s">
        <v>19</v>
      </c>
      <c r="C24" t="s">
        <v>18</v>
      </c>
      <c r="D24">
        <v>0.93</v>
      </c>
      <c r="E24">
        <v>0.93</v>
      </c>
      <c r="F24">
        <v>0.90600000000000003</v>
      </c>
      <c r="G24">
        <v>0.94069999999999998</v>
      </c>
    </row>
    <row r="25" spans="1:7" x14ac:dyDescent="0.35">
      <c r="B25" t="s">
        <v>3</v>
      </c>
      <c r="C25" t="s">
        <v>11</v>
      </c>
      <c r="D25">
        <v>0.89</v>
      </c>
      <c r="E25">
        <v>0.89</v>
      </c>
      <c r="F25">
        <v>0.88190000000000002</v>
      </c>
      <c r="G25">
        <v>0.92579999999999996</v>
      </c>
    </row>
    <row r="26" spans="1:7" x14ac:dyDescent="0.35">
      <c r="B26" t="s">
        <v>4</v>
      </c>
      <c r="C26" t="s">
        <v>11</v>
      </c>
      <c r="D26">
        <v>0.9</v>
      </c>
      <c r="E26">
        <v>0.9</v>
      </c>
      <c r="F26">
        <v>0.88849999999999996</v>
      </c>
      <c r="G26">
        <v>0.93010000000000004</v>
      </c>
    </row>
    <row r="27" spans="1:7" x14ac:dyDescent="0.35">
      <c r="B27" t="s">
        <v>20</v>
      </c>
      <c r="C27" t="s">
        <v>21</v>
      </c>
      <c r="D27">
        <v>0.87</v>
      </c>
      <c r="E27">
        <v>0.85</v>
      </c>
      <c r="F27">
        <v>0.88929999999999998</v>
      </c>
      <c r="G27">
        <v>0.93010000000000004</v>
      </c>
    </row>
    <row r="28" spans="1:7" x14ac:dyDescent="0.35">
      <c r="B28" t="s">
        <v>22</v>
      </c>
      <c r="C28" t="s">
        <v>21</v>
      </c>
      <c r="D28">
        <v>0.86</v>
      </c>
      <c r="E28">
        <v>0.86</v>
      </c>
      <c r="F28">
        <v>0.84219999999999995</v>
      </c>
      <c r="G28">
        <v>0.90039999999999998</v>
      </c>
    </row>
    <row r="30" spans="1:7" x14ac:dyDescent="0.35">
      <c r="A30" t="s">
        <v>10</v>
      </c>
    </row>
    <row r="31" spans="1:7" x14ac:dyDescent="0.35">
      <c r="B31" t="s">
        <v>17</v>
      </c>
      <c r="C31" t="s">
        <v>18</v>
      </c>
      <c r="D31">
        <v>0.93</v>
      </c>
      <c r="E31">
        <v>0.92</v>
      </c>
      <c r="F31">
        <v>0.91310000000000002</v>
      </c>
      <c r="G31">
        <v>0.94489999999999996</v>
      </c>
    </row>
    <row r="32" spans="1:7" x14ac:dyDescent="0.35">
      <c r="B32" t="s">
        <v>19</v>
      </c>
      <c r="C32" t="s">
        <v>18</v>
      </c>
      <c r="D32">
        <v>0.92</v>
      </c>
      <c r="E32">
        <v>0.92</v>
      </c>
      <c r="F32">
        <v>0.90620000000000001</v>
      </c>
      <c r="G32">
        <v>0.94069999999999998</v>
      </c>
    </row>
    <row r="33" spans="2:7" x14ac:dyDescent="0.35">
      <c r="B33" t="s">
        <v>3</v>
      </c>
      <c r="C33" t="s">
        <v>11</v>
      </c>
      <c r="D33">
        <v>0.91</v>
      </c>
      <c r="E33">
        <v>0.89</v>
      </c>
      <c r="F33">
        <v>0.88639999999999997</v>
      </c>
      <c r="G33">
        <v>0.92800000000000005</v>
      </c>
    </row>
    <row r="34" spans="2:7" x14ac:dyDescent="0.35">
      <c r="B34" t="s">
        <v>4</v>
      </c>
      <c r="C34" t="s">
        <v>11</v>
      </c>
      <c r="D34">
        <v>0.91</v>
      </c>
      <c r="E34">
        <v>0.9</v>
      </c>
      <c r="F34">
        <v>0.87709999999999999</v>
      </c>
      <c r="G34">
        <v>0.92159999999999997</v>
      </c>
    </row>
    <row r="35" spans="2:7" x14ac:dyDescent="0.35">
      <c r="B35" t="s">
        <v>20</v>
      </c>
      <c r="C35" t="s">
        <v>21</v>
      </c>
      <c r="D35">
        <v>0.89</v>
      </c>
      <c r="E35">
        <v>0.88</v>
      </c>
      <c r="F35">
        <v>0.87980000000000003</v>
      </c>
      <c r="G35">
        <v>0.92369999999999997</v>
      </c>
    </row>
    <row r="36" spans="2:7" x14ac:dyDescent="0.35">
      <c r="B36" t="s">
        <v>22</v>
      </c>
      <c r="C36" t="s">
        <v>21</v>
      </c>
      <c r="D36">
        <v>0.84</v>
      </c>
      <c r="E36">
        <v>0.84</v>
      </c>
      <c r="F36">
        <v>0.85150000000000003</v>
      </c>
      <c r="G36">
        <v>0.90680000000000005</v>
      </c>
    </row>
    <row r="75" spans="1:8" ht="18.5" x14ac:dyDescent="0.45">
      <c r="A75" s="9" t="s">
        <v>31</v>
      </c>
      <c r="B75" t="s">
        <v>48</v>
      </c>
    </row>
    <row r="76" spans="1:8" ht="15.5" x14ac:dyDescent="0.35">
      <c r="B76" s="8" t="s">
        <v>23</v>
      </c>
    </row>
    <row r="77" spans="1:8" x14ac:dyDescent="0.35">
      <c r="A77" t="s">
        <v>40</v>
      </c>
      <c r="B77" t="s">
        <v>47</v>
      </c>
      <c r="C77" s="2" t="s">
        <v>6</v>
      </c>
      <c r="D77" s="2" t="s">
        <v>7</v>
      </c>
      <c r="E77" s="2" t="s">
        <v>1</v>
      </c>
      <c r="F77" s="2" t="s">
        <v>5</v>
      </c>
      <c r="G77" s="2" t="s">
        <v>49</v>
      </c>
      <c r="H77" s="2" t="s">
        <v>60</v>
      </c>
    </row>
    <row r="78" spans="1:8" ht="43.5" x14ac:dyDescent="0.35">
      <c r="A78" t="s">
        <v>59</v>
      </c>
      <c r="B78" s="3" t="s">
        <v>43</v>
      </c>
      <c r="C78">
        <v>0.92859999999999998</v>
      </c>
      <c r="D78">
        <v>0.92249999999999999</v>
      </c>
      <c r="E78">
        <v>0.91300000000000003</v>
      </c>
      <c r="F78">
        <v>0.94489999999999996</v>
      </c>
      <c r="G78">
        <f>AVERAGE(Table3[[#This Row],[macro avg f1]:[Accuracy]])</f>
        <v>0.92725000000000002</v>
      </c>
      <c r="H78">
        <f>RANK(Table3[[#This Row],[macro avg f1]],Table3[macro avg f1],0)</f>
        <v>1</v>
      </c>
    </row>
    <row r="79" spans="1:8" ht="43.5" x14ac:dyDescent="0.35">
      <c r="A79" t="s">
        <v>25</v>
      </c>
      <c r="B79" s="3" t="s">
        <v>45</v>
      </c>
      <c r="C79">
        <v>0.89080000000000004</v>
      </c>
      <c r="D79">
        <v>0.88380000000000003</v>
      </c>
      <c r="E79">
        <v>0.87539999999999996</v>
      </c>
      <c r="F79">
        <v>0.92159999999999997</v>
      </c>
      <c r="G79">
        <f>AVERAGE(Table3[[#This Row],[macro avg f1]:[Accuracy]])</f>
        <v>0.89290000000000003</v>
      </c>
      <c r="H79">
        <f>RANK(Table3[[#This Row],[macro avg f1]],Table3[macro avg f1],0)</f>
        <v>6</v>
      </c>
    </row>
    <row r="80" spans="1:8" ht="43.5" x14ac:dyDescent="0.35">
      <c r="A80" t="s">
        <v>26</v>
      </c>
      <c r="B80" s="3" t="s">
        <v>44</v>
      </c>
      <c r="C80">
        <v>0.89710000000000001</v>
      </c>
      <c r="D80">
        <v>0.90259999999999996</v>
      </c>
      <c r="E80">
        <v>0.87949999999999995</v>
      </c>
      <c r="F80">
        <v>0.92369999999999997</v>
      </c>
      <c r="G80">
        <f>AVERAGE(Table3[[#This Row],[macro avg f1]:[Accuracy]])</f>
        <v>0.900725</v>
      </c>
      <c r="H80">
        <f>RANK(Table3[[#This Row],[macro avg f1]],Table3[macro avg f1],0)</f>
        <v>5</v>
      </c>
    </row>
    <row r="81" spans="1:12" ht="43.5" x14ac:dyDescent="0.35">
      <c r="A81" s="36" t="s">
        <v>27</v>
      </c>
      <c r="B81" s="37" t="s">
        <v>28</v>
      </c>
      <c r="C81" s="36">
        <v>0.91320000000000001</v>
      </c>
      <c r="D81" s="36">
        <v>0.91539999999999999</v>
      </c>
      <c r="E81" s="36">
        <v>0.88580000000000003</v>
      </c>
      <c r="F81" s="36">
        <v>0.92800000000000005</v>
      </c>
      <c r="G81" s="36">
        <f>AVERAGE(Table3[[#This Row],[macro avg f1]:[Accuracy]])</f>
        <v>0.91059999999999997</v>
      </c>
      <c r="H81" s="36">
        <f>RANK(Table3[[#This Row],[macro avg f1]],Table3[macro avg f1],0)</f>
        <v>3</v>
      </c>
    </row>
    <row r="82" spans="1:12" ht="43.5" x14ac:dyDescent="0.35">
      <c r="A82" t="s">
        <v>30</v>
      </c>
      <c r="B82" s="3" t="s">
        <v>29</v>
      </c>
      <c r="C82">
        <v>0.90590000000000004</v>
      </c>
      <c r="D82">
        <v>0.88290000000000002</v>
      </c>
      <c r="E82">
        <v>0.86129999999999995</v>
      </c>
      <c r="F82">
        <v>0.91310000000000002</v>
      </c>
      <c r="G82">
        <f>AVERAGE(Table3[[#This Row],[macro avg f1]:[Accuracy]])</f>
        <v>0.89080000000000004</v>
      </c>
      <c r="H82">
        <f>RANK(Table3[[#This Row],[macro avg f1]],Table3[macro avg f1],0)</f>
        <v>4</v>
      </c>
    </row>
    <row r="83" spans="1:12" ht="43.5" x14ac:dyDescent="0.35">
      <c r="A83" s="3" t="s">
        <v>52</v>
      </c>
      <c r="B83" s="3" t="s">
        <v>43</v>
      </c>
      <c r="C83">
        <v>0.91400000000000003</v>
      </c>
      <c r="D83">
        <v>0.90920000000000001</v>
      </c>
      <c r="E83">
        <v>0.86799999999999999</v>
      </c>
      <c r="F83">
        <v>0.91739999999999999</v>
      </c>
      <c r="G83">
        <f>AVERAGE(Table3[[#This Row],[macro avg f1]:[Accuracy]])</f>
        <v>0.90215000000000001</v>
      </c>
      <c r="H83">
        <f>RANK(Table3[[#This Row],[macro avg f1]],Table3[macro avg f1],0)</f>
        <v>2</v>
      </c>
    </row>
    <row r="84" spans="1:12" ht="43.5" x14ac:dyDescent="0.35">
      <c r="A84" t="s">
        <v>41</v>
      </c>
      <c r="B84" s="3" t="s">
        <v>42</v>
      </c>
      <c r="C84">
        <v>0.84799999999999998</v>
      </c>
      <c r="D84">
        <v>0.79900000000000004</v>
      </c>
      <c r="E84">
        <v>0.83169999999999999</v>
      </c>
      <c r="F84">
        <v>0.8962</v>
      </c>
      <c r="G84">
        <f>AVERAGE(Table3[[#This Row],[macro avg f1]:[Accuracy]])</f>
        <v>0.84372499999999995</v>
      </c>
      <c r="H84">
        <f>RANK(Table3[[#This Row],[macro avg f1]],Table3[macro avg f1],0)</f>
        <v>8</v>
      </c>
    </row>
    <row r="85" spans="1:12" ht="43.5" x14ac:dyDescent="0.35">
      <c r="A85" t="s">
        <v>57</v>
      </c>
      <c r="B85" s="3" t="s">
        <v>51</v>
      </c>
      <c r="C85">
        <v>0.88229999999999997</v>
      </c>
      <c r="D85">
        <v>0.89829999999999999</v>
      </c>
      <c r="E85">
        <v>0.85099999999999998</v>
      </c>
      <c r="F85">
        <v>0.90469999999999995</v>
      </c>
      <c r="G85">
        <f>AVERAGE(Table3[[#This Row],[macro avg f1]:[Accuracy]])</f>
        <v>0.88407499999999994</v>
      </c>
      <c r="H85">
        <f>RANK(Table3[[#This Row],[macro avg f1]],Table3[macro avg f1],0)</f>
        <v>7</v>
      </c>
    </row>
    <row r="90" spans="1:12" x14ac:dyDescent="0.35">
      <c r="A90" t="s">
        <v>70</v>
      </c>
      <c r="G90" t="s">
        <v>71</v>
      </c>
    </row>
    <row r="91" spans="1:12" x14ac:dyDescent="0.35">
      <c r="A91" t="s">
        <v>72</v>
      </c>
      <c r="B91" t="s">
        <v>62</v>
      </c>
      <c r="C91" t="s">
        <v>63</v>
      </c>
      <c r="D91" t="s">
        <v>64</v>
      </c>
      <c r="E91" t="s">
        <v>65</v>
      </c>
      <c r="F91" s="24" t="s">
        <v>66</v>
      </c>
      <c r="G91" s="21" t="s">
        <v>6</v>
      </c>
      <c r="H91" s="21" t="s">
        <v>7</v>
      </c>
      <c r="I91" s="21" t="s">
        <v>1</v>
      </c>
      <c r="J91" s="21" t="s">
        <v>5</v>
      </c>
      <c r="K91" s="21" t="s">
        <v>49</v>
      </c>
      <c r="L91" s="21" t="s">
        <v>60</v>
      </c>
    </row>
    <row r="92" spans="1:12" x14ac:dyDescent="0.35">
      <c r="A92" s="18" t="s">
        <v>25</v>
      </c>
      <c r="B92" s="19">
        <v>30</v>
      </c>
      <c r="C92" s="19">
        <v>120</v>
      </c>
      <c r="D92" s="19">
        <v>32</v>
      </c>
      <c r="E92" s="19">
        <v>15</v>
      </c>
      <c r="F92" s="25" t="s">
        <v>68</v>
      </c>
      <c r="G92" s="19">
        <v>0.89080000000000004</v>
      </c>
      <c r="H92" s="19">
        <v>0.88380000000000003</v>
      </c>
      <c r="I92" s="19">
        <v>0.87539999999999996</v>
      </c>
      <c r="J92" s="19">
        <v>0.92159999999999997</v>
      </c>
      <c r="K92" s="19">
        <f>AVERAGE(Table6[[#This Row],[macro avg f1]:[Accuracy]])</f>
        <v>0.89290000000000003</v>
      </c>
      <c r="L92" s="19">
        <f>RANK(Table6[[#This Row],[macro avg f1]],Table6[macro avg f1],0)</f>
        <v>6</v>
      </c>
    </row>
    <row r="93" spans="1:12" x14ac:dyDescent="0.35">
      <c r="A93" s="16" t="s">
        <v>26</v>
      </c>
      <c r="B93" s="17">
        <v>0</v>
      </c>
      <c r="C93" s="17">
        <v>0</v>
      </c>
      <c r="D93" s="17">
        <v>32</v>
      </c>
      <c r="E93" s="17">
        <v>15</v>
      </c>
      <c r="F93" s="26" t="s">
        <v>68</v>
      </c>
      <c r="G93" s="17">
        <v>0.89710000000000001</v>
      </c>
      <c r="H93" s="17">
        <v>0.90259999999999996</v>
      </c>
      <c r="I93" s="17">
        <v>0.87949999999999995</v>
      </c>
      <c r="J93" s="17">
        <v>0.92369999999999997</v>
      </c>
      <c r="K93" s="17">
        <f>AVERAGE(Table6[[#This Row],[macro avg f1]:[Accuracy]])</f>
        <v>0.900725</v>
      </c>
      <c r="L93" s="17">
        <f>RANK(Table6[[#This Row],[macro avg f1]],Table6[macro avg f1],0)</f>
        <v>5</v>
      </c>
    </row>
    <row r="94" spans="1:12" x14ac:dyDescent="0.35">
      <c r="A94" s="18" t="s">
        <v>27</v>
      </c>
      <c r="B94" s="19">
        <v>7</v>
      </c>
      <c r="C94" s="19">
        <v>50</v>
      </c>
      <c r="D94" s="19">
        <v>16</v>
      </c>
      <c r="E94" s="19">
        <v>15</v>
      </c>
      <c r="F94" s="25" t="s">
        <v>68</v>
      </c>
      <c r="G94" s="19">
        <v>0.90129999999999999</v>
      </c>
      <c r="H94" s="19">
        <v>0.87870000000000004</v>
      </c>
      <c r="I94" s="19">
        <v>0.86539999999999995</v>
      </c>
      <c r="J94" s="19">
        <v>0.9153</v>
      </c>
      <c r="K94" s="19">
        <f>AVERAGE(Table6[[#This Row],[macro avg f1]:[Accuracy]])</f>
        <v>0.89017499999999994</v>
      </c>
      <c r="L94" s="19">
        <f>RANK(Table6[[#This Row],[macro avg f1]],Table6[macro avg f1],0)</f>
        <v>4</v>
      </c>
    </row>
    <row r="95" spans="1:12" x14ac:dyDescent="0.35">
      <c r="A95" s="16" t="s">
        <v>30</v>
      </c>
      <c r="B95" s="17">
        <v>7</v>
      </c>
      <c r="C95" s="17">
        <v>50</v>
      </c>
      <c r="D95" s="17">
        <v>8</v>
      </c>
      <c r="E95" s="17">
        <v>15</v>
      </c>
      <c r="F95" s="26" t="s">
        <v>68</v>
      </c>
      <c r="G95" s="17">
        <v>0.90590000000000004</v>
      </c>
      <c r="H95" s="17">
        <v>0.88290000000000002</v>
      </c>
      <c r="I95" s="17">
        <v>0.86129999999999995</v>
      </c>
      <c r="J95" s="17">
        <v>0.91310000000000002</v>
      </c>
      <c r="K95" s="17">
        <f>AVERAGE(Table6[[#This Row],[macro avg f1]:[Accuracy]])</f>
        <v>0.89080000000000004</v>
      </c>
      <c r="L95" s="17">
        <f>RANK(Table6[[#This Row],[macro avg f1]],Table6[macro avg f1],0)</f>
        <v>3</v>
      </c>
    </row>
    <row r="96" spans="1:12" x14ac:dyDescent="0.35">
      <c r="A96" s="20" t="s">
        <v>69</v>
      </c>
      <c r="B96" s="19">
        <v>7</v>
      </c>
      <c r="C96" s="19">
        <v>50</v>
      </c>
      <c r="D96" s="19">
        <v>32</v>
      </c>
      <c r="E96" s="19">
        <v>15</v>
      </c>
      <c r="F96" s="25" t="s">
        <v>67</v>
      </c>
      <c r="G96" s="19">
        <v>0.91400000000000003</v>
      </c>
      <c r="H96" s="19">
        <v>0.90920000000000001</v>
      </c>
      <c r="I96" s="19">
        <v>0.86799999999999999</v>
      </c>
      <c r="J96" s="19">
        <v>0.91739999999999999</v>
      </c>
      <c r="K96" s="19">
        <f>AVERAGE(Table6[[#This Row],[macro avg f1]:[Accuracy]])</f>
        <v>0.90215000000000001</v>
      </c>
      <c r="L96" s="19">
        <f>RANK(Table6[[#This Row],[macro avg f1]],Table6[macro avg f1],0)</f>
        <v>2</v>
      </c>
    </row>
    <row r="97" spans="1:12" x14ac:dyDescent="0.35">
      <c r="A97" s="16" t="s">
        <v>41</v>
      </c>
      <c r="B97" s="17">
        <v>7</v>
      </c>
      <c r="C97" s="17">
        <v>50</v>
      </c>
      <c r="D97" s="17">
        <v>32</v>
      </c>
      <c r="E97" s="17">
        <v>7</v>
      </c>
      <c r="F97" s="26" t="s">
        <v>68</v>
      </c>
      <c r="G97" s="17">
        <v>0.84799999999999998</v>
      </c>
      <c r="H97" s="17">
        <v>0.79900000000000004</v>
      </c>
      <c r="I97" s="17">
        <v>0.83169999999999999</v>
      </c>
      <c r="J97" s="17">
        <v>0.8962</v>
      </c>
      <c r="K97" s="17">
        <f>AVERAGE(Table6[[#This Row],[macro avg f1]:[Accuracy]])</f>
        <v>0.84372499999999995</v>
      </c>
      <c r="L97" s="17">
        <f>RANK(Table6[[#This Row],[macro avg f1]],Table6[macro avg f1],0)</f>
        <v>8</v>
      </c>
    </row>
    <row r="98" spans="1:12" x14ac:dyDescent="0.35">
      <c r="A98" s="18" t="s">
        <v>57</v>
      </c>
      <c r="B98" s="19">
        <v>7</v>
      </c>
      <c r="C98" s="19">
        <v>50</v>
      </c>
      <c r="D98" s="19">
        <v>32</v>
      </c>
      <c r="E98" s="19">
        <v>20</v>
      </c>
      <c r="F98" s="25" t="s">
        <v>68</v>
      </c>
      <c r="G98" s="19">
        <v>0.88229999999999997</v>
      </c>
      <c r="H98" s="19">
        <v>0.89829999999999999</v>
      </c>
      <c r="I98" s="19">
        <v>0.85099999999999998</v>
      </c>
      <c r="J98" s="19">
        <v>0.90469999999999995</v>
      </c>
      <c r="K98" s="19">
        <f>AVERAGE(Table6[[#This Row],[macro avg f1]:[Accuracy]])</f>
        <v>0.88407499999999994</v>
      </c>
      <c r="L98" s="19">
        <f>RANK(Table6[[#This Row],[macro avg f1]],Table6[macro avg f1],0)</f>
        <v>7</v>
      </c>
    </row>
    <row r="99" spans="1:12" x14ac:dyDescent="0.35">
      <c r="A99" s="22" t="s">
        <v>73</v>
      </c>
      <c r="B99" s="23">
        <v>7</v>
      </c>
      <c r="C99" s="23">
        <v>50</v>
      </c>
      <c r="D99" s="23">
        <v>32</v>
      </c>
      <c r="E99" s="23">
        <v>15</v>
      </c>
      <c r="F99" s="27" t="s">
        <v>68</v>
      </c>
      <c r="G99" s="23">
        <v>0.92859999999999998</v>
      </c>
      <c r="H99" s="23">
        <v>0.92249999999999999</v>
      </c>
      <c r="I99" s="23">
        <v>0.91300000000000003</v>
      </c>
      <c r="J99" s="23">
        <v>0.94489999999999996</v>
      </c>
      <c r="K99" s="23">
        <f>AVERAGE(Table6[[#This Row],[macro avg f1]:[Accuracy]])</f>
        <v>0.92725000000000002</v>
      </c>
      <c r="L99" s="23">
        <f>RANK(Table6[[#This Row],[macro avg f1]],Table6[macro avg f1],0)</f>
        <v>1</v>
      </c>
    </row>
    <row r="114" spans="1:11" ht="18.5" x14ac:dyDescent="0.45">
      <c r="A114" s="9" t="s">
        <v>32</v>
      </c>
      <c r="B114" t="s">
        <v>48</v>
      </c>
    </row>
    <row r="115" spans="1:11" ht="32.5" x14ac:dyDescent="0.35">
      <c r="A115" s="4" t="s">
        <v>24</v>
      </c>
    </row>
    <row r="116" spans="1:11" x14ac:dyDescent="0.35">
      <c r="A116" t="s">
        <v>40</v>
      </c>
      <c r="B116" s="24" t="s">
        <v>46</v>
      </c>
      <c r="C116" s="2" t="s">
        <v>6</v>
      </c>
      <c r="D116" s="2" t="s">
        <v>7</v>
      </c>
      <c r="E116" s="2" t="s">
        <v>1</v>
      </c>
      <c r="F116" s="2" t="s">
        <v>5</v>
      </c>
      <c r="G116" s="32" t="s">
        <v>49</v>
      </c>
      <c r="H116" s="2" t="s">
        <v>61</v>
      </c>
    </row>
    <row r="117" spans="1:11" x14ac:dyDescent="0.35">
      <c r="A117" s="7" t="s">
        <v>58</v>
      </c>
      <c r="B117" s="31" t="s">
        <v>33</v>
      </c>
      <c r="C117" s="30">
        <v>0.92859999999999998</v>
      </c>
      <c r="D117" s="15">
        <v>0.92249999999999999</v>
      </c>
      <c r="E117" s="15">
        <v>0.91300000000000003</v>
      </c>
      <c r="F117" s="15">
        <v>0.94489999999999996</v>
      </c>
      <c r="G117" s="33">
        <f>AVERAGE(Table1[[#This Row],[macro avg f1]:[Accuracy]])</f>
        <v>0.92725000000000002</v>
      </c>
      <c r="H117">
        <f>RANK(Table1[[#This Row],[macro avg f1]],Table1[macro avg f1],0)</f>
        <v>5</v>
      </c>
    </row>
    <row r="118" spans="1:11" x14ac:dyDescent="0.35">
      <c r="B118" s="24" t="s">
        <v>34</v>
      </c>
      <c r="C118">
        <v>0.9113</v>
      </c>
      <c r="D118">
        <v>0.92230000000000001</v>
      </c>
      <c r="E118" s="10">
        <v>0.88549999999999995</v>
      </c>
      <c r="F118">
        <v>0.92800000000000005</v>
      </c>
      <c r="G118" s="24">
        <f>AVERAGE(Table1[[#This Row],[macro avg f1]:[Accuracy]])</f>
        <v>0.911775</v>
      </c>
      <c r="H118">
        <f>RANK(Table1[[#This Row],[macro avg f1]],Table1[macro avg f1],0)</f>
        <v>9</v>
      </c>
    </row>
    <row r="119" spans="1:11" x14ac:dyDescent="0.35">
      <c r="B119" s="24" t="s">
        <v>35</v>
      </c>
      <c r="C119">
        <v>0.91800000000000004</v>
      </c>
      <c r="D119">
        <v>0.91180000000000005</v>
      </c>
      <c r="E119">
        <v>0.88239999999999996</v>
      </c>
      <c r="F119">
        <v>0.92579999999999996</v>
      </c>
      <c r="G119" s="24">
        <f>AVERAGE(Table1[[#This Row],[macro avg f1]:[Accuracy]])</f>
        <v>0.90949999999999998</v>
      </c>
      <c r="H119">
        <f>RANK(Table1[[#This Row],[macro avg f1]],Table1[macro avg f1],0)</f>
        <v>7</v>
      </c>
    </row>
    <row r="120" spans="1:11" x14ac:dyDescent="0.35">
      <c r="B120" s="24" t="s">
        <v>36</v>
      </c>
      <c r="C120">
        <v>0.91579999999999995</v>
      </c>
      <c r="D120">
        <v>0.92530000000000001</v>
      </c>
      <c r="E120">
        <v>0.89949999999999997</v>
      </c>
      <c r="F120">
        <v>0.93640000000000001</v>
      </c>
      <c r="G120" s="24">
        <f>AVERAGE(Table1[[#This Row],[macro avg f1]:[Accuracy]])</f>
        <v>0.9192499999999999</v>
      </c>
      <c r="H120">
        <f>RANK(Table1[[#This Row],[macro avg f1]],Table1[macro avg f1],0)</f>
        <v>8</v>
      </c>
    </row>
    <row r="121" spans="1:11" ht="15" thickBot="1" x14ac:dyDescent="0.4">
      <c r="A121" s="28"/>
      <c r="B121" s="29" t="s">
        <v>37</v>
      </c>
      <c r="C121" s="28">
        <v>0.91010000000000002</v>
      </c>
      <c r="D121" s="28">
        <v>0.92069999999999996</v>
      </c>
      <c r="E121" s="28">
        <v>0.89290000000000003</v>
      </c>
      <c r="F121" s="28">
        <v>0.93220000000000003</v>
      </c>
      <c r="G121" s="29">
        <f>AVERAGE(Table1[[#This Row],[macro avg f1]:[Accuracy]])</f>
        <v>0.91397499999999998</v>
      </c>
      <c r="H121" s="28">
        <f>RANK(Table1[[#This Row],[macro avg f1]],Table1[macro avg f1],0)</f>
        <v>10</v>
      </c>
    </row>
    <row r="122" spans="1:11" ht="15" thickTop="1" x14ac:dyDescent="0.35">
      <c r="A122" s="7" t="s">
        <v>38</v>
      </c>
      <c r="B122" s="24" t="s">
        <v>33</v>
      </c>
      <c r="C122">
        <v>0.94520000000000004</v>
      </c>
      <c r="D122">
        <v>0.9395</v>
      </c>
      <c r="E122">
        <v>0.90590000000000004</v>
      </c>
      <c r="F122">
        <v>0.94069999999999998</v>
      </c>
      <c r="G122" s="24">
        <f>AVERAGE(Table1[[#This Row],[macro avg f1]:[Accuracy]])</f>
        <v>0.93282500000000002</v>
      </c>
      <c r="H122">
        <f>RANK(Table1[[#This Row],[macro avg f1]],Table1[macro avg f1],0)</f>
        <v>2</v>
      </c>
    </row>
    <row r="123" spans="1:11" x14ac:dyDescent="0.35">
      <c r="B123" s="24" t="s">
        <v>34</v>
      </c>
      <c r="C123" s="11">
        <v>0.95589999999999997</v>
      </c>
      <c r="D123" s="11">
        <v>0.95420000000000005</v>
      </c>
      <c r="E123" s="11">
        <v>0.91639999999999999</v>
      </c>
      <c r="F123" s="11">
        <v>0.94699999999999995</v>
      </c>
      <c r="G123" s="34">
        <f>AVERAGE(Table1[[#This Row],[macro avg f1]:[Accuracy]])</f>
        <v>0.94337499999999996</v>
      </c>
      <c r="H123">
        <f>RANK(Table1[[#This Row],[macro avg f1]],Table1[macro avg f1],0)</f>
        <v>1</v>
      </c>
    </row>
    <row r="124" spans="1:11" x14ac:dyDescent="0.35">
      <c r="B124" s="24" t="s">
        <v>35</v>
      </c>
      <c r="C124">
        <v>0.9415</v>
      </c>
      <c r="D124">
        <v>0.94399999999999995</v>
      </c>
      <c r="E124">
        <v>0.90590000000000004</v>
      </c>
      <c r="F124">
        <v>0.94069999999999998</v>
      </c>
      <c r="G124" s="24">
        <f>AVERAGE(Table1[[#This Row],[macro avg f1]:[Accuracy]])</f>
        <v>0.93302499999999999</v>
      </c>
      <c r="H124">
        <f>RANK(Table1[[#This Row],[macro avg f1]],Table1[macro avg f1],0)</f>
        <v>3</v>
      </c>
    </row>
    <row r="125" spans="1:11" ht="15" thickBot="1" x14ac:dyDescent="0.4">
      <c r="B125" s="24" t="s">
        <v>36</v>
      </c>
      <c r="C125">
        <v>0.92679999999999996</v>
      </c>
      <c r="D125">
        <v>0.95389999999999997</v>
      </c>
      <c r="E125">
        <v>0.91059999999999997</v>
      </c>
      <c r="F125">
        <v>0.94279999999999997</v>
      </c>
      <c r="G125" s="24">
        <f>AVERAGE(Table1[[#This Row],[macro avg f1]:[Accuracy]])</f>
        <v>0.93352500000000005</v>
      </c>
      <c r="H125">
        <f>RANK(Table1[[#This Row],[macro avg f1]],Table1[macro avg f1],0)</f>
        <v>6</v>
      </c>
      <c r="K125" s="28"/>
    </row>
    <row r="126" spans="1:11" ht="15.5" thickTop="1" thickBot="1" x14ac:dyDescent="0.4">
      <c r="A126" s="28"/>
      <c r="B126" s="29" t="s">
        <v>37</v>
      </c>
      <c r="C126" s="28">
        <v>0.93859999999999999</v>
      </c>
      <c r="D126" s="28">
        <v>0.92479999999999996</v>
      </c>
      <c r="E126" s="28">
        <v>0.90580000000000005</v>
      </c>
      <c r="F126" s="28">
        <v>0.94069999999999998</v>
      </c>
      <c r="G126" s="29">
        <f>AVERAGE(Table1[[#This Row],[macro avg f1]:[Accuracy]])</f>
        <v>0.92747500000000005</v>
      </c>
      <c r="H126" s="28">
        <f>RANK(Table1[[#This Row],[macro avg f1]],Table1[macro avg f1],0)</f>
        <v>4</v>
      </c>
    </row>
    <row r="127" spans="1:11" ht="15" thickTop="1" x14ac:dyDescent="0.35">
      <c r="A127" s="7" t="s">
        <v>39</v>
      </c>
      <c r="B127" s="24" t="s">
        <v>33</v>
      </c>
      <c r="C127">
        <v>0.89670000000000005</v>
      </c>
      <c r="D127">
        <v>0.90080000000000005</v>
      </c>
      <c r="E127">
        <v>0.85599999999999998</v>
      </c>
      <c r="F127">
        <v>0.90890000000000004</v>
      </c>
      <c r="G127" s="24">
        <f>AVERAGE(Table1[[#This Row],[macro avg f1]:[Accuracy]])</f>
        <v>0.89060000000000006</v>
      </c>
      <c r="H127">
        <f>RANK(Table1[[#This Row],[macro avg f1]],Table1[macro avg f1],0)</f>
        <v>12</v>
      </c>
    </row>
    <row r="128" spans="1:11" x14ac:dyDescent="0.35">
      <c r="B128" s="24" t="s">
        <v>34</v>
      </c>
      <c r="C128">
        <v>0.89670000000000005</v>
      </c>
      <c r="D128">
        <v>0.89510000000000001</v>
      </c>
      <c r="E128">
        <v>0.87629999999999997</v>
      </c>
      <c r="F128">
        <v>0.92159999999999997</v>
      </c>
      <c r="G128" s="24">
        <f>AVERAGE(Table1[[#This Row],[macro avg f1]:[Accuracy]])</f>
        <v>0.89742499999999992</v>
      </c>
      <c r="H128">
        <f>RANK(Table1[[#This Row],[macro avg f1]],Table1[macro avg f1],0)</f>
        <v>12</v>
      </c>
    </row>
    <row r="129" spans="1:8" x14ac:dyDescent="0.35">
      <c r="B129" s="24" t="s">
        <v>35</v>
      </c>
      <c r="C129">
        <v>0.87239999999999995</v>
      </c>
      <c r="D129">
        <v>0.84299999999999997</v>
      </c>
      <c r="E129">
        <v>0.84509999999999996</v>
      </c>
      <c r="F129">
        <v>0.90249999999999997</v>
      </c>
      <c r="G129" s="24">
        <f>AVERAGE(Table1[[#This Row],[macro avg f1]:[Accuracy]])</f>
        <v>0.86574999999999991</v>
      </c>
      <c r="H129">
        <f>RANK(Table1[[#This Row],[macro avg f1]],Table1[macro avg f1],0)</f>
        <v>14</v>
      </c>
    </row>
    <row r="130" spans="1:8" x14ac:dyDescent="0.35">
      <c r="B130" s="24" t="s">
        <v>36</v>
      </c>
      <c r="C130">
        <v>0.85529999999999995</v>
      </c>
      <c r="D130">
        <v>0.83520000000000005</v>
      </c>
      <c r="E130">
        <v>0.84440000000000004</v>
      </c>
      <c r="F130">
        <v>0.90249999999999997</v>
      </c>
      <c r="G130" s="24">
        <f>AVERAGE(Table1[[#This Row],[macro avg f1]:[Accuracy]])</f>
        <v>0.85935000000000006</v>
      </c>
      <c r="H130">
        <f>RANK(Table1[[#This Row],[macro avg f1]],Table1[macro avg f1],0)</f>
        <v>15</v>
      </c>
    </row>
    <row r="131" spans="1:8" x14ac:dyDescent="0.35">
      <c r="B131" s="24" t="s">
        <v>37</v>
      </c>
      <c r="C131" s="14">
        <v>0.90229999999999999</v>
      </c>
      <c r="D131" s="14">
        <v>0.88339999999999996</v>
      </c>
      <c r="E131" s="14">
        <v>0.87819999999999998</v>
      </c>
      <c r="F131" s="14">
        <v>0.92369999999999997</v>
      </c>
      <c r="G131" s="35">
        <f>AVERAGE(Table1[[#This Row],[macro avg f1]:[Accuracy]])</f>
        <v>0.89690000000000003</v>
      </c>
      <c r="H131">
        <f>RANK(Table1[[#This Row],[macro avg f1]],Table1[macro avg f1],0)</f>
        <v>11</v>
      </c>
    </row>
    <row r="136" spans="1:8" ht="18.5" x14ac:dyDescent="0.45">
      <c r="A136" s="9" t="s">
        <v>54</v>
      </c>
      <c r="B136" t="s">
        <v>48</v>
      </c>
    </row>
    <row r="137" spans="1:8" ht="32.5" x14ac:dyDescent="0.35">
      <c r="A137" s="4" t="s">
        <v>24</v>
      </c>
    </row>
    <row r="138" spans="1:8" ht="15" thickBot="1" x14ac:dyDescent="0.4">
      <c r="A138" s="5" t="s">
        <v>40</v>
      </c>
      <c r="B138" s="6" t="s">
        <v>46</v>
      </c>
      <c r="C138" s="12" t="s">
        <v>6</v>
      </c>
      <c r="D138" s="12" t="s">
        <v>7</v>
      </c>
      <c r="E138" s="12" t="s">
        <v>1</v>
      </c>
      <c r="F138" s="12" t="s">
        <v>5</v>
      </c>
      <c r="G138" s="12" t="s">
        <v>49</v>
      </c>
      <c r="H138" s="13" t="s">
        <v>50</v>
      </c>
    </row>
    <row r="139" spans="1:8" ht="58.5" thickTop="1" x14ac:dyDescent="0.35">
      <c r="A139" s="3" t="s">
        <v>55</v>
      </c>
      <c r="B139" s="3" t="s">
        <v>53</v>
      </c>
      <c r="C139">
        <v>0.52529999999999999</v>
      </c>
      <c r="D139">
        <v>0.50880000000000003</v>
      </c>
      <c r="E139">
        <v>0.55349999999999999</v>
      </c>
      <c r="F139">
        <v>0.72670000000000001</v>
      </c>
      <c r="G139">
        <f>AVERAGE(Table5[[#This Row],[macro avg f1]:[Accuracy]])</f>
        <v>0.57857500000000006</v>
      </c>
    </row>
    <row r="140" spans="1:8" ht="58" x14ac:dyDescent="0.35">
      <c r="A140" s="3" t="s">
        <v>56</v>
      </c>
      <c r="B140" s="3" t="s">
        <v>53</v>
      </c>
      <c r="C140">
        <v>0.77680000000000005</v>
      </c>
      <c r="D140">
        <v>0.76429999999999998</v>
      </c>
      <c r="E140">
        <v>0.79190000000000005</v>
      </c>
      <c r="F140">
        <v>0.86860000000000004</v>
      </c>
      <c r="G140">
        <f>AVERAGE(Table5[[#This Row],[macro avg f1]:[Accuracy]])</f>
        <v>0.8004</v>
      </c>
    </row>
    <row r="155" spans="1:7" ht="18.5" x14ac:dyDescent="0.45">
      <c r="A155" s="9"/>
    </row>
    <row r="156" spans="1:7" ht="15.5" x14ac:dyDescent="0.35">
      <c r="B156" s="8"/>
    </row>
    <row r="157" spans="1:7" x14ac:dyDescent="0.35">
      <c r="C157" s="2"/>
      <c r="D157" s="2"/>
      <c r="E157" s="2"/>
      <c r="F157" s="2"/>
      <c r="G157" s="2"/>
    </row>
    <row r="158" spans="1:7" x14ac:dyDescent="0.35">
      <c r="B158" s="3"/>
    </row>
    <row r="159" spans="1:7" x14ac:dyDescent="0.35">
      <c r="B159" s="3"/>
    </row>
    <row r="160" spans="1:7" x14ac:dyDescent="0.35">
      <c r="B160" s="3"/>
    </row>
    <row r="161" spans="1:8" x14ac:dyDescent="0.35">
      <c r="B161" s="3"/>
    </row>
    <row r="162" spans="1:8" x14ac:dyDescent="0.35">
      <c r="B162" s="3"/>
    </row>
    <row r="163" spans="1:8" x14ac:dyDescent="0.35">
      <c r="A163" s="3"/>
      <c r="B163" s="3"/>
    </row>
    <row r="164" spans="1:8" x14ac:dyDescent="0.35">
      <c r="B164" s="3"/>
    </row>
    <row r="165" spans="1:8" x14ac:dyDescent="0.35">
      <c r="B165" s="3"/>
    </row>
    <row r="170" spans="1:8" ht="18.5" x14ac:dyDescent="0.45">
      <c r="A170" s="9"/>
    </row>
    <row r="171" spans="1:8" x14ac:dyDescent="0.35">
      <c r="A171" s="4"/>
    </row>
    <row r="172" spans="1:8" x14ac:dyDescent="0.35">
      <c r="C172" s="2"/>
      <c r="D172" s="2"/>
      <c r="E172" s="2"/>
      <c r="F172" s="2"/>
      <c r="G172" s="2"/>
      <c r="H172" s="2"/>
    </row>
    <row r="173" spans="1:8" x14ac:dyDescent="0.35">
      <c r="A173" s="7"/>
    </row>
    <row r="174" spans="1:8" x14ac:dyDescent="0.35">
      <c r="E174" s="10"/>
    </row>
    <row r="178" spans="1:1" x14ac:dyDescent="0.35">
      <c r="A178" s="7"/>
    </row>
    <row r="183" spans="1:1" x14ac:dyDescent="0.35">
      <c r="A183" s="7"/>
    </row>
  </sheetData>
  <phoneticPr fontId="1" type="noConversion"/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Schachinger</dc:creator>
  <cp:lastModifiedBy>Gabriel Schachinger</cp:lastModifiedBy>
  <dcterms:created xsi:type="dcterms:W3CDTF">2023-12-11T16:19:36Z</dcterms:created>
  <dcterms:modified xsi:type="dcterms:W3CDTF">2024-03-07T10:57:05Z</dcterms:modified>
</cp:coreProperties>
</file>