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Excel\"/>
    </mc:Choice>
  </mc:AlternateContent>
  <xr:revisionPtr revIDLastSave="0" documentId="13_ncr:1_{1B679312-791D-4642-9326-4A8DBCE5520D}" xr6:coauthVersionLast="36" xr6:coauthVersionMax="36" xr10:uidLastSave="{00000000-0000-0000-0000-000000000000}"/>
  <bookViews>
    <workbookView xWindow="0" yWindow="0" windowWidth="28800" windowHeight="12225" xr2:uid="{7CCC158D-BE6D-48F6-9DD9-B249FEB1A1A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C16" i="1"/>
  <c r="D16" i="1"/>
  <c r="E16" i="1"/>
  <c r="F16" i="1"/>
  <c r="G16" i="1"/>
  <c r="B16" i="1"/>
  <c r="C15" i="1"/>
  <c r="D15" i="1"/>
  <c r="E15" i="1"/>
  <c r="F15" i="1"/>
  <c r="G15" i="1"/>
  <c r="B15" i="1"/>
  <c r="C3" i="1"/>
  <c r="D3" i="1"/>
  <c r="E3" i="1"/>
  <c r="F3" i="1"/>
  <c r="G3" i="1"/>
  <c r="B3" i="1"/>
  <c r="C14" i="1"/>
  <c r="D14" i="1"/>
  <c r="E14" i="1"/>
  <c r="F14" i="1"/>
  <c r="G14" i="1"/>
  <c r="B14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<sst xmlns="http://schemas.openxmlformats.org/spreadsheetml/2006/main" count="21" uniqueCount="21">
  <si>
    <t>Szétosztható</t>
  </si>
  <si>
    <t>Elérhető</t>
  </si>
  <si>
    <t>Solvers</t>
  </si>
  <si>
    <t>Lúúúzerek</t>
  </si>
  <si>
    <t>Hódítók</t>
  </si>
  <si>
    <t>Runtime terror</t>
  </si>
  <si>
    <t>WoW</t>
  </si>
  <si>
    <t>Kockák</t>
  </si>
  <si>
    <t>Yessssssss</t>
  </si>
  <si>
    <t>Ex-Cell</t>
  </si>
  <si>
    <t>Megoldásszám</t>
  </si>
  <si>
    <t>Legelső megoldás</t>
  </si>
  <si>
    <t>Különdíjas</t>
  </si>
  <si>
    <t>Feladat 1</t>
  </si>
  <si>
    <t>Feladat 2</t>
  </si>
  <si>
    <t>Feladat 3</t>
  </si>
  <si>
    <t>Feladat 4</t>
  </si>
  <si>
    <t>Feladat 5</t>
  </si>
  <si>
    <t>Feladat 6</t>
  </si>
  <si>
    <t>Befejezési idő</t>
  </si>
  <si>
    <t>Pontszám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</si>
</sst>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General\ &quot; pont&quot;"/>
    <numFmt numFmtId="170" formatCode="m\ &quot;p&quot;:\ s\ &quot;mp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0119-F125-4F81-9240-4A8FEFD65A64}">
  <dimension ref="A1:I16"/>
  <sheetViews>
    <sheetView tabSelected="1" workbookViewId="0">
      <selection activeCell="J28" sqref="J28"/>
    </sheetView>
  </sheetViews>
  <sheetFormatPr defaultRowHeight="15" x14ac:dyDescent="0.25"/>
  <cols>
    <col min="1" max="1" width="16.85546875" bestFit="1" customWidth="1"/>
    <col min="2" max="7" width="11.7109375" bestFit="1" customWidth="1"/>
    <col min="8" max="8" width="13.7109375" bestFit="1" customWidth="1"/>
    <col min="9" max="9" width="9.5703125" bestFit="1" customWidth="1"/>
  </cols>
  <sheetData>
    <row r="1" spans="1:9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t="s">
        <v>0</v>
      </c>
      <c r="B2">
        <v>50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9" x14ac:dyDescent="0.25">
      <c r="A3" t="s">
        <v>1</v>
      </c>
      <c r="B3" s="2">
        <f>B2/B14</f>
        <v>6.25</v>
      </c>
      <c r="C3" s="2">
        <f t="shared" ref="C3:G3" si="0">C2/C14</f>
        <v>16.666666666666668</v>
      </c>
      <c r="D3" s="2">
        <f t="shared" si="0"/>
        <v>16.666666666666668</v>
      </c>
      <c r="E3" s="2">
        <f t="shared" si="0"/>
        <v>14.285714285714286</v>
      </c>
      <c r="F3" s="2">
        <f t="shared" si="0"/>
        <v>20</v>
      </c>
      <c r="G3" s="2">
        <f t="shared" si="0"/>
        <v>20</v>
      </c>
    </row>
    <row r="5" spans="1:9" x14ac:dyDescent="0.25">
      <c r="A5" t="s">
        <v>2</v>
      </c>
      <c r="B5" s="4">
        <v>2.6504629629629625E-3</v>
      </c>
      <c r="C5" s="4">
        <v>1.3483796296296298E-2</v>
      </c>
      <c r="D5" s="4">
        <v>4.027777777777778E-2</v>
      </c>
      <c r="E5" s="4">
        <v>2.3472222222222217E-2</v>
      </c>
      <c r="F5" s="4">
        <v>5.3819444444444453E-3</v>
      </c>
      <c r="G5" s="4">
        <v>2.1388888888888888E-2</v>
      </c>
      <c r="H5" s="1">
        <f>MAX(B5:G5)</f>
        <v>4.027777777777778E-2</v>
      </c>
      <c r="I5" s="3">
        <f>SUMIF(B5:G5,"&gt;0",$B$3:$G$3)</f>
        <v>93.86904761904762</v>
      </c>
    </row>
    <row r="6" spans="1:9" x14ac:dyDescent="0.25">
      <c r="A6" t="s">
        <v>3</v>
      </c>
      <c r="B6" s="4">
        <v>6.4351851851851861E-3</v>
      </c>
      <c r="C6" s="4">
        <v>2.4999999999999998E-2</v>
      </c>
      <c r="D6" s="4"/>
      <c r="E6" s="4">
        <v>2.5706018518518517E-2</v>
      </c>
      <c r="F6" s="4"/>
      <c r="G6" s="4"/>
      <c r="H6" s="1">
        <f t="shared" ref="H6:H12" si="1">MAX(B6:G6)</f>
        <v>2.5706018518518517E-2</v>
      </c>
      <c r="I6" s="3">
        <f t="shared" ref="I6:I12" si="2">SUMIF(B6:G6,"&gt;0",$B$3:$G$3)</f>
        <v>37.202380952380956</v>
      </c>
    </row>
    <row r="7" spans="1:9" x14ac:dyDescent="0.25">
      <c r="A7" t="s">
        <v>4</v>
      </c>
      <c r="B7" s="4">
        <v>6.0416666666666665E-3</v>
      </c>
      <c r="C7" s="4">
        <v>2.3495370370370371E-3</v>
      </c>
      <c r="D7" s="4">
        <v>1.0254629629629629E-2</v>
      </c>
      <c r="E7" s="4">
        <v>2.9525462962962962E-2</v>
      </c>
      <c r="F7" s="4"/>
      <c r="G7" s="4">
        <v>2.3263888888888887E-3</v>
      </c>
      <c r="H7" s="1">
        <f t="shared" si="1"/>
        <v>2.9525462962962962E-2</v>
      </c>
      <c r="I7" s="3">
        <f t="shared" si="2"/>
        <v>73.86904761904762</v>
      </c>
    </row>
    <row r="8" spans="1:9" x14ac:dyDescent="0.25">
      <c r="A8" t="s">
        <v>5</v>
      </c>
      <c r="B8" s="4">
        <v>2.5347222222222219E-2</v>
      </c>
      <c r="C8" s="4"/>
      <c r="D8" s="4">
        <v>2.34375E-2</v>
      </c>
      <c r="E8" s="4"/>
      <c r="F8" s="4">
        <v>3.7511574074074072E-2</v>
      </c>
      <c r="G8" s="4"/>
      <c r="H8" s="1">
        <f t="shared" si="1"/>
        <v>3.7511574074074072E-2</v>
      </c>
      <c r="I8" s="3">
        <f t="shared" si="2"/>
        <v>42.916666666666671</v>
      </c>
    </row>
    <row r="9" spans="1:9" x14ac:dyDescent="0.25">
      <c r="A9" t="s">
        <v>6</v>
      </c>
      <c r="B9" s="4">
        <v>8.7152777777777784E-3</v>
      </c>
      <c r="C9" s="4">
        <v>2.4444444444444446E-2</v>
      </c>
      <c r="D9" s="4"/>
      <c r="E9" s="4">
        <v>1.2708333333333334E-2</v>
      </c>
      <c r="F9" s="4"/>
      <c r="G9" s="4">
        <v>9.8842592592592576E-3</v>
      </c>
      <c r="H9" s="1">
        <f t="shared" si="1"/>
        <v>2.4444444444444446E-2</v>
      </c>
      <c r="I9" s="3">
        <f t="shared" si="2"/>
        <v>57.202380952380956</v>
      </c>
    </row>
    <row r="10" spans="1:9" x14ac:dyDescent="0.25">
      <c r="A10" t="s">
        <v>7</v>
      </c>
      <c r="B10" s="4">
        <v>1.0810185185185185E-2</v>
      </c>
      <c r="C10" s="4">
        <v>2.946759259259259E-2</v>
      </c>
      <c r="D10" s="4">
        <v>1.8634259259259261E-3</v>
      </c>
      <c r="E10" s="4">
        <v>1.0162037037037037E-2</v>
      </c>
      <c r="F10" s="4">
        <v>2.3553240740740739E-2</v>
      </c>
      <c r="G10" s="4">
        <v>1.1689814814814814E-2</v>
      </c>
      <c r="H10" s="1">
        <f t="shared" si="1"/>
        <v>2.946759259259259E-2</v>
      </c>
      <c r="I10" s="3">
        <f t="shared" si="2"/>
        <v>93.86904761904762</v>
      </c>
    </row>
    <row r="11" spans="1:9" x14ac:dyDescent="0.25">
      <c r="A11" t="s">
        <v>8</v>
      </c>
      <c r="B11" s="4">
        <v>3.0219907407407407E-2</v>
      </c>
      <c r="C11" s="4">
        <v>2.6493055555555558E-2</v>
      </c>
      <c r="D11" s="4">
        <v>1.0520833333333333E-2</v>
      </c>
      <c r="E11" s="4">
        <v>3.3148148148148149E-2</v>
      </c>
      <c r="F11" s="4">
        <v>2.2060185185185183E-2</v>
      </c>
      <c r="G11" s="4"/>
      <c r="H11" s="1">
        <f t="shared" si="1"/>
        <v>3.3148148148148149E-2</v>
      </c>
      <c r="I11" s="3">
        <f t="shared" si="2"/>
        <v>73.86904761904762</v>
      </c>
    </row>
    <row r="12" spans="1:9" x14ac:dyDescent="0.25">
      <c r="A12" t="s">
        <v>9</v>
      </c>
      <c r="B12" s="4">
        <v>3.5486111111111114E-2</v>
      </c>
      <c r="C12" s="4"/>
      <c r="D12" s="4">
        <v>5.9027777777777776E-3</v>
      </c>
      <c r="E12" s="4">
        <v>1.2268518518518519E-2</v>
      </c>
      <c r="F12" s="4">
        <v>3.9155092592592596E-2</v>
      </c>
      <c r="G12" s="4">
        <v>1.8437499999999999E-2</v>
      </c>
      <c r="H12" s="1">
        <f t="shared" si="1"/>
        <v>3.9155092592592596E-2</v>
      </c>
      <c r="I12" s="3">
        <f t="shared" si="2"/>
        <v>77.202380952380963</v>
      </c>
    </row>
    <row r="14" spans="1:9" x14ac:dyDescent="0.25">
      <c r="A14" t="s">
        <v>10</v>
      </c>
      <c r="B14">
        <f>COUNT(B5:B12)</f>
        <v>8</v>
      </c>
      <c r="C14">
        <f t="shared" ref="C14:G14" si="3">COUNT(C5:C12)</f>
        <v>6</v>
      </c>
      <c r="D14">
        <f t="shared" si="3"/>
        <v>6</v>
      </c>
      <c r="E14">
        <f t="shared" si="3"/>
        <v>7</v>
      </c>
      <c r="F14">
        <f t="shared" si="3"/>
        <v>5</v>
      </c>
      <c r="G14">
        <f t="shared" si="3"/>
        <v>5</v>
      </c>
    </row>
    <row r="15" spans="1:9" x14ac:dyDescent="0.25">
      <c r="A15" t="s">
        <v>11</v>
      </c>
      <c r="B15" s="1">
        <f>MIN(B5:B12)</f>
        <v>2.6504629629629625E-3</v>
      </c>
      <c r="C15" s="1">
        <f t="shared" ref="C15:G15" si="4">MIN(C5:C12)</f>
        <v>2.3495370370370371E-3</v>
      </c>
      <c r="D15" s="1">
        <f t="shared" si="4"/>
        <v>1.8634259259259261E-3</v>
      </c>
      <c r="E15" s="1">
        <f t="shared" si="4"/>
        <v>1.0162037037037037E-2</v>
      </c>
      <c r="F15" s="1">
        <f t="shared" si="4"/>
        <v>5.3819444444444453E-3</v>
      </c>
      <c r="G15" s="1">
        <f t="shared" si="4"/>
        <v>2.3263888888888887E-3</v>
      </c>
    </row>
    <row r="16" spans="1:9" x14ac:dyDescent="0.25">
      <c r="A16" t="s">
        <v>12</v>
      </c>
      <c r="B16" t="str">
        <f>INDEX($A$5:$A$12,MATCH(B15,B5:B12,0))</f>
        <v>Solvers</v>
      </c>
      <c r="C16" t="str">
        <f t="shared" ref="C16:G16" si="5">INDEX($A$5:$A$12,MATCH(C15,C5:C12,0))</f>
        <v>Hódítók</v>
      </c>
      <c r="D16" t="str">
        <f t="shared" si="5"/>
        <v>Kockák</v>
      </c>
      <c r="E16" t="str">
        <f t="shared" si="5"/>
        <v>Kockák</v>
      </c>
      <c r="F16" t="str">
        <f t="shared" si="5"/>
        <v>Solvers</v>
      </c>
      <c r="G16" t="str">
        <f t="shared" si="5"/>
        <v>Hódítók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2023-05-11T10:48:14Z</dcterms:created>
  <dcterms:modified xsi:type="dcterms:W3CDTF">2023-05-11T11:19:36Z</dcterms:modified>
</cp:coreProperties>
</file>