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8_{FACCE0FD-C67D-4A4E-8E57-84D6EF77E16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Megyé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7" i="1"/>
  <c r="J11" i="1"/>
  <c r="J9" i="1"/>
  <c r="J8" i="1"/>
  <c r="J7" i="1"/>
  <c r="J5" i="1"/>
  <c r="J4" i="1"/>
  <c r="J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D22" i="1"/>
  <c r="E22" i="1"/>
  <c r="F22" i="1"/>
  <c r="G22" i="1"/>
  <c r="C22" i="1"/>
</calcChain>
</file>

<file path=xl/sharedStrings.xml><?xml version="1.0" encoding="utf-8"?>
<sst xmlns="http://schemas.openxmlformats.org/spreadsheetml/2006/main" count="59" uniqueCount="57">
  <si>
    <t>Megye</t>
  </si>
  <si>
    <t>Székhely</t>
  </si>
  <si>
    <t>Járás</t>
  </si>
  <si>
    <t>Település</t>
  </si>
  <si>
    <t>Város</t>
  </si>
  <si>
    <t>Bács-Kiskun</t>
  </si>
  <si>
    <t>Kecskemét</t>
  </si>
  <si>
    <t>Baranya</t>
  </si>
  <si>
    <t>Pécs</t>
  </si>
  <si>
    <t>Legnagyobb terület:</t>
  </si>
  <si>
    <t>Békés</t>
  </si>
  <si>
    <t>Békéscsaba</t>
  </si>
  <si>
    <t>Második legnagyobb:</t>
  </si>
  <si>
    <t>Borsod-Abaúj-Zemplén</t>
  </si>
  <si>
    <t>Miskolc</t>
  </si>
  <si>
    <t>Harmadik legnagyobb:</t>
  </si>
  <si>
    <t>Szeged</t>
  </si>
  <si>
    <t>Fejér</t>
  </si>
  <si>
    <t>Székesfehérvár</t>
  </si>
  <si>
    <t>Legkisebb népesség:</t>
  </si>
  <si>
    <t>Győr-Moson-Sopron</t>
  </si>
  <si>
    <t>Győr</t>
  </si>
  <si>
    <t>Második legkisebb népesség:</t>
  </si>
  <si>
    <t>Hajdú-Bihar</t>
  </si>
  <si>
    <t>Debrecen</t>
  </si>
  <si>
    <t>Heves</t>
  </si>
  <si>
    <t>Eger</t>
  </si>
  <si>
    <t>Jász-Nagykun-Szolnok</t>
  </si>
  <si>
    <t>Szolnok</t>
  </si>
  <si>
    <t>Komárom-Esztergom</t>
  </si>
  <si>
    <t>Tatabánya</t>
  </si>
  <si>
    <t>Nógrád</t>
  </si>
  <si>
    <t>Salgótarján</t>
  </si>
  <si>
    <t>Magyarország népsűrűsége:</t>
  </si>
  <si>
    <t>Pest</t>
  </si>
  <si>
    <t>Budapest</t>
  </si>
  <si>
    <t>Somogy</t>
  </si>
  <si>
    <t>Kaposvár</t>
  </si>
  <si>
    <t>Szabolcs-Szatmár-Bereg</t>
  </si>
  <si>
    <t>Nyíregyháza</t>
  </si>
  <si>
    <t>Tolna</t>
  </si>
  <si>
    <t>Szekszárd</t>
  </si>
  <si>
    <t>Vas</t>
  </si>
  <si>
    <t>Szombathely</t>
  </si>
  <si>
    <t>Veszprém</t>
  </si>
  <si>
    <t>Zala</t>
  </si>
  <si>
    <t>Zalaegerszeg</t>
  </si>
  <si>
    <t>Összesen</t>
  </si>
  <si>
    <t>https://www.ksh.hu/stadat_files/fol/hu/fol0007.html</t>
  </si>
  <si>
    <t>https://www.ksh.hu/stadat_files/fol/hu/fol0006.html</t>
  </si>
  <si>
    <t>Harmadik legkisebb népesség</t>
  </si>
  <si>
    <t>Megyék száma:</t>
  </si>
  <si>
    <t>Csongrád-Csanád</t>
  </si>
  <si>
    <r>
      <t>100 fő/km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-nél nagyobb:</t>
    </r>
  </si>
  <si>
    <r>
      <t>Terület (km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</t>
    </r>
  </si>
  <si>
    <t>Népesség (fő)</t>
  </si>
  <si>
    <r>
      <t>Népsűrűség (fő/km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</si>
</sst>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 CE"/>
      <charset val="238"/>
    </font>
    <font>
      <vertAlign val="superscript"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3">
    <cellStyle name="Normál" xfId="0" builtinId="0"/>
    <cellStyle name="Normál 2" xfId="1" xr:uid="{12AA2E6A-FB7B-4351-9F6C-9CA798768FCB}"/>
    <cellStyle name="Normál 3" xfId="2" xr:uid="{63619E78-B66A-4BDC-BBB7-6989A6A7E4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sh.hu/stadat_files/fol/hu/fol000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zoomScaleNormal="100" workbookViewId="0">
      <selection activeCell="A25" sqref="A25"/>
    </sheetView>
  </sheetViews>
  <sheetFormatPr defaultRowHeight="15" x14ac:dyDescent="0.25"/>
  <cols>
    <col min="1" max="1" width="49.85546875" bestFit="1" customWidth="1"/>
    <col min="2" max="2" width="14.7109375" bestFit="1" customWidth="1"/>
    <col min="3" max="3" width="5.28515625" bestFit="1" customWidth="1"/>
    <col min="4" max="4" width="9.7109375" bestFit="1" customWidth="1"/>
    <col min="5" max="5" width="6" bestFit="1" customWidth="1"/>
    <col min="6" max="6" width="13.5703125" bestFit="1" customWidth="1"/>
    <col min="7" max="7" width="12.7109375" bestFit="1" customWidth="1"/>
    <col min="8" max="8" width="19.85546875" bestFit="1" customWidth="1"/>
    <col min="9" max="9" width="25.5703125" customWidth="1"/>
    <col min="10" max="10" width="8.85546875" customWidth="1"/>
  </cols>
  <sheetData>
    <row r="1" spans="1:10" ht="17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55</v>
      </c>
      <c r="G1" s="2" t="s">
        <v>54</v>
      </c>
      <c r="H1" s="2" t="s">
        <v>56</v>
      </c>
    </row>
    <row r="2" spans="1:10" x14ac:dyDescent="0.25">
      <c r="A2" t="s">
        <v>5</v>
      </c>
      <c r="B2" t="s">
        <v>6</v>
      </c>
      <c r="C2">
        <v>11</v>
      </c>
      <c r="D2">
        <v>119</v>
      </c>
      <c r="E2">
        <v>22</v>
      </c>
      <c r="F2">
        <v>500026</v>
      </c>
      <c r="G2">
        <v>8444.89</v>
      </c>
      <c r="H2" s="1">
        <f>F2/G2</f>
        <v>59.21048113119295</v>
      </c>
    </row>
    <row r="3" spans="1:10" x14ac:dyDescent="0.25">
      <c r="A3" t="s">
        <v>7</v>
      </c>
      <c r="B3" t="s">
        <v>8</v>
      </c>
      <c r="C3">
        <v>10</v>
      </c>
      <c r="D3">
        <v>301</v>
      </c>
      <c r="E3">
        <v>14</v>
      </c>
      <c r="F3">
        <v>356819</v>
      </c>
      <c r="G3">
        <v>4429.6600000000017</v>
      </c>
      <c r="H3" s="1">
        <f t="shared" ref="H3:H21" si="0">F3/G3</f>
        <v>80.552231999747121</v>
      </c>
      <c r="I3" t="s">
        <v>9</v>
      </c>
      <c r="J3">
        <f>MAX(G2:G21)</f>
        <v>8444.89</v>
      </c>
    </row>
    <row r="4" spans="1:10" x14ac:dyDescent="0.25">
      <c r="A4" t="s">
        <v>10</v>
      </c>
      <c r="B4" t="s">
        <v>11</v>
      </c>
      <c r="C4">
        <v>9</v>
      </c>
      <c r="D4">
        <v>75</v>
      </c>
      <c r="E4">
        <v>22</v>
      </c>
      <c r="F4">
        <v>326530</v>
      </c>
      <c r="G4">
        <v>5629.6900000000023</v>
      </c>
      <c r="H4" s="1">
        <f t="shared" si="0"/>
        <v>58.001417484799319</v>
      </c>
      <c r="I4" t="s">
        <v>12</v>
      </c>
      <c r="J4">
        <f>LARGE(G2:G21,2)</f>
        <v>7247.0900000000056</v>
      </c>
    </row>
    <row r="5" spans="1:10" x14ac:dyDescent="0.25">
      <c r="A5" t="s">
        <v>13</v>
      </c>
      <c r="B5" t="s">
        <v>14</v>
      </c>
      <c r="C5">
        <v>16</v>
      </c>
      <c r="D5">
        <v>358</v>
      </c>
      <c r="E5">
        <v>29</v>
      </c>
      <c r="F5">
        <v>632722</v>
      </c>
      <c r="G5">
        <v>7247.0900000000056</v>
      </c>
      <c r="H5" s="1">
        <f t="shared" si="0"/>
        <v>87.307043240804177</v>
      </c>
      <c r="I5" t="s">
        <v>15</v>
      </c>
      <c r="J5">
        <f>LARGE(G2:G21, 3)</f>
        <v>6391.9700000000039</v>
      </c>
    </row>
    <row r="6" spans="1:10" x14ac:dyDescent="0.25">
      <c r="A6" t="s">
        <v>52</v>
      </c>
      <c r="B6" t="s">
        <v>16</v>
      </c>
      <c r="C6">
        <v>7</v>
      </c>
      <c r="D6">
        <v>60</v>
      </c>
      <c r="E6">
        <v>10</v>
      </c>
      <c r="F6">
        <v>395617</v>
      </c>
      <c r="G6">
        <v>4264.4199999999983</v>
      </c>
      <c r="H6" s="1">
        <f t="shared" si="0"/>
        <v>92.771584412417198</v>
      </c>
    </row>
    <row r="7" spans="1:10" x14ac:dyDescent="0.25">
      <c r="A7" t="s">
        <v>17</v>
      </c>
      <c r="B7" t="s">
        <v>18</v>
      </c>
      <c r="C7">
        <v>8</v>
      </c>
      <c r="D7">
        <v>108</v>
      </c>
      <c r="E7">
        <v>17</v>
      </c>
      <c r="F7">
        <v>418701</v>
      </c>
      <c r="G7">
        <v>4358.5700000000006</v>
      </c>
      <c r="H7" s="1">
        <f t="shared" si="0"/>
        <v>96.063846628596067</v>
      </c>
      <c r="I7" t="s">
        <v>19</v>
      </c>
      <c r="J7">
        <f>MIN(F2:F21)</f>
        <v>187574</v>
      </c>
    </row>
    <row r="8" spans="1:10" x14ac:dyDescent="0.25">
      <c r="A8" t="s">
        <v>20</v>
      </c>
      <c r="B8" t="s">
        <v>21</v>
      </c>
      <c r="C8">
        <v>7</v>
      </c>
      <c r="D8">
        <v>183</v>
      </c>
      <c r="E8">
        <v>12</v>
      </c>
      <c r="F8">
        <v>478281</v>
      </c>
      <c r="G8">
        <v>4207.7199999999993</v>
      </c>
      <c r="H8" s="1">
        <f t="shared" si="0"/>
        <v>113.66749688667498</v>
      </c>
      <c r="I8" t="s">
        <v>22</v>
      </c>
      <c r="J8">
        <f>SMALL(F2:F21, 2)</f>
        <v>213341</v>
      </c>
    </row>
    <row r="9" spans="1:10" x14ac:dyDescent="0.25">
      <c r="A9" t="s">
        <v>23</v>
      </c>
      <c r="B9" t="s">
        <v>24</v>
      </c>
      <c r="C9">
        <v>10</v>
      </c>
      <c r="D9">
        <v>82</v>
      </c>
      <c r="E9">
        <v>21</v>
      </c>
      <c r="F9">
        <v>526164</v>
      </c>
      <c r="G9">
        <v>6210.7700000000023</v>
      </c>
      <c r="H9" s="1">
        <f t="shared" si="0"/>
        <v>84.717997929403253</v>
      </c>
      <c r="I9" t="s">
        <v>50</v>
      </c>
      <c r="J9">
        <f>SMALL(F2:F21, 3)</f>
        <v>253494</v>
      </c>
    </row>
    <row r="10" spans="1:10" x14ac:dyDescent="0.25">
      <c r="A10" t="s">
        <v>25</v>
      </c>
      <c r="B10" t="s">
        <v>26</v>
      </c>
      <c r="C10">
        <v>7</v>
      </c>
      <c r="D10">
        <v>121</v>
      </c>
      <c r="E10">
        <v>11</v>
      </c>
      <c r="F10">
        <v>291967</v>
      </c>
      <c r="G10">
        <v>3637.1700000000023</v>
      </c>
      <c r="H10" s="1">
        <f t="shared" si="0"/>
        <v>80.273124434656566</v>
      </c>
    </row>
    <row r="11" spans="1:10" x14ac:dyDescent="0.25">
      <c r="A11" t="s">
        <v>27</v>
      </c>
      <c r="B11" t="s">
        <v>28</v>
      </c>
      <c r="C11">
        <v>9</v>
      </c>
      <c r="D11">
        <v>78</v>
      </c>
      <c r="E11">
        <v>22</v>
      </c>
      <c r="F11">
        <v>363646</v>
      </c>
      <c r="G11">
        <v>5581.6299999999983</v>
      </c>
      <c r="H11" s="1">
        <f t="shared" si="0"/>
        <v>65.150502630951905</v>
      </c>
      <c r="I11" t="s">
        <v>33</v>
      </c>
      <c r="J11" s="1">
        <f>F22/G22</f>
        <v>104.60342162573501</v>
      </c>
    </row>
    <row r="12" spans="1:10" x14ac:dyDescent="0.25">
      <c r="A12" t="s">
        <v>29</v>
      </c>
      <c r="B12" t="s">
        <v>30</v>
      </c>
      <c r="C12">
        <v>6</v>
      </c>
      <c r="D12">
        <v>76</v>
      </c>
      <c r="E12">
        <v>12</v>
      </c>
      <c r="F12">
        <v>299772</v>
      </c>
      <c r="G12">
        <v>2264.3299999999986</v>
      </c>
      <c r="H12" s="1">
        <f t="shared" si="0"/>
        <v>132.3888302500078</v>
      </c>
    </row>
    <row r="13" spans="1:10" x14ac:dyDescent="0.25">
      <c r="A13" t="s">
        <v>31</v>
      </c>
      <c r="B13" t="s">
        <v>32</v>
      </c>
      <c r="C13">
        <v>6</v>
      </c>
      <c r="D13">
        <v>131</v>
      </c>
      <c r="E13">
        <v>6</v>
      </c>
      <c r="F13">
        <v>187574</v>
      </c>
      <c r="G13">
        <v>2544.4599999999982</v>
      </c>
      <c r="H13" s="1">
        <f t="shared" si="0"/>
        <v>73.718588619982285</v>
      </c>
    </row>
    <row r="14" spans="1:10" x14ac:dyDescent="0.25">
      <c r="A14" t="s">
        <v>34</v>
      </c>
      <c r="B14" t="s">
        <v>35</v>
      </c>
      <c r="C14">
        <v>18</v>
      </c>
      <c r="D14">
        <v>187</v>
      </c>
      <c r="E14">
        <v>54</v>
      </c>
      <c r="F14">
        <v>1309802</v>
      </c>
      <c r="G14">
        <v>6391.9700000000039</v>
      </c>
      <c r="H14" s="1">
        <f t="shared" si="0"/>
        <v>204.91366511419784</v>
      </c>
    </row>
    <row r="15" spans="1:10" x14ac:dyDescent="0.25">
      <c r="A15" t="s">
        <v>36</v>
      </c>
      <c r="B15" t="s">
        <v>37</v>
      </c>
      <c r="C15">
        <v>8</v>
      </c>
      <c r="D15">
        <v>246</v>
      </c>
      <c r="E15">
        <v>16</v>
      </c>
      <c r="F15">
        <v>300945</v>
      </c>
      <c r="G15">
        <v>6065.0599999999968</v>
      </c>
      <c r="H15" s="1">
        <f t="shared" si="0"/>
        <v>49.619459659096556</v>
      </c>
    </row>
    <row r="16" spans="1:10" x14ac:dyDescent="0.25">
      <c r="A16" t="s">
        <v>38</v>
      </c>
      <c r="B16" t="s">
        <v>39</v>
      </c>
      <c r="C16">
        <v>13</v>
      </c>
      <c r="D16">
        <v>229</v>
      </c>
      <c r="E16">
        <v>28</v>
      </c>
      <c r="F16">
        <v>545321</v>
      </c>
      <c r="G16">
        <v>5935.8700000000008</v>
      </c>
      <c r="H16" s="1">
        <f t="shared" si="0"/>
        <v>91.868757233564736</v>
      </c>
    </row>
    <row r="17" spans="1:10" x14ac:dyDescent="0.25">
      <c r="A17" t="s">
        <v>40</v>
      </c>
      <c r="B17" t="s">
        <v>41</v>
      </c>
      <c r="C17">
        <v>6</v>
      </c>
      <c r="D17">
        <v>109</v>
      </c>
      <c r="E17">
        <v>11</v>
      </c>
      <c r="F17">
        <v>213341</v>
      </c>
      <c r="G17">
        <v>3703.2100000000014</v>
      </c>
      <c r="H17" s="1">
        <f t="shared" si="0"/>
        <v>57.60974937959228</v>
      </c>
      <c r="I17" t="s">
        <v>51</v>
      </c>
      <c r="J17">
        <f>COUNTA(A2:A20)</f>
        <v>19</v>
      </c>
    </row>
    <row r="18" spans="1:10" x14ac:dyDescent="0.25">
      <c r="A18" t="s">
        <v>42</v>
      </c>
      <c r="B18" t="s">
        <v>43</v>
      </c>
      <c r="C18">
        <v>7</v>
      </c>
      <c r="D18">
        <v>216</v>
      </c>
      <c r="E18">
        <v>13</v>
      </c>
      <c r="F18">
        <v>253494</v>
      </c>
      <c r="G18">
        <v>3336.119999999999</v>
      </c>
      <c r="H18" s="1">
        <f t="shared" si="0"/>
        <v>75.984676810186713</v>
      </c>
    </row>
    <row r="19" spans="1:10" x14ac:dyDescent="0.25">
      <c r="A19" t="s">
        <v>44</v>
      </c>
      <c r="B19" t="s">
        <v>44</v>
      </c>
      <c r="C19">
        <v>10</v>
      </c>
      <c r="D19">
        <v>217</v>
      </c>
      <c r="E19">
        <v>15</v>
      </c>
      <c r="F19">
        <v>341113</v>
      </c>
      <c r="G19">
        <v>4463.78</v>
      </c>
      <c r="H19" s="1">
        <f t="shared" si="0"/>
        <v>76.417968627486133</v>
      </c>
    </row>
    <row r="20" spans="1:10" ht="17.25" x14ac:dyDescent="0.25">
      <c r="A20" t="s">
        <v>45</v>
      </c>
      <c r="B20" t="s">
        <v>46</v>
      </c>
      <c r="C20">
        <v>6</v>
      </c>
      <c r="D20">
        <v>258</v>
      </c>
      <c r="E20">
        <v>10</v>
      </c>
      <c r="F20">
        <v>265101</v>
      </c>
      <c r="G20">
        <v>3783.8199999999993</v>
      </c>
      <c r="H20" s="1">
        <f t="shared" si="0"/>
        <v>70.061736551950162</v>
      </c>
      <c r="I20" t="s">
        <v>53</v>
      </c>
      <c r="J20">
        <f>COUNTIF(H2:H20,"&gt;100")</f>
        <v>3</v>
      </c>
    </row>
    <row r="21" spans="1:10" x14ac:dyDescent="0.25">
      <c r="A21" t="s">
        <v>35</v>
      </c>
      <c r="C21">
        <v>23</v>
      </c>
      <c r="D21">
        <v>23</v>
      </c>
      <c r="E21">
        <v>1</v>
      </c>
      <c r="F21">
        <v>1723836</v>
      </c>
      <c r="G21">
        <v>525.14</v>
      </c>
      <c r="H21" s="1">
        <f t="shared" si="0"/>
        <v>3282.6217770499297</v>
      </c>
    </row>
    <row r="22" spans="1:10" x14ac:dyDescent="0.25">
      <c r="A22" t="s">
        <v>47</v>
      </c>
      <c r="C22">
        <f>SUM(C2:C21)</f>
        <v>197</v>
      </c>
      <c r="D22">
        <f t="shared" ref="D22:G22" si="1">SUM(D2:D21)</f>
        <v>3177</v>
      </c>
      <c r="E22">
        <f t="shared" si="1"/>
        <v>346</v>
      </c>
      <c r="F22">
        <f t="shared" si="1"/>
        <v>9730772</v>
      </c>
      <c r="G22">
        <f t="shared" si="1"/>
        <v>93025.37</v>
      </c>
    </row>
    <row r="25" spans="1:10" x14ac:dyDescent="0.25">
      <c r="A25" t="s">
        <v>48</v>
      </c>
    </row>
    <row r="26" spans="1:10" x14ac:dyDescent="0.25">
      <c r="A26" t="s">
        <v>49</v>
      </c>
    </row>
  </sheetData>
  <phoneticPr fontId="4" type="noConversion"/>
  <hyperlinks>
    <hyperlink ref="A25" r:id="rId1" xr:uid="{826C2CA5-74F4-44F9-9191-42A84497190B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av_x00ed_t_x00e1_sik_x00e9_r_x00e9_s xmlns="d03630f2-9d39-4cad-954d-8be6d2bd6cde" xsi:nil="true"/>
    <_x00c1_d_x00e1_m2 xmlns="d03630f2-9d39-4cad-954d-8be6d2bd6cde" xsi:nil="true"/>
    <TaxCatchAll xmlns="d03852db-04d3-4377-a8c3-fe9a234be78f" xsi:nil="true"/>
    <lcf76f155ced4ddcb4097134ff3c332f xmlns="d03630f2-9d39-4cad-954d-8be6d2bd6cde">
      <Terms xmlns="http://schemas.microsoft.com/office/infopath/2007/PartnerControls"/>
    </lcf76f155ced4ddcb4097134ff3c332f>
    <MEGJEGYZ_x00c9_S xmlns="d03630f2-9d39-4cad-954d-8be6d2bd6cde" xsi:nil="true"/>
    <Jav_x00ed_tva xmlns="d03630f2-9d39-4cad-954d-8be6d2bd6cde">true</Jav_x00ed_tva>
    <_x00c1_d_x00e1_m xmlns="d03630f2-9d39-4cad-954d-8be6d2bd6cd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2E509A781148DC4C893057FB559F6B6B" ma:contentTypeVersion="22" ma:contentTypeDescription="Új dokumentum létrehozása." ma:contentTypeScope="" ma:versionID="b6dadf59cbf163bf6d5e581b3950e9b6">
  <xsd:schema xmlns:xsd="http://www.w3.org/2001/XMLSchema" xmlns:xs="http://www.w3.org/2001/XMLSchema" xmlns:p="http://schemas.microsoft.com/office/2006/metadata/properties" xmlns:ns2="d03630f2-9d39-4cad-954d-8be6d2bd6cde" xmlns:ns3="d03852db-04d3-4377-a8c3-fe9a234be78f" targetNamespace="http://schemas.microsoft.com/office/2006/metadata/properties" ma:root="true" ma:fieldsID="38ff1feae400bc53cf28fa6d8a1cf464" ns2:_="" ns3:_="">
    <xsd:import namespace="d03630f2-9d39-4cad-954d-8be6d2bd6cde"/>
    <xsd:import namespace="d03852db-04d3-4377-a8c3-fe9a234be78f"/>
    <xsd:element name="properties">
      <xsd:complexType>
        <xsd:sequence>
          <xsd:element name="documentManagement">
            <xsd:complexType>
              <xsd:all>
                <xsd:element ref="ns2:_x00c1_d_x00e1_m" minOccurs="0"/>
                <xsd:element ref="ns2:MEGJEGYZ_x00c9_S" minOccurs="0"/>
                <xsd:element ref="ns2:Jav_x00ed_tva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x00c1_d_x00e1_m2" minOccurs="0"/>
                <xsd:element ref="ns2:Jav_x00ed_t_x00e1_sik_x00e9_r_x00e9_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630f2-9d39-4cad-954d-8be6d2bd6cde" elementFormDefault="qualified">
    <xsd:import namespace="http://schemas.microsoft.com/office/2006/documentManagement/types"/>
    <xsd:import namespace="http://schemas.microsoft.com/office/infopath/2007/PartnerControls"/>
    <xsd:element name="_x00c1_d_x00e1_m" ma:index="2" nillable="true" ma:displayName="Ádám" ma:format="Dropdown" ma:internalName="_x00c1_d_x00e1_m" ma:readOnly="false">
      <xsd:simpleType>
        <xsd:restriction base="dms:Note">
          <xsd:maxLength value="255"/>
        </xsd:restriction>
      </xsd:simpleType>
    </xsd:element>
    <xsd:element name="MEGJEGYZ_x00c9_S" ma:index="3" nillable="true" ma:displayName="MEGJEGYZÉS" ma:format="Dropdown" ma:internalName="MEGJEGYZ_x00c9_S" ma:readOnly="false">
      <xsd:simpleType>
        <xsd:restriction base="dms:Text">
          <xsd:maxLength value="255"/>
        </xsd:restriction>
      </xsd:simpleType>
    </xsd:element>
    <xsd:element name="Jav_x00ed_tva" ma:index="4" nillable="true" ma:displayName="Javítva" ma:default="1" ma:format="Dropdown" ma:internalName="Jav_x00ed_tva" ma:readOnly="false">
      <xsd:simpleType>
        <xsd:restriction base="dms:Boolean"/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18" nillable="true" ma:displayName="Length (seconds)" ma:hidden="true" ma:internalName="MediaLengthInSeconds" ma:readOnly="true">
      <xsd:simpleType>
        <xsd:restriction base="dms:Unknown"/>
      </xsd:simpleType>
    </xsd:element>
    <xsd:element name="_x00c1_d_x00e1_m2" ma:index="22" nillable="true" ma:displayName="Ádám 2" ma:format="Dropdown" ma:internalName="_x00c1_d_x00e1_m2">
      <xsd:simpleType>
        <xsd:restriction base="dms:Note">
          <xsd:maxLength value="255"/>
        </xsd:restriction>
      </xsd:simpleType>
    </xsd:element>
    <xsd:element name="Jav_x00ed_t_x00e1_sik_x00e9_r_x00e9_s" ma:index="23" nillable="true" ma:displayName="Javítási kérés" ma:format="Dropdown" ma:internalName="Jav_x00ed_t_x00e1_sik_x00e9_r_x00e9_s">
      <xsd:simpleType>
        <xsd:restriction base="dms:Note"/>
      </xsd:simpleType>
    </xsd:element>
    <xsd:element name="lcf76f155ced4ddcb4097134ff3c332f" ma:index="25" nillable="true" ma:taxonomy="true" ma:internalName="lcf76f155ced4ddcb4097134ff3c332f" ma:taxonomyFieldName="MediaServiceImageTags" ma:displayName="Képcímkék" ma:readOnly="false" ma:fieldId="{5cf76f15-5ced-4ddc-b409-7134ff3c332f}" ma:taxonomyMulti="true" ma:sspId="57228ef4-d698-4394-b5da-930908513f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852db-04d3-4377-a8c3-fe9a234be78f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7057d34e-5e1d-4640-98de-d1a37a22aa30}" ma:internalName="TaxCatchAll" ma:showField="CatchAllData" ma:web="d03852db-04d3-4377-a8c3-fe9a234be7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artalomtípus"/>
        <xsd:element ref="dc:title" minOccurs="0" maxOccurs="1" ma:index="1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F9DF97-7787-4680-BFEB-8EBBC9A3ED58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d03852db-04d3-4377-a8c3-fe9a234be78f"/>
    <ds:schemaRef ds:uri="d03630f2-9d39-4cad-954d-8be6d2bd6cde"/>
  </ds:schemaRefs>
</ds:datastoreItem>
</file>

<file path=customXml/itemProps2.xml><?xml version="1.0" encoding="utf-8"?>
<ds:datastoreItem xmlns:ds="http://schemas.openxmlformats.org/officeDocument/2006/customXml" ds:itemID="{697204E9-F624-45FD-99DF-07811A0002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34882-DFB8-4DC7-A882-85658940A1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3630f2-9d39-4cad-954d-8be6d2bd6cde"/>
    <ds:schemaRef ds:uri="d03852db-04d3-4377-a8c3-fe9a234be7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Megyék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2022-07-02T12:56:59Z</dcterms:created>
  <dcterms:modified xsi:type="dcterms:W3CDTF">2023-03-30T10:41:15Z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0x0101002E509A781148DC4C893057FB559F6B6B</vt:lpwstr>
  </property>
</Properties>
</file>