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10.B\pythonsuligabor\Dk\"/>
    </mc:Choice>
  </mc:AlternateContent>
  <xr:revisionPtr revIDLastSave="0" documentId="13_ncr:1_{DE2AAF25-EBDB-4196-B6F8-D547E88E0117}" xr6:coauthVersionLast="36" xr6:coauthVersionMax="36" xr10:uidLastSave="{00000000-0000-0000-0000-000000000000}"/>
  <bookViews>
    <workbookView xWindow="0" yWindow="0" windowWidth="28800" windowHeight="12225" xr2:uid="{F4ABC59C-1236-4662-B739-7A0739ADC5C1}"/>
  </bookViews>
  <sheets>
    <sheet name="Vegyszerrendelés" sheetId="1" r:id="rId1"/>
    <sheet name="1000ml" sheetId="2" r:id="rId2"/>
  </sheets>
  <definedNames>
    <definedName name="_xlnm._FilterDatabase" localSheetId="0" hidden="1">Vegyszerrendelés!$A$1:$G$25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G10" i="1" s="1"/>
  <c r="E11" i="1"/>
  <c r="E12" i="1"/>
  <c r="E13" i="1"/>
  <c r="E14" i="1"/>
  <c r="G14" i="1" s="1"/>
  <c r="E15" i="1"/>
  <c r="E16" i="1"/>
  <c r="E17" i="1"/>
  <c r="E18" i="1"/>
  <c r="G18" i="1" s="1"/>
  <c r="E19" i="1"/>
  <c r="E20" i="1"/>
  <c r="E21" i="1"/>
  <c r="E22" i="1"/>
  <c r="G22" i="1" s="1"/>
  <c r="E23" i="1"/>
  <c r="E24" i="1"/>
  <c r="E25" i="1"/>
  <c r="E2" i="1"/>
  <c r="G2" i="1" s="1"/>
  <c r="G5" i="1"/>
  <c r="G9" i="1"/>
  <c r="G13" i="1"/>
  <c r="G25" i="1"/>
  <c r="G6" i="1"/>
  <c r="B30" i="1"/>
  <c r="G3" i="1"/>
  <c r="G4" i="1"/>
  <c r="G11" i="1"/>
  <c r="G12" i="1"/>
  <c r="G15" i="1"/>
  <c r="G16" i="1"/>
  <c r="G17" i="1"/>
  <c r="G19" i="1"/>
  <c r="G20" i="1"/>
  <c r="G21" i="1"/>
  <c r="G23" i="1"/>
  <c r="G24" i="1"/>
  <c r="B29" i="1"/>
  <c r="G7" i="1"/>
  <c r="G8" i="1"/>
  <c r="B32" i="1" l="1"/>
  <c r="B33" i="1" s="1"/>
</calcChain>
</file>

<file path=xl/sharedStrings.xml><?xml version="1.0" encoding="utf-8"?>
<sst xmlns="http://schemas.openxmlformats.org/spreadsheetml/2006/main" count="75" uniqueCount="37">
  <si>
    <t>Megnevezés</t>
  </si>
  <si>
    <t>Kiszerelési egység</t>
  </si>
  <si>
    <t xml:space="preserve">Nettó egységár </t>
  </si>
  <si>
    <t>Bruttó egységár</t>
  </si>
  <si>
    <t>Vásárolt mennyiség</t>
  </si>
  <si>
    <t>Fizetendő</t>
  </si>
  <si>
    <t>Aceton</t>
  </si>
  <si>
    <t>ml</t>
  </si>
  <si>
    <t>Aktív szén, darabos t.</t>
  </si>
  <si>
    <t>g</t>
  </si>
  <si>
    <t>Alumínium, por</t>
  </si>
  <si>
    <t>Alumínium, reszelék</t>
  </si>
  <si>
    <t>Ammónium-acetát</t>
  </si>
  <si>
    <t>Ammónium-bikromát</t>
  </si>
  <si>
    <t>Ammónium-hidroxid 25 %</t>
  </si>
  <si>
    <t>Ammónium-karbonát</t>
  </si>
  <si>
    <t>Ammónium-klorid</t>
  </si>
  <si>
    <t>Ásványi olaj</t>
  </si>
  <si>
    <t>Cink-klorid</t>
  </si>
  <si>
    <t>Cink granulált</t>
  </si>
  <si>
    <t>Cink fém, por a.r.</t>
  </si>
  <si>
    <t>Etil-acetát</t>
  </si>
  <si>
    <t>Faszén</t>
  </si>
  <si>
    <t>Fenolftaleinpor</t>
  </si>
  <si>
    <t>Jód</t>
  </si>
  <si>
    <t>Kálcium-karbid</t>
  </si>
  <si>
    <t>Magnézium forgács</t>
  </si>
  <si>
    <t>Magnézium szalag</t>
  </si>
  <si>
    <t>Metilalkohol</t>
  </si>
  <si>
    <t>Nátrium fém</t>
  </si>
  <si>
    <t>Petróleum</t>
  </si>
  <si>
    <t>Vazelin</t>
  </si>
  <si>
    <t>ÁFA:</t>
  </si>
  <si>
    <t>szilárd:</t>
  </si>
  <si>
    <t>folyadék:</t>
  </si>
  <si>
    <t>legdrágább fizetendő:</t>
  </si>
  <si>
    <t>legdrágább fizetendő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</si>
</sst>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á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Fizetendő</a:t>
            </a:r>
            <a:r>
              <a:rPr lang="hu-HU"/>
              <a:t> összegek vegyszerenként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Vegyszerrendelés!$G$1</c:f>
              <c:strCache>
                <c:ptCount val="1"/>
                <c:pt idx="0">
                  <c:v>Fizetendő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A-4891-9673-46627015FF8E}"/>
              </c:ext>
            </c:extLst>
          </c:dPt>
          <c:cat>
            <c:strRef>
              <c:f>Vegyszerrendelés!$A$2:$A$25</c:f>
              <c:strCache>
                <c:ptCount val="24"/>
                <c:pt idx="0">
                  <c:v>Aceton</c:v>
                </c:pt>
                <c:pt idx="1">
                  <c:v>Aktív szén, darabos t.</c:v>
                </c:pt>
                <c:pt idx="2">
                  <c:v>Alumínium, por</c:v>
                </c:pt>
                <c:pt idx="3">
                  <c:v>Alumínium, reszelék</c:v>
                </c:pt>
                <c:pt idx="4">
                  <c:v>Ammónium-acetát</c:v>
                </c:pt>
                <c:pt idx="5">
                  <c:v>Ammónium-bikromát</c:v>
                </c:pt>
                <c:pt idx="6">
                  <c:v>Ammónium-hidroxid 25 %</c:v>
                </c:pt>
                <c:pt idx="7">
                  <c:v>Ammónium-karbonát</c:v>
                </c:pt>
                <c:pt idx="8">
                  <c:v>Ammónium-klorid</c:v>
                </c:pt>
                <c:pt idx="9">
                  <c:v>Ásványi olaj</c:v>
                </c:pt>
                <c:pt idx="10">
                  <c:v>Cink-klorid</c:v>
                </c:pt>
                <c:pt idx="11">
                  <c:v>Cink granulált</c:v>
                </c:pt>
                <c:pt idx="12">
                  <c:v>Cink fém, por a.r.</c:v>
                </c:pt>
                <c:pt idx="13">
                  <c:v>Etil-acetát</c:v>
                </c:pt>
                <c:pt idx="14">
                  <c:v>Faszén</c:v>
                </c:pt>
                <c:pt idx="15">
                  <c:v>Fenolftaleinpor</c:v>
                </c:pt>
                <c:pt idx="16">
                  <c:v>Jód</c:v>
                </c:pt>
                <c:pt idx="17">
                  <c:v>Kálcium-karbid</c:v>
                </c:pt>
                <c:pt idx="18">
                  <c:v>Magnézium forgács</c:v>
                </c:pt>
                <c:pt idx="19">
                  <c:v>Magnézium szalag</c:v>
                </c:pt>
                <c:pt idx="20">
                  <c:v>Metilalkohol</c:v>
                </c:pt>
                <c:pt idx="21">
                  <c:v>Nátrium fém</c:v>
                </c:pt>
                <c:pt idx="22">
                  <c:v>Petróleum</c:v>
                </c:pt>
                <c:pt idx="23">
                  <c:v>Vazelin</c:v>
                </c:pt>
              </c:strCache>
            </c:strRef>
          </c:cat>
          <c:val>
            <c:numRef>
              <c:f>Vegyszerrendelés!$G$2:$G$25</c:f>
              <c:numCache>
                <c:formatCode>0</c:formatCode>
                <c:ptCount val="24"/>
                <c:pt idx="0">
                  <c:v>1397</c:v>
                </c:pt>
                <c:pt idx="1">
                  <c:v>3175</c:v>
                </c:pt>
                <c:pt idx="2">
                  <c:v>3048</c:v>
                </c:pt>
                <c:pt idx="3">
                  <c:v>3175</c:v>
                </c:pt>
                <c:pt idx="4">
                  <c:v>1270</c:v>
                </c:pt>
                <c:pt idx="5">
                  <c:v>6985</c:v>
                </c:pt>
                <c:pt idx="6">
                  <c:v>3733.7999999999997</c:v>
                </c:pt>
                <c:pt idx="7">
                  <c:v>1524</c:v>
                </c:pt>
                <c:pt idx="8">
                  <c:v>2159</c:v>
                </c:pt>
                <c:pt idx="9">
                  <c:v>2489.1999999999998</c:v>
                </c:pt>
                <c:pt idx="10">
                  <c:v>1778</c:v>
                </c:pt>
                <c:pt idx="11">
                  <c:v>17145</c:v>
                </c:pt>
                <c:pt idx="12">
                  <c:v>8763</c:v>
                </c:pt>
                <c:pt idx="13">
                  <c:v>1270</c:v>
                </c:pt>
                <c:pt idx="14">
                  <c:v>1016</c:v>
                </c:pt>
                <c:pt idx="15">
                  <c:v>1079.5</c:v>
                </c:pt>
                <c:pt idx="16">
                  <c:v>9525</c:v>
                </c:pt>
                <c:pt idx="17">
                  <c:v>3429</c:v>
                </c:pt>
                <c:pt idx="18">
                  <c:v>8877.2999999999993</c:v>
                </c:pt>
                <c:pt idx="19">
                  <c:v>16002</c:v>
                </c:pt>
                <c:pt idx="20">
                  <c:v>1397</c:v>
                </c:pt>
                <c:pt idx="21">
                  <c:v>8890</c:v>
                </c:pt>
                <c:pt idx="22">
                  <c:v>1778</c:v>
                </c:pt>
                <c:pt idx="23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A-4891-9673-46627015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90464"/>
        <c:axId val="598117360"/>
      </c:barChart>
      <c:catAx>
        <c:axId val="5960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8117360"/>
        <c:crosses val="autoZero"/>
        <c:auto val="1"/>
        <c:lblAlgn val="ctr"/>
        <c:lblOffset val="100"/>
        <c:noMultiLvlLbl val="0"/>
      </c:catAx>
      <c:valAx>
        <c:axId val="598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609046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1</xdr:row>
      <xdr:rowOff>33337</xdr:rowOff>
    </xdr:from>
    <xdr:to>
      <xdr:col>22</xdr:col>
      <xdr:colOff>0</xdr:colOff>
      <xdr:row>27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46A435-B72D-4A4D-AD5B-02583A92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C448-8D5C-4ACF-86FE-C8FF41489374}">
  <dimension ref="A1:G33"/>
  <sheetViews>
    <sheetView tabSelected="1" workbookViewId="0">
      <selection activeCell="E9" sqref="E9"/>
    </sheetView>
  </sheetViews>
  <sheetFormatPr defaultRowHeight="15" x14ac:dyDescent="0.25"/>
  <cols>
    <col min="1" max="1" width="25.85546875" bestFit="1" customWidth="1"/>
    <col min="2" max="2" width="16.5703125" customWidth="1"/>
    <col min="3" max="3" width="3.28515625" bestFit="1" customWidth="1"/>
    <col min="4" max="4" width="12.5703125" customWidth="1"/>
    <col min="5" max="5" width="14.42578125" customWidth="1"/>
    <col min="6" max="6" width="15.140625" customWidth="1"/>
    <col min="7" max="7" width="14.42578125" bestFit="1" customWidth="1"/>
  </cols>
  <sheetData>
    <row r="1" spans="1:7" ht="30" x14ac:dyDescent="0.25">
      <c r="A1" s="5" t="s">
        <v>0</v>
      </c>
      <c r="B1" s="6" t="s">
        <v>1</v>
      </c>
      <c r="C1" s="5"/>
      <c r="D1" s="6" t="s">
        <v>2</v>
      </c>
      <c r="E1" s="6" t="s">
        <v>3</v>
      </c>
      <c r="F1" s="6" t="s">
        <v>4</v>
      </c>
      <c r="G1" s="5" t="s">
        <v>5</v>
      </c>
    </row>
    <row r="2" spans="1:7" x14ac:dyDescent="0.25">
      <c r="A2" s="3" t="s">
        <v>6</v>
      </c>
      <c r="B2">
        <v>1000</v>
      </c>
      <c r="C2" s="3" t="s">
        <v>7</v>
      </c>
      <c r="D2" s="3">
        <v>1100</v>
      </c>
      <c r="E2" s="4">
        <f>D2+D2*$B$27</f>
        <v>1397</v>
      </c>
      <c r="F2" s="3">
        <v>1</v>
      </c>
      <c r="G2" s="4">
        <f>E2*F2</f>
        <v>1397</v>
      </c>
    </row>
    <row r="3" spans="1:7" x14ac:dyDescent="0.25">
      <c r="A3" s="3" t="s">
        <v>8</v>
      </c>
      <c r="B3" s="3">
        <v>500</v>
      </c>
      <c r="C3" s="3" t="s">
        <v>9</v>
      </c>
      <c r="D3" s="3">
        <v>2500</v>
      </c>
      <c r="E3" s="4">
        <f t="shared" ref="E3:E25" si="0">D3+D3*$B$27</f>
        <v>3175</v>
      </c>
      <c r="F3" s="3">
        <v>1</v>
      </c>
      <c r="G3" s="4">
        <f t="shared" ref="G3:G25" si="1">E3*F3</f>
        <v>3175</v>
      </c>
    </row>
    <row r="4" spans="1:7" x14ac:dyDescent="0.25">
      <c r="A4" s="3" t="s">
        <v>10</v>
      </c>
      <c r="B4" s="3">
        <v>100</v>
      </c>
      <c r="C4" s="3" t="s">
        <v>9</v>
      </c>
      <c r="D4" s="3">
        <v>1200</v>
      </c>
      <c r="E4" s="4">
        <f t="shared" si="0"/>
        <v>1524</v>
      </c>
      <c r="F4" s="3">
        <v>2</v>
      </c>
      <c r="G4" s="4">
        <f t="shared" si="1"/>
        <v>3048</v>
      </c>
    </row>
    <row r="5" spans="1:7" x14ac:dyDescent="0.25">
      <c r="A5" s="3" t="s">
        <v>11</v>
      </c>
      <c r="B5" s="3">
        <v>100</v>
      </c>
      <c r="C5" s="3" t="s">
        <v>9</v>
      </c>
      <c r="D5" s="3">
        <v>2500</v>
      </c>
      <c r="E5" s="4">
        <f t="shared" si="0"/>
        <v>3175</v>
      </c>
      <c r="F5" s="3">
        <v>1</v>
      </c>
      <c r="G5" s="4">
        <f t="shared" si="1"/>
        <v>3175</v>
      </c>
    </row>
    <row r="6" spans="1:7" x14ac:dyDescent="0.25">
      <c r="A6" s="3" t="s">
        <v>12</v>
      </c>
      <c r="B6" s="3">
        <v>100</v>
      </c>
      <c r="C6" s="3" t="s">
        <v>9</v>
      </c>
      <c r="D6" s="3">
        <v>1000</v>
      </c>
      <c r="E6" s="4">
        <f t="shared" si="0"/>
        <v>1270</v>
      </c>
      <c r="F6" s="3">
        <v>1</v>
      </c>
      <c r="G6" s="4">
        <f t="shared" si="1"/>
        <v>1270</v>
      </c>
    </row>
    <row r="7" spans="1:7" x14ac:dyDescent="0.25">
      <c r="A7" s="3" t="s">
        <v>13</v>
      </c>
      <c r="B7" s="3">
        <v>100</v>
      </c>
      <c r="C7" s="3" t="s">
        <v>9</v>
      </c>
      <c r="D7" s="3">
        <v>5500</v>
      </c>
      <c r="E7" s="4">
        <f t="shared" si="0"/>
        <v>6985</v>
      </c>
      <c r="F7" s="3">
        <v>1</v>
      </c>
      <c r="G7" s="4">
        <f t="shared" si="1"/>
        <v>6985</v>
      </c>
    </row>
    <row r="8" spans="1:7" x14ac:dyDescent="0.25">
      <c r="A8" s="3" t="s">
        <v>14</v>
      </c>
      <c r="B8" s="3">
        <v>1000</v>
      </c>
      <c r="C8" s="3" t="s">
        <v>7</v>
      </c>
      <c r="D8" s="3">
        <v>980</v>
      </c>
      <c r="E8" s="4">
        <f t="shared" si="0"/>
        <v>1244.5999999999999</v>
      </c>
      <c r="F8" s="3">
        <v>3</v>
      </c>
      <c r="G8" s="4">
        <f t="shared" si="1"/>
        <v>3733.7999999999997</v>
      </c>
    </row>
    <row r="9" spans="1:7" x14ac:dyDescent="0.25">
      <c r="A9" s="3" t="s">
        <v>15</v>
      </c>
      <c r="B9" s="3">
        <v>250</v>
      </c>
      <c r="C9" s="3" t="s">
        <v>9</v>
      </c>
      <c r="D9" s="3">
        <v>1200</v>
      </c>
      <c r="E9" s="4">
        <f t="shared" si="0"/>
        <v>1524</v>
      </c>
      <c r="F9" s="3">
        <v>1</v>
      </c>
      <c r="G9" s="4">
        <f t="shared" si="1"/>
        <v>1524</v>
      </c>
    </row>
    <row r="10" spans="1:7" x14ac:dyDescent="0.25">
      <c r="A10" s="3" t="s">
        <v>16</v>
      </c>
      <c r="B10" s="3">
        <v>250</v>
      </c>
      <c r="C10" s="3" t="s">
        <v>9</v>
      </c>
      <c r="D10" s="3">
        <v>850</v>
      </c>
      <c r="E10" s="4">
        <f t="shared" si="0"/>
        <v>1079.5</v>
      </c>
      <c r="F10" s="3">
        <v>2</v>
      </c>
      <c r="G10" s="4">
        <f t="shared" si="1"/>
        <v>2159</v>
      </c>
    </row>
    <row r="11" spans="1:7" x14ac:dyDescent="0.25">
      <c r="A11" s="3" t="s">
        <v>17</v>
      </c>
      <c r="B11" s="3">
        <v>500</v>
      </c>
      <c r="C11" s="3" t="s">
        <v>7</v>
      </c>
      <c r="D11" s="3">
        <v>980</v>
      </c>
      <c r="E11" s="4">
        <f t="shared" si="0"/>
        <v>1244.5999999999999</v>
      </c>
      <c r="F11" s="3">
        <v>2</v>
      </c>
      <c r="G11" s="4">
        <f t="shared" si="1"/>
        <v>2489.1999999999998</v>
      </c>
    </row>
    <row r="12" spans="1:7" x14ac:dyDescent="0.25">
      <c r="A12" s="3" t="s">
        <v>18</v>
      </c>
      <c r="B12" s="3">
        <v>250</v>
      </c>
      <c r="C12" s="3" t="s">
        <v>9</v>
      </c>
      <c r="D12" s="3">
        <v>1400</v>
      </c>
      <c r="E12" s="4">
        <f t="shared" si="0"/>
        <v>1778</v>
      </c>
      <c r="F12" s="3">
        <v>1</v>
      </c>
      <c r="G12" s="4">
        <f t="shared" si="1"/>
        <v>1778</v>
      </c>
    </row>
    <row r="13" spans="1:7" x14ac:dyDescent="0.25">
      <c r="A13" s="3" t="s">
        <v>19</v>
      </c>
      <c r="B13" s="3">
        <v>1000</v>
      </c>
      <c r="C13" s="3" t="s">
        <v>9</v>
      </c>
      <c r="D13" s="3">
        <v>13500</v>
      </c>
      <c r="E13" s="4">
        <f t="shared" si="0"/>
        <v>17145</v>
      </c>
      <c r="F13" s="3">
        <v>1</v>
      </c>
      <c r="G13" s="4">
        <f t="shared" si="1"/>
        <v>17145</v>
      </c>
    </row>
    <row r="14" spans="1:7" x14ac:dyDescent="0.25">
      <c r="A14" s="3" t="s">
        <v>20</v>
      </c>
      <c r="B14" s="3">
        <v>500</v>
      </c>
      <c r="C14" s="3" t="s">
        <v>9</v>
      </c>
      <c r="D14" s="3">
        <v>6900</v>
      </c>
      <c r="E14" s="4">
        <f t="shared" si="0"/>
        <v>8763</v>
      </c>
      <c r="F14" s="3">
        <v>1</v>
      </c>
      <c r="G14" s="4">
        <f t="shared" si="1"/>
        <v>8763</v>
      </c>
    </row>
    <row r="15" spans="1:7" x14ac:dyDescent="0.25">
      <c r="A15" s="3" t="s">
        <v>21</v>
      </c>
      <c r="B15" s="3">
        <v>300</v>
      </c>
      <c r="C15" s="3" t="s">
        <v>7</v>
      </c>
      <c r="D15" s="3">
        <v>1000</v>
      </c>
      <c r="E15" s="4">
        <f t="shared" si="0"/>
        <v>1270</v>
      </c>
      <c r="F15" s="3">
        <v>1</v>
      </c>
      <c r="G15" s="4">
        <f t="shared" si="1"/>
        <v>1270</v>
      </c>
    </row>
    <row r="16" spans="1:7" x14ac:dyDescent="0.25">
      <c r="A16" s="3" t="s">
        <v>22</v>
      </c>
      <c r="B16" s="3">
        <v>300</v>
      </c>
      <c r="C16" s="3" t="s">
        <v>9</v>
      </c>
      <c r="D16" s="3">
        <v>800</v>
      </c>
      <c r="E16" s="4">
        <f t="shared" si="0"/>
        <v>1016</v>
      </c>
      <c r="F16" s="3">
        <v>1</v>
      </c>
      <c r="G16" s="4">
        <f t="shared" si="1"/>
        <v>1016</v>
      </c>
    </row>
    <row r="17" spans="1:7" x14ac:dyDescent="0.25">
      <c r="A17" s="3" t="s">
        <v>23</v>
      </c>
      <c r="B17" s="3">
        <v>20</v>
      </c>
      <c r="C17" s="3" t="s">
        <v>9</v>
      </c>
      <c r="D17" s="3">
        <v>850</v>
      </c>
      <c r="E17" s="4">
        <f t="shared" si="0"/>
        <v>1079.5</v>
      </c>
      <c r="F17" s="3">
        <v>1</v>
      </c>
      <c r="G17" s="4">
        <f t="shared" si="1"/>
        <v>1079.5</v>
      </c>
    </row>
    <row r="18" spans="1:7" x14ac:dyDescent="0.25">
      <c r="A18" s="3" t="s">
        <v>24</v>
      </c>
      <c r="B18" s="3">
        <v>250</v>
      </c>
      <c r="C18" s="3" t="s">
        <v>9</v>
      </c>
      <c r="D18" s="3">
        <v>7500</v>
      </c>
      <c r="E18" s="4">
        <f t="shared" si="0"/>
        <v>9525</v>
      </c>
      <c r="F18" s="3">
        <v>1</v>
      </c>
      <c r="G18" s="4">
        <f t="shared" si="1"/>
        <v>9525</v>
      </c>
    </row>
    <row r="19" spans="1:7" x14ac:dyDescent="0.25">
      <c r="A19" s="3" t="s">
        <v>25</v>
      </c>
      <c r="B19" s="3">
        <v>250</v>
      </c>
      <c r="C19" s="3" t="s">
        <v>9</v>
      </c>
      <c r="D19" s="3">
        <v>900</v>
      </c>
      <c r="E19" s="4">
        <f t="shared" si="0"/>
        <v>1143</v>
      </c>
      <c r="F19" s="3">
        <v>3</v>
      </c>
      <c r="G19" s="4">
        <f t="shared" si="1"/>
        <v>3429</v>
      </c>
    </row>
    <row r="20" spans="1:7" x14ac:dyDescent="0.25">
      <c r="A20" s="3" t="s">
        <v>26</v>
      </c>
      <c r="B20" s="3">
        <v>100</v>
      </c>
      <c r="C20" s="3" t="s">
        <v>9</v>
      </c>
      <c r="D20" s="3">
        <v>6990</v>
      </c>
      <c r="E20" s="4">
        <f t="shared" si="0"/>
        <v>8877.2999999999993</v>
      </c>
      <c r="F20" s="3">
        <v>1</v>
      </c>
      <c r="G20" s="4">
        <f t="shared" si="1"/>
        <v>8877.2999999999993</v>
      </c>
    </row>
    <row r="21" spans="1:7" x14ac:dyDescent="0.25">
      <c r="A21" s="3" t="s">
        <v>27</v>
      </c>
      <c r="B21" s="3">
        <v>25</v>
      </c>
      <c r="C21" s="3" t="s">
        <v>9</v>
      </c>
      <c r="D21" s="3">
        <v>12600</v>
      </c>
      <c r="E21" s="4">
        <f t="shared" si="0"/>
        <v>16002</v>
      </c>
      <c r="F21" s="3">
        <v>1</v>
      </c>
      <c r="G21" s="4">
        <f t="shared" si="1"/>
        <v>16002</v>
      </c>
    </row>
    <row r="22" spans="1:7" x14ac:dyDescent="0.25">
      <c r="A22" s="3" t="s">
        <v>28</v>
      </c>
      <c r="B22" s="3">
        <v>1000</v>
      </c>
      <c r="C22" s="3" t="s">
        <v>7</v>
      </c>
      <c r="D22" s="3">
        <v>1100</v>
      </c>
      <c r="E22" s="4">
        <f t="shared" si="0"/>
        <v>1397</v>
      </c>
      <c r="F22" s="3">
        <v>1</v>
      </c>
      <c r="G22" s="4">
        <f t="shared" si="1"/>
        <v>1397</v>
      </c>
    </row>
    <row r="23" spans="1:7" x14ac:dyDescent="0.25">
      <c r="A23" s="3" t="s">
        <v>29</v>
      </c>
      <c r="B23" s="3">
        <v>25</v>
      </c>
      <c r="C23" s="3" t="s">
        <v>9</v>
      </c>
      <c r="D23" s="3">
        <v>1400</v>
      </c>
      <c r="E23" s="4">
        <f t="shared" si="0"/>
        <v>1778</v>
      </c>
      <c r="F23" s="3">
        <v>5</v>
      </c>
      <c r="G23" s="4">
        <f t="shared" si="1"/>
        <v>8890</v>
      </c>
    </row>
    <row r="24" spans="1:7" x14ac:dyDescent="0.25">
      <c r="A24" s="3" t="s">
        <v>30</v>
      </c>
      <c r="B24" s="3">
        <v>1000</v>
      </c>
      <c r="C24" s="3" t="s">
        <v>7</v>
      </c>
      <c r="D24" s="3">
        <v>1400</v>
      </c>
      <c r="E24" s="4">
        <f t="shared" si="0"/>
        <v>1778</v>
      </c>
      <c r="F24" s="3">
        <v>1</v>
      </c>
      <c r="G24" s="4">
        <f t="shared" si="1"/>
        <v>1778</v>
      </c>
    </row>
    <row r="25" spans="1:7" x14ac:dyDescent="0.25">
      <c r="A25" s="3" t="s">
        <v>31</v>
      </c>
      <c r="B25" s="3">
        <v>100</v>
      </c>
      <c r="C25" s="3" t="s">
        <v>9</v>
      </c>
      <c r="D25" s="3">
        <v>500</v>
      </c>
      <c r="E25" s="4">
        <f t="shared" si="0"/>
        <v>635</v>
      </c>
      <c r="F25" s="3">
        <v>1</v>
      </c>
      <c r="G25" s="4">
        <f t="shared" si="1"/>
        <v>635</v>
      </c>
    </row>
    <row r="27" spans="1:7" x14ac:dyDescent="0.25">
      <c r="A27" t="s">
        <v>32</v>
      </c>
      <c r="B27" s="1">
        <v>0.27</v>
      </c>
    </row>
    <row r="29" spans="1:7" x14ac:dyDescent="0.25">
      <c r="A29" t="s">
        <v>33</v>
      </c>
      <c r="B29">
        <f>COUNTIF(C2:C25,"g")</f>
        <v>18</v>
      </c>
    </row>
    <row r="30" spans="1:7" x14ac:dyDescent="0.25">
      <c r="A30" t="s">
        <v>34</v>
      </c>
      <c r="B30">
        <f>COUNTIF(C2:C25,"ml")</f>
        <v>6</v>
      </c>
    </row>
    <row r="32" spans="1:7" x14ac:dyDescent="0.25">
      <c r="A32" t="s">
        <v>35</v>
      </c>
      <c r="B32" s="2">
        <f>MAX(G2:G25)</f>
        <v>17145</v>
      </c>
    </row>
    <row r="33" spans="1:2" x14ac:dyDescent="0.25">
      <c r="A33" t="s">
        <v>36</v>
      </c>
      <c r="B33" t="str">
        <f>INDEX(A2:A25,MATCH(B32,G2:G25,0))</f>
        <v>Cink granulált</v>
      </c>
    </row>
  </sheetData>
  <autoFilter ref="A1:G25" xr:uid="{12D3F643-4EF9-45D4-9112-90627FDCF30B}"/>
  <conditionalFormatting sqref="G2:G25">
    <cfRule type="expression" dxfId="3" priority="1">
      <formula>G2&gt;10000</formula>
    </cfRule>
    <cfRule type="expression" dxfId="2" priority="2">
      <formula>"&gt;10000"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EAAF-10D5-4B1C-88B4-E4078BAD27E9}">
  <dimension ref="A1:G6"/>
  <sheetViews>
    <sheetView workbookViewId="0">
      <selection activeCell="E19" sqref="E19"/>
    </sheetView>
  </sheetViews>
  <sheetFormatPr defaultRowHeight="15" x14ac:dyDescent="0.25"/>
  <cols>
    <col min="1" max="1" width="24.42578125" bestFit="1" customWidth="1"/>
    <col min="2" max="2" width="17.42578125" bestFit="1" customWidth="1"/>
    <col min="3" max="3" width="3.28515625" bestFit="1" customWidth="1"/>
    <col min="4" max="5" width="15" bestFit="1" customWidth="1"/>
    <col min="6" max="6" width="18.7109375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1000</v>
      </c>
      <c r="C2" t="s">
        <v>7</v>
      </c>
      <c r="D2">
        <v>1100</v>
      </c>
      <c r="E2" s="2">
        <v>1397</v>
      </c>
      <c r="F2">
        <v>1</v>
      </c>
      <c r="G2" s="2">
        <v>1397</v>
      </c>
    </row>
    <row r="3" spans="1:7" x14ac:dyDescent="0.25">
      <c r="A3" t="s">
        <v>14</v>
      </c>
      <c r="B3">
        <v>1000</v>
      </c>
      <c r="C3" t="s">
        <v>7</v>
      </c>
      <c r="D3">
        <v>980</v>
      </c>
      <c r="E3" s="2">
        <v>1244.5999999999999</v>
      </c>
      <c r="F3">
        <v>3</v>
      </c>
      <c r="G3" s="2">
        <v>3733.7999999999997</v>
      </c>
    </row>
    <row r="4" spans="1:7" x14ac:dyDescent="0.25">
      <c r="A4" t="s">
        <v>19</v>
      </c>
      <c r="B4">
        <v>1000</v>
      </c>
      <c r="C4" t="s">
        <v>9</v>
      </c>
      <c r="D4">
        <v>13500</v>
      </c>
      <c r="E4" s="2">
        <v>17145</v>
      </c>
      <c r="F4">
        <v>1</v>
      </c>
      <c r="G4" s="2">
        <v>17145</v>
      </c>
    </row>
    <row r="5" spans="1:7" x14ac:dyDescent="0.25">
      <c r="A5" t="s">
        <v>28</v>
      </c>
      <c r="B5">
        <v>1000</v>
      </c>
      <c r="C5" t="s">
        <v>7</v>
      </c>
      <c r="D5">
        <v>1100</v>
      </c>
      <c r="E5" s="2">
        <v>1397</v>
      </c>
      <c r="F5">
        <v>1</v>
      </c>
      <c r="G5" s="2">
        <v>1397</v>
      </c>
    </row>
    <row r="6" spans="1:7" x14ac:dyDescent="0.25">
      <c r="A6" t="s">
        <v>30</v>
      </c>
      <c r="B6">
        <v>1000</v>
      </c>
      <c r="C6" t="s">
        <v>7</v>
      </c>
      <c r="D6">
        <v>1400</v>
      </c>
      <c r="E6" s="2">
        <v>1778</v>
      </c>
      <c r="F6">
        <v>1</v>
      </c>
      <c r="G6" s="2">
        <v>1778</v>
      </c>
    </row>
  </sheetData>
  <conditionalFormatting sqref="G2:G6">
    <cfRule type="expression" dxfId="1" priority="1">
      <formula>G2&gt;10000</formula>
    </cfRule>
    <cfRule type="expression" dxfId="0" priority="2">
      <formula>"&gt;10000"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Vegyszerrendelés</vt:lpstr>
      <vt:lpstr>1000ml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2023-11-14T11:47:53Z</dcterms:created>
  <dcterms:modified xsi:type="dcterms:W3CDTF">2023-11-14T12:18:09Z</dcterms:modified>
</cp:coreProperties>
</file>