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eroalmeidagabri/Downloads/"/>
    </mc:Choice>
  </mc:AlternateContent>
  <xr:revisionPtr revIDLastSave="0" documentId="8_{6B102C3A-39D6-6847-B8CE-220B33A981B7}" xr6:coauthVersionLast="47" xr6:coauthVersionMax="47" xr10:uidLastSave="{00000000-0000-0000-0000-000000000000}"/>
  <bookViews>
    <workbookView xWindow="340" yWindow="860" windowWidth="28640" windowHeight="17340" xr2:uid="{013B108B-6DAB-2C46-8E59-68465F9DDA98}"/>
  </bookViews>
  <sheets>
    <sheet name="Website Data" sheetId="1" r:id="rId1"/>
    <sheet name="GSC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E2" i="1"/>
  <c r="C2" i="1"/>
  <c r="B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<sst xmlns="http://schemas.openxmlformats.org/spreadsheetml/2006/main" count="70" uniqueCount="50">
  <si>
    <t>Entries</t>
  </si>
  <si>
    <t>CTR (%)</t>
  </si>
  <si>
    <t>Bounce Rate (%)</t>
  </si>
  <si>
    <t>https://www.examplemarketing.com/about/article-1</t>
  </si>
  <si>
    <t>https://www.examplemarketing.com/services/article-2</t>
  </si>
  <si>
    <t>https://www.examplemarketing.com/resources/article-3</t>
  </si>
  <si>
    <t>https://www.examplemarketing.com/services/article-4</t>
  </si>
  <si>
    <t>https://www.examplemarketing.com/blog/article-5</t>
  </si>
  <si>
    <t>https://www.examplemarketing.com/insights/article-6</t>
  </si>
  <si>
    <t>https://www.examplemarketing.com/services/article-7</t>
  </si>
  <si>
    <t>https://www.examplemarketing.com/blog/article-8</t>
  </si>
  <si>
    <t>https://www.examplemarketing.com/blog/article-9</t>
  </si>
  <si>
    <t>https://www.examplemarketing.com/resources/article-10</t>
  </si>
  <si>
    <t>https://www.examplemarketing.com/blog/article-11</t>
  </si>
  <si>
    <t>https://www.examplemarketing.com/insights/article-12</t>
  </si>
  <si>
    <t>https://www.examplemarketing.com/services/article-13</t>
  </si>
  <si>
    <t>https://www.examplemarketing.com/services/article-14</t>
  </si>
  <si>
    <t>https://www.examplemarketing.com/resources/article-15</t>
  </si>
  <si>
    <t>https://www.examplemarketing.com/insights/article-16</t>
  </si>
  <si>
    <t>https://www.examplemarketing.com/resources/article-17</t>
  </si>
  <si>
    <t>https://www.examplemarketing.com/services/article-18</t>
  </si>
  <si>
    <t>https://www.examplemarketing.com/resources/article-19</t>
  </si>
  <si>
    <t>https://www.examplemarketing.com/resources/article-20</t>
  </si>
  <si>
    <t>Website URL (Original Dataset)</t>
  </si>
  <si>
    <t>Page URL (Original Dataset)</t>
  </si>
  <si>
    <t>Subfolder (New Field) &gt;&gt;</t>
  </si>
  <si>
    <t>Page Name (New Field) &gt;&gt;</t>
  </si>
  <si>
    <t>article 1</t>
  </si>
  <si>
    <t>article 2</t>
  </si>
  <si>
    <t>article 3</t>
  </si>
  <si>
    <t>article 4</t>
  </si>
  <si>
    <t>article 5</t>
  </si>
  <si>
    <t>article 6</t>
  </si>
  <si>
    <t>article 7</t>
  </si>
  <si>
    <t>article 8</t>
  </si>
  <si>
    <t>article 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</si>
  <si>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</si>
  <si>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</si>
  <si>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</si>
  <si>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</si>
  <si>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</si>
  <si>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</si>
  <si>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</si>
  <si>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</si>
  <si>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</si>
  <si>
    <t>article 19</t>
  </si>
  <si>
    <t>article 20</t>
  </si>
  <si>
    <t>Page Name (Cleaned)</t>
  </si>
  <si>
    <t>Page Name (Final)</t>
  </si>
  <si>
    <t>CTR (VlookUp GSC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</si>
</sst>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 style="medium">
        <color theme="5"/>
      </right>
      <top/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 style="medium">
        <color theme="8" tint="0.39997558519241921"/>
      </right>
      <top/>
      <bottom style="medium">
        <color theme="8" tint="0.3999755851924192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33" borderId="0" xfId="0" applyFont="1" applyFill="1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18" fillId="34" borderId="16" xfId="0" applyFont="1" applyFill="1" applyBorder="1"/>
    <xf numFmtId="0" fontId="18" fillId="35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21</xdr:row>
      <xdr:rowOff>114300</xdr:rowOff>
    </xdr:from>
    <xdr:to>
      <xdr:col>4</xdr:col>
      <xdr:colOff>876300</xdr:colOff>
      <xdr:row>23</xdr:row>
      <xdr:rowOff>190500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614EC79-CFF9-AB91-F63D-F552BA21F55D}"/>
            </a:ext>
          </a:extLst>
        </xdr:cNvPr>
        <xdr:cNvSpPr txBox="1">
          <a:spLocks noChangeArrowheads="1"/>
        </xdr:cNvSpPr>
      </xdr:nvSpPr>
      <xdr:spPr bwMode="auto">
        <a:xfrm>
          <a:off x="3771900" y="4483100"/>
          <a:ext cx="6311900" cy="482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19050">
          <a:solidFill>
            <a:schemeClr val="accent2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ptos Narrow" pitchFamily="2" charset="0"/>
            </a:rPr>
            <a:t>=MID(A2,FIND(".com/",A2)+5,FIND("/",A2,FIND(".com/",A2)+5)-FIND(".com/",A2)-5)</a:t>
          </a:r>
        </a:p>
      </xdr:txBody>
    </xdr:sp>
    <xdr:clientData/>
  </xdr:twoCellAnchor>
  <xdr:twoCellAnchor>
    <xdr:from>
      <xdr:col>2</xdr:col>
      <xdr:colOff>0</xdr:colOff>
      <xdr:row>24</xdr:row>
      <xdr:rowOff>105065</xdr:rowOff>
    </xdr:from>
    <xdr:to>
      <xdr:col>4</xdr:col>
      <xdr:colOff>495300</xdr:colOff>
      <xdr:row>26</xdr:row>
      <xdr:rowOff>155865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5D6A8E55-59A7-F885-72A9-185B584D4E15}"/>
            </a:ext>
          </a:extLst>
        </xdr:cNvPr>
        <xdr:cNvSpPr txBox="1">
          <a:spLocks noChangeArrowheads="1"/>
        </xdr:cNvSpPr>
      </xdr:nvSpPr>
      <xdr:spPr bwMode="auto">
        <a:xfrm>
          <a:off x="5657273" y="5288974"/>
          <a:ext cx="4051300" cy="466436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19050">
          <a:solidFill>
            <a:schemeClr val="accent1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ptos Narrow" pitchFamily="2" charset="0"/>
            </a:rPr>
            <a:t>=TRIM(RIGHT(SUBSTITUTE(A2,"/",REPT(" ",100)),100))</a:t>
          </a:r>
        </a:p>
      </xdr:txBody>
    </xdr:sp>
    <xdr:clientData/>
  </xdr:twoCellAnchor>
  <xdr:twoCellAnchor>
    <xdr:from>
      <xdr:col>2</xdr:col>
      <xdr:colOff>1803400</xdr:colOff>
      <xdr:row>27</xdr:row>
      <xdr:rowOff>91210</xdr:rowOff>
    </xdr:from>
    <xdr:to>
      <xdr:col>4</xdr:col>
      <xdr:colOff>1498600</xdr:colOff>
      <xdr:row>29</xdr:row>
      <xdr:rowOff>116610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2C44F8-C944-CD9D-AAFB-F1848E03ED36}"/>
            </a:ext>
          </a:extLst>
        </xdr:cNvPr>
        <xdr:cNvSpPr txBox="1"/>
      </xdr:nvSpPr>
      <xdr:spPr>
        <a:xfrm>
          <a:off x="7460673" y="5898574"/>
          <a:ext cx="3251200" cy="44103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USED</a:t>
          </a:r>
          <a:r>
            <a:rPr lang="en-US" sz="1400" b="1" baseline="0"/>
            <a:t> "REPLACE '-' WITH [SPACE]" </a:t>
          </a:r>
          <a:endParaRPr lang="en-US" sz="1400" b="1"/>
        </a:p>
      </xdr:txBody>
    </xdr:sp>
    <xdr:clientData/>
  </xdr:twoCellAnchor>
  <xdr:twoCellAnchor>
    <xdr:from>
      <xdr:col>4</xdr:col>
      <xdr:colOff>0</xdr:colOff>
      <xdr:row>30</xdr:row>
      <xdr:rowOff>11550</xdr:rowOff>
    </xdr:from>
    <xdr:to>
      <xdr:col>5</xdr:col>
      <xdr:colOff>38100</xdr:colOff>
      <xdr:row>32</xdr:row>
      <xdr:rowOff>36950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34A99A3C-7AAF-1B0C-C03A-CC0951D34744}"/>
            </a:ext>
          </a:extLst>
        </xdr:cNvPr>
        <xdr:cNvSpPr txBox="1">
          <a:spLocks noChangeArrowheads="1"/>
        </xdr:cNvSpPr>
      </xdr:nvSpPr>
      <xdr:spPr bwMode="auto">
        <a:xfrm>
          <a:off x="9213273" y="6442368"/>
          <a:ext cx="1781463" cy="44103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accent5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ptos Narrow" pitchFamily="2" charset="0"/>
            </a:rPr>
            <a:t>=PROPER(D2)</a:t>
          </a:r>
        </a:p>
      </xdr:txBody>
    </xdr:sp>
    <xdr:clientData/>
  </xdr:twoCellAnchor>
  <xdr:twoCellAnchor>
    <xdr:from>
      <xdr:col>6</xdr:col>
      <xdr:colOff>1117600</xdr:colOff>
      <xdr:row>21</xdr:row>
      <xdr:rowOff>101600</xdr:rowOff>
    </xdr:from>
    <xdr:to>
      <xdr:col>8</xdr:col>
      <xdr:colOff>0</xdr:colOff>
      <xdr:row>24</xdr:row>
      <xdr:rowOff>101600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87E9FDA5-2785-6094-4BFC-FB10C4E336D2}"/>
            </a:ext>
          </a:extLst>
        </xdr:cNvPr>
        <xdr:cNvSpPr txBox="1">
          <a:spLocks noChangeArrowheads="1"/>
        </xdr:cNvSpPr>
      </xdr:nvSpPr>
      <xdr:spPr bwMode="auto">
        <a:xfrm>
          <a:off x="12941300" y="4572000"/>
          <a:ext cx="1943100" cy="6096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ptos Narrow" pitchFamily="2" charset="0"/>
            </a:rPr>
            <a:t>=VLOOKUP(A2:A21,'GSC Data'!A2:B21,2,FALSE)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6C1-F395-BE49-9EB5-67EE892FC8E7}">
  <dimension ref="A1:I21"/>
  <sheetViews>
    <sheetView tabSelected="1" zoomScale="110" zoomScaleNormal="110" workbookViewId="0">
      <selection activeCell="N3" sqref="N3"/>
    </sheetView>
  </sheetViews>
  <sheetFormatPr baseColWidth="10" defaultRowHeight="16" x14ac:dyDescent="0.2"/>
  <cols>
    <col min="1" max="1" width="49.33203125" customWidth="1"/>
    <col min="2" max="2" width="24.83203125" customWidth="1"/>
    <col min="3" max="3" width="23.83203125" customWidth="1"/>
    <col min="4" max="5" width="22.83203125" customWidth="1"/>
    <col min="6" max="6" width="11.5" customWidth="1"/>
    <col min="7" max="7" width="15.6640625" customWidth="1"/>
    <col min="8" max="8" width="24.5" customWidth="1"/>
  </cols>
  <sheetData>
    <row r="1" spans="1:8" ht="31" customHeight="1" thickBot="1" x14ac:dyDescent="0.25">
      <c r="A1" s="12" t="s">
        <v>23</v>
      </c>
      <c r="B1" s="16" t="s">
        <v>25</v>
      </c>
      <c r="C1" s="2" t="s">
        <v>26</v>
      </c>
      <c r="D1" s="2" t="s">
        <v>47</v>
      </c>
      <c r="E1" s="2" t="s">
        <v>48</v>
      </c>
      <c r="F1" s="1" t="s">
        <v>0</v>
      </c>
      <c r="G1" s="1" t="s">
        <v>2</v>
      </c>
      <c r="H1" s="17" t="s">
        <v>49</v>
      </c>
    </row>
    <row r="2" spans="1:8" x14ac:dyDescent="0.2">
      <c r="A2" t="s">
        <v>3</v>
      </c>
      <c r="B2" s="3" t="str">
        <f>MID(A2,FIND(".com/",A2)+5,FIND("/",A2,FIND(".com/",A2)+5)-FIND(".com/",A2)-5)</f>
        <v>about</v>
      </c>
      <c r="C2" s="13" t="str">
        <f>TRIM(RIGHT(SUBSTITUTE(A2,"/",REPT(" ",100)),100))</f>
        <v>article-1</v>
      </c>
      <c r="D2" s="6" t="s">
        <v>27</v>
      </c>
      <c r="E2" s="9" t="str">
        <f>PROPER(D2)</f>
        <v>Article 1</v>
      </c>
      <c r="F2">
        <v>565</v>
      </c>
      <c r="G2">
        <v>34.020000000000003</v>
      </c>
      <c r="H2" cm="1">
        <f t="array" ref="H2:H21">VLOOKUP(A2:A21,'GSC Data'!A2:B21,2,FALSE)</f>
        <v>8.5399999999999991</v>
      </c>
    </row>
    <row r="3" spans="1:8" x14ac:dyDescent="0.2">
      <c r="A3" t="s">
        <v>4</v>
      </c>
      <c r="B3" s="4" t="str">
        <f t="shared" ref="B2:B21" si="0">MID(A3,FIND(".com/",A3)+5,FIND("/",A3,FIND(".com/",A3)+5)-FIND(".com/",A3)-5)</f>
        <v>services</v>
      </c>
      <c r="C3" s="14" t="str">
        <f t="shared" ref="C3:C21" si="1">TRIM(RIGHT(SUBSTITUTE(A3,"/",REPT(" ",100)),100))</f>
        <v>article-2</v>
      </c>
      <c r="D3" s="7" t="s">
        <v>28</v>
      </c>
      <c r="E3" s="10" t="str">
        <f t="shared" ref="E3:E21" si="2">PROPER(D3)</f>
        <v>Article 2</v>
      </c>
      <c r="F3">
        <v>4367</v>
      </c>
      <c r="G3">
        <v>56.37</v>
      </c>
      <c r="H3">
        <v>7.77</v>
      </c>
    </row>
    <row r="4" spans="1:8" x14ac:dyDescent="0.2">
      <c r="A4" t="s">
        <v>5</v>
      </c>
      <c r="B4" s="4" t="str">
        <f t="shared" si="0"/>
        <v>resources</v>
      </c>
      <c r="C4" s="14" t="str">
        <f t="shared" si="1"/>
        <v>article-3</v>
      </c>
      <c r="D4" s="7" t="s">
        <v>29</v>
      </c>
      <c r="E4" s="10" t="str">
        <f t="shared" si="2"/>
        <v>Article 3</v>
      </c>
      <c r="F4">
        <v>1599</v>
      </c>
      <c r="G4">
        <v>88.98</v>
      </c>
      <c r="H4">
        <v>4.07</v>
      </c>
    </row>
    <row r="5" spans="1:8" x14ac:dyDescent="0.2">
      <c r="A5" t="s">
        <v>6</v>
      </c>
      <c r="B5" s="4" t="str">
        <f t="shared" si="0"/>
        <v>services</v>
      </c>
      <c r="C5" s="14" t="str">
        <f t="shared" si="1"/>
        <v>article-4</v>
      </c>
      <c r="D5" s="7" t="s">
        <v>30</v>
      </c>
      <c r="E5" s="10" t="str">
        <f t="shared" si="2"/>
        <v>Article 4</v>
      </c>
      <c r="F5">
        <v>2024</v>
      </c>
      <c r="G5">
        <v>35.44</v>
      </c>
      <c r="H5">
        <v>8.76</v>
      </c>
    </row>
    <row r="6" spans="1:8" x14ac:dyDescent="0.2">
      <c r="A6" t="s">
        <v>7</v>
      </c>
      <c r="B6" s="4" t="str">
        <f t="shared" si="0"/>
        <v>blog</v>
      </c>
      <c r="C6" s="14" t="str">
        <f t="shared" si="1"/>
        <v>article-5</v>
      </c>
      <c r="D6" s="7" t="s">
        <v>31</v>
      </c>
      <c r="E6" s="10" t="str">
        <f t="shared" si="2"/>
        <v>Article 5</v>
      </c>
      <c r="F6">
        <v>3796</v>
      </c>
      <c r="G6">
        <v>25.24</v>
      </c>
      <c r="H6">
        <v>1.95</v>
      </c>
    </row>
    <row r="7" spans="1:8" x14ac:dyDescent="0.2">
      <c r="A7" t="s">
        <v>8</v>
      </c>
      <c r="B7" s="4" t="str">
        <f t="shared" si="0"/>
        <v>insights</v>
      </c>
      <c r="C7" s="14" t="str">
        <f t="shared" si="1"/>
        <v>article-6</v>
      </c>
      <c r="D7" s="7" t="s">
        <v>32</v>
      </c>
      <c r="E7" s="10" t="str">
        <f t="shared" si="2"/>
        <v>Article 6</v>
      </c>
      <c r="F7">
        <v>383</v>
      </c>
      <c r="G7">
        <v>86.67</v>
      </c>
      <c r="H7">
        <v>5.01</v>
      </c>
    </row>
    <row r="8" spans="1:8" x14ac:dyDescent="0.2">
      <c r="A8" t="s">
        <v>9</v>
      </c>
      <c r="B8" s="4" t="str">
        <f t="shared" si="0"/>
        <v>services</v>
      </c>
      <c r="C8" s="14" t="str">
        <f t="shared" si="1"/>
        <v>article-7</v>
      </c>
      <c r="D8" s="7" t="s">
        <v>33</v>
      </c>
      <c r="E8" s="10" t="str">
        <f t="shared" si="2"/>
        <v>Article 7</v>
      </c>
      <c r="F8">
        <v>4165</v>
      </c>
      <c r="G8">
        <v>74.73</v>
      </c>
      <c r="H8">
        <v>6.94</v>
      </c>
    </row>
    <row r="9" spans="1:8" x14ac:dyDescent="0.2">
      <c r="A9" t="s">
        <v>10</v>
      </c>
      <c r="B9" s="4" t="str">
        <f t="shared" si="0"/>
        <v>blog</v>
      </c>
      <c r="C9" s="14" t="str">
        <f t="shared" si="1"/>
        <v>article-8</v>
      </c>
      <c r="D9" s="7" t="s">
        <v>34</v>
      </c>
      <c r="E9" s="10" t="str">
        <f t="shared" si="2"/>
        <v>Article 8</v>
      </c>
      <c r="F9">
        <v>1578</v>
      </c>
      <c r="G9">
        <v>70.86</v>
      </c>
      <c r="H9">
        <v>1.5</v>
      </c>
    </row>
    <row r="10" spans="1:8" x14ac:dyDescent="0.2">
      <c r="A10" t="s">
        <v>11</v>
      </c>
      <c r="B10" s="4" t="str">
        <f t="shared" si="0"/>
        <v>blog</v>
      </c>
      <c r="C10" s="14" t="str">
        <f t="shared" si="1"/>
        <v>article-9</v>
      </c>
      <c r="D10" s="7" t="s">
        <v>35</v>
      </c>
      <c r="E10" s="10" t="str">
        <f t="shared" si="2"/>
        <v>Article 9</v>
      </c>
      <c r="F10">
        <v>4518</v>
      </c>
      <c r="G10">
        <v>36.520000000000003</v>
      </c>
      <c r="H10">
        <v>5.83</v>
      </c>
    </row>
    <row r="11" spans="1:8" x14ac:dyDescent="0.2">
      <c r="A11" t="s">
        <v>12</v>
      </c>
      <c r="B11" s="4" t="str">
        <f t="shared" si="0"/>
        <v>resources</v>
      </c>
      <c r="C11" s="14" t="str">
        <f t="shared" si="1"/>
        <v>article-10</v>
      </c>
      <c r="D11" s="7" t="s">
        <v>36</v>
      </c>
      <c r="E11" s="10" t="str">
        <f t="shared" si="2"/>
        <v>Article 10</v>
      </c>
      <c r="F11">
        <v>3745</v>
      </c>
      <c r="G11">
        <v>59.05</v>
      </c>
      <c r="H11">
        <v>4.62</v>
      </c>
    </row>
    <row r="12" spans="1:8" x14ac:dyDescent="0.2">
      <c r="A12" t="s">
        <v>13</v>
      </c>
      <c r="B12" s="4" t="str">
        <f t="shared" si="0"/>
        <v>blog</v>
      </c>
      <c r="C12" s="14" t="str">
        <f t="shared" si="1"/>
        <v>article-11</v>
      </c>
      <c r="D12" s="7" t="s">
        <v>37</v>
      </c>
      <c r="E12" s="10" t="str">
        <f t="shared" si="2"/>
        <v>Article 11</v>
      </c>
      <c r="F12">
        <v>1983</v>
      </c>
      <c r="G12">
        <v>80.03</v>
      </c>
      <c r="H12">
        <v>1.1100000000000001</v>
      </c>
    </row>
    <row r="13" spans="1:8" x14ac:dyDescent="0.2">
      <c r="A13" t="s">
        <v>14</v>
      </c>
      <c r="B13" s="4" t="str">
        <f t="shared" si="0"/>
        <v>insights</v>
      </c>
      <c r="C13" s="14" t="str">
        <f t="shared" si="1"/>
        <v>article-12</v>
      </c>
      <c r="D13" s="7" t="s">
        <v>38</v>
      </c>
      <c r="E13" s="10" t="str">
        <f t="shared" si="2"/>
        <v>Article 12</v>
      </c>
      <c r="F13">
        <v>2959</v>
      </c>
      <c r="G13">
        <v>42.21</v>
      </c>
      <c r="H13">
        <v>6.58</v>
      </c>
    </row>
    <row r="14" spans="1:8" x14ac:dyDescent="0.2">
      <c r="A14" t="s">
        <v>15</v>
      </c>
      <c r="B14" s="4" t="str">
        <f t="shared" si="0"/>
        <v>services</v>
      </c>
      <c r="C14" s="14" t="str">
        <f t="shared" si="1"/>
        <v>article-13</v>
      </c>
      <c r="D14" s="7" t="s">
        <v>39</v>
      </c>
      <c r="E14" s="10" t="str">
        <f t="shared" si="2"/>
        <v>Article 13</v>
      </c>
      <c r="F14">
        <v>2064</v>
      </c>
      <c r="G14">
        <v>42.27</v>
      </c>
      <c r="H14">
        <v>6.13</v>
      </c>
    </row>
    <row r="15" spans="1:8" x14ac:dyDescent="0.2">
      <c r="A15" t="s">
        <v>16</v>
      </c>
      <c r="B15" s="4" t="str">
        <f t="shared" si="0"/>
        <v>services</v>
      </c>
      <c r="C15" s="14" t="str">
        <f t="shared" si="1"/>
        <v>article-14</v>
      </c>
      <c r="D15" s="7" t="s">
        <v>40</v>
      </c>
      <c r="E15" s="10" t="str">
        <f t="shared" si="2"/>
        <v>Article 14</v>
      </c>
      <c r="F15">
        <v>1235</v>
      </c>
      <c r="G15">
        <v>47.86</v>
      </c>
      <c r="H15">
        <v>6.53</v>
      </c>
    </row>
    <row r="16" spans="1:8" x14ac:dyDescent="0.2">
      <c r="A16" t="s">
        <v>17</v>
      </c>
      <c r="B16" s="4" t="str">
        <f t="shared" si="0"/>
        <v>resources</v>
      </c>
      <c r="C16" s="14" t="str">
        <f t="shared" si="1"/>
        <v>article-15</v>
      </c>
      <c r="D16" s="7" t="s">
        <v>41</v>
      </c>
      <c r="E16" s="10" t="str">
        <f t="shared" si="2"/>
        <v>Article 15</v>
      </c>
      <c r="F16">
        <v>1530</v>
      </c>
      <c r="G16">
        <v>44.53</v>
      </c>
      <c r="H16">
        <v>8.69</v>
      </c>
    </row>
    <row r="17" spans="1:9" x14ac:dyDescent="0.2">
      <c r="A17" t="s">
        <v>18</v>
      </c>
      <c r="B17" s="4" t="str">
        <f t="shared" si="0"/>
        <v>insights</v>
      </c>
      <c r="C17" s="14" t="str">
        <f t="shared" si="1"/>
        <v>article-16</v>
      </c>
      <c r="D17" s="7" t="s">
        <v>42</v>
      </c>
      <c r="E17" s="10" t="str">
        <f t="shared" si="2"/>
        <v>Article 16</v>
      </c>
      <c r="F17">
        <v>4431</v>
      </c>
      <c r="G17">
        <v>48.32</v>
      </c>
      <c r="H17">
        <v>1.48</v>
      </c>
      <c r="I17" s="14"/>
    </row>
    <row r="18" spans="1:9" x14ac:dyDescent="0.2">
      <c r="A18" t="s">
        <v>19</v>
      </c>
      <c r="B18" s="4" t="str">
        <f t="shared" si="0"/>
        <v>resources</v>
      </c>
      <c r="C18" s="14" t="str">
        <f t="shared" si="1"/>
        <v>article-17</v>
      </c>
      <c r="D18" s="7" t="s">
        <v>43</v>
      </c>
      <c r="E18" s="10" t="str">
        <f t="shared" si="2"/>
        <v>Article 17</v>
      </c>
      <c r="F18">
        <v>1608</v>
      </c>
      <c r="G18">
        <v>37.31</v>
      </c>
      <c r="H18">
        <v>6.91</v>
      </c>
      <c r="I18" s="14"/>
    </row>
    <row r="19" spans="1:9" x14ac:dyDescent="0.2">
      <c r="A19" t="s">
        <v>20</v>
      </c>
      <c r="B19" s="4" t="str">
        <f t="shared" si="0"/>
        <v>services</v>
      </c>
      <c r="C19" s="14" t="str">
        <f t="shared" si="1"/>
        <v>article-18</v>
      </c>
      <c r="D19" s="7" t="s">
        <v>44</v>
      </c>
      <c r="E19" s="10" t="str">
        <f t="shared" si="2"/>
        <v>Article 18</v>
      </c>
      <c r="F19">
        <v>2189</v>
      </c>
      <c r="G19">
        <v>32.56</v>
      </c>
      <c r="H19">
        <v>2.08</v>
      </c>
      <c r="I19" s="14"/>
    </row>
    <row r="20" spans="1:9" x14ac:dyDescent="0.2">
      <c r="A20" t="s">
        <v>21</v>
      </c>
      <c r="B20" s="4" t="str">
        <f t="shared" si="0"/>
        <v>resources</v>
      </c>
      <c r="C20" s="14" t="str">
        <f t="shared" si="1"/>
        <v>article-19</v>
      </c>
      <c r="D20" s="7" t="s">
        <v>45</v>
      </c>
      <c r="E20" s="10" t="str">
        <f t="shared" si="2"/>
        <v>Article 19</v>
      </c>
      <c r="F20">
        <v>1787</v>
      </c>
      <c r="G20">
        <v>78.48</v>
      </c>
      <c r="H20">
        <v>5.63</v>
      </c>
      <c r="I20" s="14"/>
    </row>
    <row r="21" spans="1:9" ht="17" thickBot="1" x14ac:dyDescent="0.25">
      <c r="A21" t="s">
        <v>22</v>
      </c>
      <c r="B21" s="5" t="str">
        <f t="shared" si="0"/>
        <v>resources</v>
      </c>
      <c r="C21" s="15" t="str">
        <f t="shared" si="1"/>
        <v>article-20</v>
      </c>
      <c r="D21" s="8" t="s">
        <v>46</v>
      </c>
      <c r="E21" s="11" t="str">
        <f t="shared" si="2"/>
        <v>Article 20</v>
      </c>
      <c r="F21">
        <v>3392</v>
      </c>
      <c r="G21">
        <v>21.32</v>
      </c>
      <c r="H21">
        <v>8.15</v>
      </c>
    </row>
  </sheetData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EFEF-0525-F843-8335-84BE31EE6C10}">
  <dimension ref="A1:B21"/>
  <sheetViews>
    <sheetView workbookViewId="0">
      <selection activeCell="B1" sqref="B1:B1048576"/>
    </sheetView>
  </sheetViews>
  <sheetFormatPr baseColWidth="10" defaultRowHeight="16" x14ac:dyDescent="0.2"/>
  <cols>
    <col min="1" max="1" width="49.33203125" customWidth="1"/>
  </cols>
  <sheetData>
    <row r="1" spans="1:2" ht="27" customHeight="1" x14ac:dyDescent="0.2">
      <c r="A1" s="1" t="s">
        <v>24</v>
      </c>
      <c r="B1" s="1" t="s">
        <v>1</v>
      </c>
    </row>
    <row r="2" spans="1:2" x14ac:dyDescent="0.2">
      <c r="A2" t="s">
        <v>3</v>
      </c>
      <c r="B2">
        <v>8.5399999999999991</v>
      </c>
    </row>
    <row r="3" spans="1:2" x14ac:dyDescent="0.2">
      <c r="A3" t="s">
        <v>4</v>
      </c>
      <c r="B3">
        <v>7.77</v>
      </c>
    </row>
    <row r="4" spans="1:2" x14ac:dyDescent="0.2">
      <c r="A4" t="s">
        <v>5</v>
      </c>
      <c r="B4">
        <v>4.07</v>
      </c>
    </row>
    <row r="5" spans="1:2" x14ac:dyDescent="0.2">
      <c r="A5" t="s">
        <v>6</v>
      </c>
      <c r="B5">
        <v>8.76</v>
      </c>
    </row>
    <row r="6" spans="1:2" x14ac:dyDescent="0.2">
      <c r="A6" t="s">
        <v>7</v>
      </c>
      <c r="B6">
        <v>1.95</v>
      </c>
    </row>
    <row r="7" spans="1:2" x14ac:dyDescent="0.2">
      <c r="A7" t="s">
        <v>8</v>
      </c>
      <c r="B7">
        <v>5.01</v>
      </c>
    </row>
    <row r="8" spans="1:2" x14ac:dyDescent="0.2">
      <c r="A8" t="s">
        <v>9</v>
      </c>
      <c r="B8">
        <v>6.94</v>
      </c>
    </row>
    <row r="9" spans="1:2" x14ac:dyDescent="0.2">
      <c r="A9" t="s">
        <v>10</v>
      </c>
      <c r="B9">
        <v>1.5</v>
      </c>
    </row>
    <row r="10" spans="1:2" x14ac:dyDescent="0.2">
      <c r="A10" t="s">
        <v>11</v>
      </c>
      <c r="B10">
        <v>5.83</v>
      </c>
    </row>
    <row r="11" spans="1:2" x14ac:dyDescent="0.2">
      <c r="A11" t="s">
        <v>12</v>
      </c>
      <c r="B11">
        <v>4.62</v>
      </c>
    </row>
    <row r="12" spans="1:2" x14ac:dyDescent="0.2">
      <c r="A12" t="s">
        <v>13</v>
      </c>
      <c r="B12">
        <v>1.1100000000000001</v>
      </c>
    </row>
    <row r="13" spans="1:2" x14ac:dyDescent="0.2">
      <c r="A13" t="s">
        <v>14</v>
      </c>
      <c r="B13">
        <v>6.58</v>
      </c>
    </row>
    <row r="14" spans="1:2" x14ac:dyDescent="0.2">
      <c r="A14" t="s">
        <v>15</v>
      </c>
      <c r="B14">
        <v>6.13</v>
      </c>
    </row>
    <row r="15" spans="1:2" x14ac:dyDescent="0.2">
      <c r="A15" t="s">
        <v>16</v>
      </c>
      <c r="B15">
        <v>6.53</v>
      </c>
    </row>
    <row r="16" spans="1:2" x14ac:dyDescent="0.2">
      <c r="A16" t="s">
        <v>17</v>
      </c>
      <c r="B16">
        <v>8.69</v>
      </c>
    </row>
    <row r="17" spans="1:2" x14ac:dyDescent="0.2">
      <c r="A17" t="s">
        <v>18</v>
      </c>
      <c r="B17">
        <v>1.48</v>
      </c>
    </row>
    <row r="18" spans="1:2" x14ac:dyDescent="0.2">
      <c r="A18" t="s">
        <v>19</v>
      </c>
      <c r="B18">
        <v>6.91</v>
      </c>
    </row>
    <row r="19" spans="1:2" x14ac:dyDescent="0.2">
      <c r="A19" t="s">
        <v>20</v>
      </c>
      <c r="B19">
        <v>2.08</v>
      </c>
    </row>
    <row r="20" spans="1:2" x14ac:dyDescent="0.2">
      <c r="A20" t="s">
        <v>21</v>
      </c>
      <c r="B20">
        <v>5.63</v>
      </c>
    </row>
    <row r="21" spans="1:2" x14ac:dyDescent="0.2">
      <c r="A21" t="s">
        <v>22</v>
      </c>
      <c r="B21">
        <v>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Data</vt:lpstr>
      <vt:lpstr>GSC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Rosero Almeida, Gabriela</cp:lastModifiedBy>
  <dcterms:created xsi:type="dcterms:W3CDTF">2025-07-21T14:19:20Z</dcterms:created>
  <dcterms:modified xsi:type="dcterms:W3CDTF">2025-07-21T14:19:20Z</dcterms:modified>
</cp:coreProperties>
</file>