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repos\Proyecto Recursos Humanos\Proyecto Recursos Humanos\Views\EMPLEADOS\"/>
    </mc:Choice>
  </mc:AlternateContent>
  <bookViews>
    <workbookView xWindow="0" yWindow="0" windowWidth="23040" windowHeight="919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61" i="1" l="1"/>
  <c r="B55" i="1"/>
  <c r="B53" i="1"/>
  <c r="B52" i="1"/>
  <c r="B54" i="1"/>
  <c r="B46" i="1"/>
  <c r="B35" i="1"/>
  <c r="B36" i="1" s="1"/>
  <c r="B30" i="1"/>
  <c r="B25" i="1"/>
  <c r="B26" i="1" s="1"/>
  <c r="B24" i="1"/>
  <c r="B27" i="1" s="1"/>
  <c r="C16" i="1"/>
  <c r="B17" i="1" s="1"/>
  <c r="C9" i="1"/>
  <c r="C10" i="1"/>
  <c r="C11" i="1" s="1"/>
  <c r="C12" i="1" s="1"/>
  <c r="B51" i="1" l="1"/>
  <c r="B56" i="1" s="1"/>
  <c r="B13" i="1"/>
</calcChain>
</file>

<file path=xl/sharedStrings.xml><?xml version="1.0" encoding="utf-8"?>
<sst xmlns="http://schemas.openxmlformats.org/spreadsheetml/2006/main" count="41" uniqueCount="31">
  <si>
    <t>Angulo</t>
  </si>
  <si>
    <t>Rapidez</t>
  </si>
  <si>
    <t>Aceleracion</t>
  </si>
  <si>
    <t>Tiempo</t>
  </si>
  <si>
    <t>Gravedad</t>
  </si>
  <si>
    <t>Peso</t>
  </si>
  <si>
    <t>Punto</t>
  </si>
  <si>
    <t>Radio</t>
  </si>
  <si>
    <t>Altura</t>
  </si>
  <si>
    <t>m</t>
  </si>
  <si>
    <t>masa</t>
  </si>
  <si>
    <t>rapidez m/s</t>
  </si>
  <si>
    <t>Fuerza</t>
  </si>
  <si>
    <t>N</t>
  </si>
  <si>
    <t>M1</t>
  </si>
  <si>
    <t>M2</t>
  </si>
  <si>
    <t>Velocidad</t>
  </si>
  <si>
    <t>m/s</t>
  </si>
  <si>
    <t>m1</t>
  </si>
  <si>
    <t>m2</t>
  </si>
  <si>
    <t>p2x</t>
  </si>
  <si>
    <t>p1</t>
  </si>
  <si>
    <t>p2</t>
  </si>
  <si>
    <t>radianes Angulo</t>
  </si>
  <si>
    <t>m1 + m2</t>
  </si>
  <si>
    <t>s</t>
  </si>
  <si>
    <t>m/s^2</t>
  </si>
  <si>
    <t>Velocidad Salida</t>
  </si>
  <si>
    <t>Masa bloque</t>
  </si>
  <si>
    <t>Masa Disco</t>
  </si>
  <si>
    <t xml:space="preserve">Aceleracion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</si>
</sst>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02124"/>
      <name val="Arial"/>
      <family val="2"/>
    </font>
    <font>
      <sz val="10"/>
      <color theme="6"/>
      <name val="Arial"/>
      <family val="2"/>
    </font>
    <font>
      <sz val="11"/>
      <color theme="6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61"/>
  <sheetViews>
    <sheetView tabSelected="1" zoomScale="130" zoomScaleNormal="130" workbookViewId="0">
      <selection activeCell="B55" sqref="B55"/>
    </sheetView>
  </sheetViews>
  <sheetFormatPr baseColWidth="10" defaultRowHeight="14.4" x14ac:dyDescent="0.3"/>
  <cols>
    <col min="1" max="1" width="26.33203125" customWidth="1"/>
    <col min="2" max="2" width="27.6640625" customWidth="1"/>
    <col min="3" max="3" width="12" bestFit="1" customWidth="1"/>
    <col min="5" max="5" width="12" bestFit="1" customWidth="1"/>
  </cols>
  <sheetData>
    <row r="9" spans="1:4" x14ac:dyDescent="0.3">
      <c r="C9" s="8">
        <f>B11*B12</f>
        <v>34.300000000000004</v>
      </c>
    </row>
    <row r="10" spans="1:4" x14ac:dyDescent="0.3">
      <c r="A10" s="1" t="s">
        <v>10</v>
      </c>
      <c r="B10" s="9">
        <v>52</v>
      </c>
      <c r="C10" s="8">
        <f>RADIANS(B10)</f>
        <v>0.90757121103705141</v>
      </c>
    </row>
    <row r="11" spans="1:4" x14ac:dyDescent="0.3">
      <c r="A11" s="1" t="s">
        <v>7</v>
      </c>
      <c r="B11" s="9">
        <v>3.5</v>
      </c>
      <c r="C11" s="8">
        <f>SIN(C10)</f>
        <v>0.78801075360672201</v>
      </c>
      <c r="D11" s="8"/>
    </row>
    <row r="12" spans="1:4" x14ac:dyDescent="0.3">
      <c r="A12" s="1" t="s">
        <v>4</v>
      </c>
      <c r="B12" s="8">
        <v>9.8000000000000007</v>
      </c>
      <c r="C12" s="8">
        <f>C11*2</f>
        <v>1.576021507213444</v>
      </c>
    </row>
    <row r="13" spans="1:4" x14ac:dyDescent="0.3">
      <c r="A13" s="4" t="s">
        <v>27</v>
      </c>
      <c r="B13" s="10">
        <f>C9/C12</f>
        <v>21.763662388494726</v>
      </c>
      <c r="C13" s="4" t="s">
        <v>17</v>
      </c>
    </row>
    <row r="14" spans="1:4" x14ac:dyDescent="0.3">
      <c r="A14" s="4"/>
      <c r="B14" s="4"/>
      <c r="C14" s="4"/>
    </row>
    <row r="15" spans="1:4" x14ac:dyDescent="0.3">
      <c r="A15" s="8" t="s">
        <v>1</v>
      </c>
      <c r="B15" s="9">
        <v>27.5</v>
      </c>
      <c r="C15" s="8"/>
    </row>
    <row r="16" spans="1:4" x14ac:dyDescent="0.3">
      <c r="A16" s="8" t="s">
        <v>2</v>
      </c>
      <c r="B16" s="9">
        <v>3.4</v>
      </c>
      <c r="C16" s="8">
        <f>B16*0.5</f>
        <v>1.7</v>
      </c>
    </row>
    <row r="17" spans="1:3" x14ac:dyDescent="0.3">
      <c r="A17" s="8" t="s">
        <v>3</v>
      </c>
      <c r="B17" s="10">
        <f>B15/C16</f>
        <v>16.176470588235293</v>
      </c>
      <c r="C17" s="8" t="s">
        <v>25</v>
      </c>
    </row>
    <row r="18" spans="1:3" x14ac:dyDescent="0.3">
      <c r="A18" s="4"/>
      <c r="B18" s="4"/>
      <c r="C18" s="4"/>
    </row>
    <row r="21" spans="1:3" x14ac:dyDescent="0.3">
      <c r="A21" s="1" t="s">
        <v>5</v>
      </c>
      <c r="B21" s="7">
        <v>809</v>
      </c>
    </row>
    <row r="22" spans="1:3" x14ac:dyDescent="0.3">
      <c r="A22" s="1" t="s">
        <v>6</v>
      </c>
      <c r="B22" s="7">
        <v>1.1399999999999999</v>
      </c>
    </row>
    <row r="23" spans="1:3" x14ac:dyDescent="0.3">
      <c r="A23" s="1" t="s">
        <v>0</v>
      </c>
      <c r="B23" s="7">
        <v>24</v>
      </c>
    </row>
    <row r="24" spans="1:3" x14ac:dyDescent="0.3">
      <c r="A24" s="1"/>
      <c r="B24" s="1">
        <f>B21*B22</f>
        <v>922.25999999999988</v>
      </c>
    </row>
    <row r="25" spans="1:3" x14ac:dyDescent="0.3">
      <c r="A25" s="1"/>
      <c r="B25" s="1">
        <f>RADIANS(B23)</f>
        <v>0.41887902047863912</v>
      </c>
    </row>
    <row r="26" spans="1:3" x14ac:dyDescent="0.3">
      <c r="A26" s="1"/>
      <c r="B26" s="1">
        <f>SIN(B25)</f>
        <v>0.40673664307580021</v>
      </c>
    </row>
    <row r="27" spans="1:3" x14ac:dyDescent="0.3">
      <c r="A27" s="1"/>
      <c r="B27" s="2">
        <f>B24*B25</f>
        <v>386.31536542662968</v>
      </c>
    </row>
    <row r="29" spans="1:3" x14ac:dyDescent="0.3">
      <c r="A29" s="1" t="s">
        <v>7</v>
      </c>
      <c r="B29" s="1">
        <v>11.7</v>
      </c>
    </row>
    <row r="30" spans="1:3" x14ac:dyDescent="0.3">
      <c r="A30" s="1" t="s">
        <v>8</v>
      </c>
      <c r="B30" s="2">
        <f>(27/10)*B29</f>
        <v>31.59</v>
      </c>
      <c r="C30" t="s">
        <v>9</v>
      </c>
    </row>
    <row r="32" spans="1:3" x14ac:dyDescent="0.3">
      <c r="A32" s="1" t="s">
        <v>10</v>
      </c>
      <c r="B32" s="7">
        <v>73.099999999999994</v>
      </c>
    </row>
    <row r="33" spans="1:3" x14ac:dyDescent="0.3">
      <c r="A33" s="1" t="s">
        <v>7</v>
      </c>
      <c r="B33" s="7">
        <v>2091.4</v>
      </c>
    </row>
    <row r="34" spans="1:3" x14ac:dyDescent="0.3">
      <c r="A34" s="1" t="s">
        <v>1</v>
      </c>
      <c r="B34" s="7">
        <v>183.6</v>
      </c>
    </row>
    <row r="35" spans="1:3" x14ac:dyDescent="0.3">
      <c r="A35" s="1" t="s">
        <v>11</v>
      </c>
      <c r="B35" s="1">
        <f>B34/3.6</f>
        <v>51</v>
      </c>
    </row>
    <row r="36" spans="1:3" x14ac:dyDescent="0.3">
      <c r="A36" s="1" t="s">
        <v>12</v>
      </c>
      <c r="B36" s="2">
        <f>(B32*B35^2)/B33</f>
        <v>90.9118772114373</v>
      </c>
      <c r="C36" t="s">
        <v>13</v>
      </c>
    </row>
    <row r="38" spans="1:3" x14ac:dyDescent="0.3">
      <c r="A38" s="11"/>
      <c r="B38" s="12"/>
    </row>
    <row r="39" spans="1:3" x14ac:dyDescent="0.3">
      <c r="A39" s="11"/>
      <c r="B39" s="12"/>
    </row>
    <row r="40" spans="1:3" x14ac:dyDescent="0.3">
      <c r="A40" s="11"/>
      <c r="B40" s="12"/>
    </row>
    <row r="41" spans="1:3" x14ac:dyDescent="0.3">
      <c r="A41" s="11"/>
      <c r="B41" s="11"/>
    </row>
    <row r="43" spans="1:3" x14ac:dyDescent="0.3">
      <c r="A43" s="1" t="s">
        <v>14</v>
      </c>
      <c r="B43" s="5">
        <v>2864</v>
      </c>
    </row>
    <row r="44" spans="1:3" x14ac:dyDescent="0.3">
      <c r="A44" s="1" t="s">
        <v>15</v>
      </c>
      <c r="B44" s="5">
        <v>1630</v>
      </c>
    </row>
    <row r="45" spans="1:3" x14ac:dyDescent="0.3">
      <c r="A45" s="1" t="s">
        <v>1</v>
      </c>
      <c r="B45" s="5">
        <v>22.5</v>
      </c>
    </row>
    <row r="46" spans="1:3" x14ac:dyDescent="0.3">
      <c r="A46" s="1" t="s">
        <v>16</v>
      </c>
      <c r="B46" s="2">
        <f>((B43*(-B45))+(B44*B45))/(B43+B44)</f>
        <v>-6.1782376502002672</v>
      </c>
      <c r="C46" t="s">
        <v>17</v>
      </c>
    </row>
    <row r="48" spans="1:3" x14ac:dyDescent="0.3">
      <c r="A48" s="1" t="s">
        <v>18</v>
      </c>
      <c r="B48" s="6">
        <v>1.06</v>
      </c>
    </row>
    <row r="49" spans="1:7" x14ac:dyDescent="0.3">
      <c r="A49" s="1" t="s">
        <v>19</v>
      </c>
      <c r="B49" s="6">
        <v>3.23</v>
      </c>
    </row>
    <row r="50" spans="1:7" x14ac:dyDescent="0.3">
      <c r="A50" s="1" t="s">
        <v>0</v>
      </c>
      <c r="B50" s="6">
        <v>39.4</v>
      </c>
    </row>
    <row r="51" spans="1:7" x14ac:dyDescent="0.3">
      <c r="A51" s="1" t="s">
        <v>20</v>
      </c>
      <c r="B51" s="1">
        <f>B53*SIN(B54)</f>
        <v>20.091759664904579</v>
      </c>
    </row>
    <row r="52" spans="1:7" x14ac:dyDescent="0.3">
      <c r="A52" s="1" t="s">
        <v>21</v>
      </c>
      <c r="B52" s="1">
        <f>B48*9.8</f>
        <v>10.388000000000002</v>
      </c>
    </row>
    <row r="53" spans="1:7" x14ac:dyDescent="0.3">
      <c r="A53" s="1" t="s">
        <v>22</v>
      </c>
      <c r="B53" s="1">
        <f>B49*9.8</f>
        <v>31.654000000000003</v>
      </c>
    </row>
    <row r="54" spans="1:7" x14ac:dyDescent="0.3">
      <c r="A54" s="1" t="s">
        <v>23</v>
      </c>
      <c r="B54" s="1">
        <f>RADIANS(B50)</f>
        <v>0.6876597252857658</v>
      </c>
    </row>
    <row r="55" spans="1:7" x14ac:dyDescent="0.3">
      <c r="A55" s="1" t="s">
        <v>24</v>
      </c>
      <c r="B55" s="1">
        <f>B48+B49</f>
        <v>4.29</v>
      </c>
    </row>
    <row r="56" spans="1:7" x14ac:dyDescent="0.3">
      <c r="A56" s="1" t="s">
        <v>2</v>
      </c>
      <c r="B56" s="2">
        <f xml:space="preserve"> (-B52 + B51) / B55</f>
        <v>2.2619486398378967</v>
      </c>
      <c r="C56" t="s">
        <v>26</v>
      </c>
      <c r="G56" s="3"/>
    </row>
    <row r="58" spans="1:7" x14ac:dyDescent="0.3">
      <c r="A58" s="1" t="s">
        <v>28</v>
      </c>
      <c r="B58" s="13">
        <v>1.4</v>
      </c>
    </row>
    <row r="59" spans="1:7" x14ac:dyDescent="0.3">
      <c r="A59" s="1" t="s">
        <v>29</v>
      </c>
      <c r="B59" s="13">
        <v>7.3</v>
      </c>
    </row>
    <row r="60" spans="1:7" x14ac:dyDescent="0.3">
      <c r="A60" s="1" t="s">
        <v>7</v>
      </c>
      <c r="B60" s="1">
        <v>10</v>
      </c>
    </row>
    <row r="61" spans="1:7" x14ac:dyDescent="0.3">
      <c r="A61" s="1" t="s">
        <v>30</v>
      </c>
      <c r="B61" s="2">
        <f>(B58/(B58+((1/2)*B59)))*9.8</f>
        <v>2.7168316831683166</v>
      </c>
      <c r="C61" t="s">
        <v>26</v>
      </c>
      <c r="D61" s="1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JorgeTamariz</dc:creator>
  <cp:lastModifiedBy>Gabriel</cp:lastModifiedBy>
  <dcterms:created xsi:type="dcterms:W3CDTF">2020-08-01T16:27:20Z</dcterms:created>
  <dcterms:modified xsi:type="dcterms:W3CDTF">2020-08-01T19:45:40Z</dcterms:modified>
</cp:coreProperties>
</file>