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a Carteira" sheetId="1" state="visible" r:id="rId2"/>
  </sheets>
  <definedNames>
    <definedName function="false" hidden="false" name="valores" vbProcedure="false">'sua carteira'!#ref!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<sst xmlns="http://schemas.openxmlformats.org/spreadsheetml/2006/main" count="31" uniqueCount="29">
  <si>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Reserva de Emergência</t>
  </si>
  <si>
    <t xml:space="preserve">Ativo</t>
  </si>
  <si>
    <t xml:space="preserve">Como Está</t>
  </si>
  <si>
    <t xml:space="preserve">Como Deve Ficar</t>
  </si>
  <si>
    <t xml:space="preserve">Alteração</t>
  </si>
  <si>
    <t xml:space="preserve">Custo de Vida Mensal:</t>
  </si>
  <si>
    <t xml:space="preserve">Valor</t>
  </si>
  <si>
    <t xml:space="preserve">%</t>
  </si>
  <si>
    <t xml:space="preserve">Quantidade de Meses:</t>
  </si>
  <si>
    <t xml:space="preserve">Reserva de liquidez</t>
  </si>
  <si>
    <t xml:space="preserve">Total:</t>
  </si>
  <si>
    <t xml:space="preserve">Renda Fixa</t>
  </si>
  <si>
    <t xml:space="preserve">COE</t>
  </si>
  <si>
    <t xml:space="preserve">Após Reserva de Emergência</t>
  </si>
  <si>
    <t xml:space="preserve">Ações e ETFs</t>
  </si>
  <si>
    <t xml:space="preserve">Poupança Mensal:</t>
  </si>
  <si>
    <t xml:space="preserve">FIIs</t>
  </si>
  <si>
    <t xml:space="preserve">% para RV:</t>
  </si>
  <si>
    <t xml:space="preserve">Fundos (FIA e FIM)</t>
  </si>
  <si>
    <t xml:space="preserve">% para RF:</t>
  </si>
  <si>
    <t xml:space="preserve">Derivativos</t>
  </si>
  <si>
    <t xml:space="preserve">Valor para RV:</t>
  </si>
  <si>
    <t xml:space="preserve">Ouro</t>
  </si>
  <si>
    <t xml:space="preserve">Valor para RF:</t>
  </si>
  <si>
    <t xml:space="preserve">Dólar</t>
  </si>
  <si>
    <t xml:space="preserve">Total Renda Fixa</t>
  </si>
  <si>
    <t xml:space="preserve">Total Renda Variável</t>
  </si>
  <si>
    <t xml:space="preserve">Total Ouro e Dólar</t>
  </si>
  <si>
    <t xml:space="preserve">Patrimônio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</si>
</sst>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R$ &quot;* #,##0.00_-;&quot;-R$ &quot;* #,##0.00_-;_-&quot;R$ &quot;* \-??_-;_-@_-"/>
    <numFmt numFmtId="166" formatCode="0%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DAE3F3"/>
        <bgColor rgb="FFCCFFFF"/>
      </patternFill>
    </fill>
    <fill>
      <patternFill patternType="solid">
        <fgColor rgb="FFC5E0B4"/>
        <bgColor rgb="FFDAE3F3"/>
      </patternFill>
    </fill>
    <fill>
      <patternFill patternType="solid">
        <fgColor rgb="FFFFF2CC"/>
        <bgColor rgb="FFFFE69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4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3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5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7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5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5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21.15"/>
    <col collapsed="false" customWidth="true" hidden="false" outlineLevel="0" max="3" min="3" style="2" width="14.71"/>
    <col collapsed="false" customWidth="true" hidden="false" outlineLevel="0" max="4" min="4" style="1" width="9"/>
    <col collapsed="false" customWidth="true" hidden="false" outlineLevel="0" max="5" min="5" style="2" width="19.85"/>
    <col collapsed="false" customWidth="true" hidden="false" outlineLevel="0" max="6" min="6" style="1" width="17.71"/>
    <col collapsed="false" customWidth="false" hidden="false" outlineLevel="0" max="7" min="7" style="1" width="9.14"/>
    <col collapsed="false" customWidth="true" hidden="false" outlineLevel="0" max="8" min="8" style="1" width="3.43"/>
    <col collapsed="false" customWidth="false" hidden="false" outlineLevel="0" max="9" min="9" style="1" width="9.14"/>
    <col collapsed="false" customWidth="true" hidden="false" outlineLevel="0" max="10" min="10" style="1" width="15.57"/>
    <col collapsed="false" customWidth="true" hidden="false" outlineLevel="0" max="11" min="11" style="1" width="5.85"/>
    <col collapsed="false" customWidth="true" hidden="false" outlineLevel="0" max="12" min="12" style="1" width="15.85"/>
    <col collapsed="false" customWidth="false" hidden="false" outlineLevel="0" max="13" min="13" style="3" width="9.14"/>
    <col collapsed="false" customWidth="false" hidden="false" outlineLevel="0" max="1024" min="14" style="1" width="9.14"/>
  </cols>
  <sheetData>
    <row r="1" customFormat="false" ht="12" hidden="false" customHeight="true" outlineLevel="0" collapsed="false">
      <c r="E1" s="3"/>
    </row>
    <row r="2" customFormat="false" ht="17.25" hidden="false" customHeight="true" outlineLevel="0" collapsed="false">
      <c r="B2" s="4" t="s">
        <v>0</v>
      </c>
      <c r="C2" s="4"/>
      <c r="E2" s="5" t="s">
        <v>1</v>
      </c>
      <c r="F2" s="6" t="s">
        <v>2</v>
      </c>
      <c r="G2" s="6"/>
      <c r="H2" s="7"/>
      <c r="I2" s="6" t="s">
        <v>3</v>
      </c>
      <c r="J2" s="6"/>
      <c r="L2" s="8" t="s">
        <v>4</v>
      </c>
      <c r="M2" s="8"/>
    </row>
    <row r="3" s="9" customFormat="true" ht="15.75" hidden="false" customHeight="true" outlineLevel="0" collapsed="false">
      <c r="B3" s="10" t="s">
        <v>5</v>
      </c>
      <c r="C3" s="11" t="n">
        <v>300</v>
      </c>
      <c r="E3" s="5"/>
      <c r="F3" s="12" t="s">
        <v>6</v>
      </c>
      <c r="G3" s="13" t="s">
        <v>7</v>
      </c>
      <c r="I3" s="14" t="s">
        <v>7</v>
      </c>
      <c r="J3" s="13" t="s">
        <v>6</v>
      </c>
      <c r="L3" s="8"/>
      <c r="M3" s="8"/>
    </row>
    <row r="4" customFormat="false" ht="14.9" hidden="false" customHeight="false" outlineLevel="0" collapsed="false">
      <c r="B4" s="15" t="s">
        <v>8</v>
      </c>
      <c r="C4" s="16" t="n">
        <v>6</v>
      </c>
      <c r="E4" s="17" t="s">
        <v>9</v>
      </c>
      <c r="F4" s="18" t="n">
        <v>0</v>
      </c>
      <c r="G4" s="19" t="str">
        <f aca="false">IF($F$18=0,"",F4/$F$18)</f>
        <v/>
      </c>
      <c r="I4" s="20"/>
      <c r="J4" s="21" t="n">
        <f aca="false">I4*$F$18</f>
        <v>0</v>
      </c>
      <c r="L4" s="22" t="str">
        <f aca="false">IF($I$18=1,J4-F4,"")</f>
        <v/>
      </c>
      <c r="M4" s="23" t="str">
        <f aca="false">IF(F4=0,"",IF($I$18=1,IF(L4&gt;0,"Comprar",IF(L4&lt;0,"Vender","Manter")),""))</f>
        <v/>
      </c>
    </row>
    <row r="5" customFormat="false" ht="15" hidden="false" customHeight="false" outlineLevel="0" collapsed="false">
      <c r="B5" s="24" t="s">
        <v>10</v>
      </c>
      <c r="C5" s="25" t="n">
        <f aca="false">C3*C4</f>
        <v>1800</v>
      </c>
      <c r="E5" s="26" t="s">
        <v>11</v>
      </c>
      <c r="F5" s="27"/>
      <c r="G5" s="28" t="str">
        <f aca="false">IF($F$18=0,"",F5/$F$18)</f>
        <v/>
      </c>
      <c r="I5" s="29"/>
      <c r="J5" s="30" t="n">
        <f aca="false">I5*$F$18</f>
        <v>0</v>
      </c>
      <c r="L5" s="31" t="str">
        <f aca="false">IF($I$18=1,J5-F5,"")</f>
        <v/>
      </c>
      <c r="M5" s="23" t="str">
        <f aca="false">IF(F5=0,"",IF($I$18=1,IF(L5&gt;0,"Comprar",IF(L5&lt;0,"Vender","Manter")),""))</f>
        <v/>
      </c>
    </row>
    <row r="6" s="1" customFormat="true" ht="15.75" hidden="false" customHeight="false" outlineLevel="0" collapsed="false">
      <c r="E6" s="26" t="s">
        <v>12</v>
      </c>
      <c r="F6" s="27"/>
      <c r="G6" s="28" t="str">
        <f aca="false">IF($F$18=0,"",F6/$F$18)</f>
        <v/>
      </c>
      <c r="I6" s="29"/>
      <c r="J6" s="30" t="n">
        <f aca="false">I6*$F$18</f>
        <v>0</v>
      </c>
      <c r="L6" s="31" t="str">
        <f aca="false">IF($I$18=1,J6-F6,"")</f>
        <v/>
      </c>
      <c r="M6" s="23" t="str">
        <f aca="false">IF(F6=0,"",IF($I$18=1,IF(L6&gt;0,"Comprar",IF(L6&lt;0,"Vender","Manter")),""))</f>
        <v/>
      </c>
    </row>
    <row r="7" customFormat="false" ht="15.75" hidden="false" customHeight="true" outlineLevel="0" collapsed="false">
      <c r="B7" s="4" t="s">
        <v>13</v>
      </c>
      <c r="C7" s="4"/>
      <c r="E7" s="26" t="s">
        <v>14</v>
      </c>
      <c r="F7" s="27"/>
      <c r="G7" s="28" t="str">
        <f aca="false">IF($F$18=0,"",F7/$F$18)</f>
        <v/>
      </c>
      <c r="I7" s="29"/>
      <c r="J7" s="30" t="n">
        <f aca="false">I7*$F$18</f>
        <v>0</v>
      </c>
      <c r="L7" s="31" t="str">
        <f aca="false">IF($I$18=1,J7-F7,"")</f>
        <v/>
      </c>
      <c r="M7" s="23" t="str">
        <f aca="false">IF(F7=0,"",IF($I$18=1,IF(L7&gt;0,"Comprar",IF(L7&lt;0,"Vender","Manter")),""))</f>
        <v/>
      </c>
    </row>
    <row r="8" customFormat="false" ht="15.75" hidden="false" customHeight="true" outlineLevel="0" collapsed="false">
      <c r="B8" s="10" t="s">
        <v>15</v>
      </c>
      <c r="C8" s="11" t="n">
        <v>100</v>
      </c>
      <c r="E8" s="26" t="s">
        <v>16</v>
      </c>
      <c r="F8" s="27"/>
      <c r="G8" s="28" t="str">
        <f aca="false">IF($F$18=0,"",F8/$F$18)</f>
        <v/>
      </c>
      <c r="I8" s="29"/>
      <c r="J8" s="30" t="n">
        <f aca="false">I8*$F$18</f>
        <v>0</v>
      </c>
      <c r="L8" s="31" t="str">
        <f aca="false">IF($I$18=1,J8-F8,"")</f>
        <v/>
      </c>
      <c r="M8" s="23" t="str">
        <f aca="false">IF(F8=0,"",IF($I$18=1,IF(L8&gt;0,"Comprar",IF(L8&lt;0,"Vender","Manter")),""))</f>
        <v/>
      </c>
    </row>
    <row r="9" customFormat="false" ht="13.8" hidden="false" customHeight="false" outlineLevel="0" collapsed="false">
      <c r="B9" s="15" t="s">
        <v>17</v>
      </c>
      <c r="C9" s="32"/>
      <c r="E9" s="26" t="s">
        <v>18</v>
      </c>
      <c r="F9" s="27"/>
      <c r="G9" s="28" t="str">
        <f aca="false">IF($F$18=0,"",F9/$F$18)</f>
        <v/>
      </c>
      <c r="I9" s="29"/>
      <c r="J9" s="30" t="n">
        <f aca="false">I9*$F$18</f>
        <v>0</v>
      </c>
      <c r="L9" s="31" t="str">
        <f aca="false">IF($I$18=1,J9-F9,"")</f>
        <v/>
      </c>
      <c r="M9" s="23" t="str">
        <f aca="false">IF(F9=0,"",IF($I$18=1,IF(L9&gt;0,"Comprar",IF(L9&lt;0,"Vender","Manter")),""))</f>
        <v/>
      </c>
    </row>
    <row r="10" customFormat="false" ht="15" hidden="false" customHeight="false" outlineLevel="0" collapsed="false">
      <c r="B10" s="15" t="s">
        <v>19</v>
      </c>
      <c r="C10" s="33" t="n">
        <f aca="false">1-C9</f>
        <v>1</v>
      </c>
      <c r="E10" s="26" t="s">
        <v>20</v>
      </c>
      <c r="F10" s="27"/>
      <c r="G10" s="28" t="str">
        <f aca="false">IF($F$18=0,"",F10/$F$18)</f>
        <v/>
      </c>
      <c r="I10" s="29"/>
      <c r="J10" s="30" t="n">
        <f aca="false">I10*$F$18</f>
        <v>0</v>
      </c>
      <c r="L10" s="31" t="str">
        <f aca="false">IF($I$18=1,J10-F10,"")</f>
        <v/>
      </c>
      <c r="M10" s="23" t="str">
        <f aca="false">IF(F10=0,"",IF($I$18=1,IF(L10&gt;0,"Comprar",IF(L10&lt;0,"Vender","Manter")),""))</f>
        <v/>
      </c>
    </row>
    <row r="11" customFormat="false" ht="15" hidden="false" customHeight="false" outlineLevel="0" collapsed="false">
      <c r="B11" s="15" t="s">
        <v>21</v>
      </c>
      <c r="C11" s="34" t="n">
        <f aca="false">C8*C9</f>
        <v>0</v>
      </c>
      <c r="E11" s="26" t="s">
        <v>22</v>
      </c>
      <c r="F11" s="27"/>
      <c r="G11" s="28" t="str">
        <f aca="false">IF($F$18=0,"",F11/$F$18)</f>
        <v/>
      </c>
      <c r="I11" s="29"/>
      <c r="J11" s="30" t="n">
        <f aca="false">I11*$F$18</f>
        <v>0</v>
      </c>
      <c r="L11" s="31" t="str">
        <f aca="false">IF($I$18=1,J11-F11,"")</f>
        <v/>
      </c>
      <c r="M11" s="23" t="str">
        <f aca="false">IF(F11=0,"",IF($I$18=1,IF(L11&gt;0,"Comprar",IF(L11&lt;0,"Vender","Manter")),""))</f>
        <v/>
      </c>
    </row>
    <row r="12" customFormat="false" ht="15.75" hidden="false" customHeight="false" outlineLevel="0" collapsed="false">
      <c r="B12" s="35" t="s">
        <v>23</v>
      </c>
      <c r="C12" s="36" t="n">
        <f aca="false">C8*C10</f>
        <v>100</v>
      </c>
      <c r="E12" s="26" t="s">
        <v>24</v>
      </c>
      <c r="F12" s="27"/>
      <c r="G12" s="28" t="str">
        <f aca="false">IF($F$18=0,"",F12/$F$18)</f>
        <v/>
      </c>
      <c r="I12" s="29"/>
      <c r="J12" s="30" t="n">
        <f aca="false">I12*$F$18</f>
        <v>0</v>
      </c>
      <c r="L12" s="37" t="str">
        <f aca="false">IF($I$18=1,J12-F12,"")</f>
        <v/>
      </c>
      <c r="M12" s="38" t="str">
        <f aca="false">IF(F12=0,"",IF($I$18=1,IF(L12&gt;0,"Comprar",IF(L12&lt;0,"Vender","Manter")),""))</f>
        <v/>
      </c>
    </row>
    <row r="13" customFormat="false" ht="7.5" hidden="false" customHeight="true" outlineLevel="0" collapsed="false">
      <c r="E13" s="39"/>
      <c r="F13" s="40"/>
      <c r="G13" s="41"/>
      <c r="I13" s="42"/>
      <c r="J13" s="43"/>
    </row>
    <row r="14" customFormat="false" ht="15" hidden="false" customHeight="false" outlineLevel="0" collapsed="false">
      <c r="E14" s="44" t="s">
        <v>25</v>
      </c>
      <c r="F14" s="45" t="n">
        <f aca="false">F4+F5+F6</f>
        <v>0</v>
      </c>
      <c r="G14" s="46" t="str">
        <f aca="false">IF($F$18=0,"",F14/$F$18)</f>
        <v/>
      </c>
      <c r="I14" s="47" t="n">
        <f aca="false">I4+I5+I6</f>
        <v>0</v>
      </c>
      <c r="J14" s="30" t="n">
        <f aca="false">J4+J5+J6</f>
        <v>0</v>
      </c>
    </row>
    <row r="15" customFormat="false" ht="15" hidden="false" customHeight="false" outlineLevel="0" collapsed="false">
      <c r="E15" s="44" t="s">
        <v>26</v>
      </c>
      <c r="F15" s="31" t="n">
        <f aca="false">F7+F8+F9+F10</f>
        <v>0</v>
      </c>
      <c r="G15" s="46" t="str">
        <f aca="false">IF($F$18=0,"",F15/$F$18)</f>
        <v/>
      </c>
      <c r="I15" s="47" t="n">
        <f aca="false">I7+I8+I9+I10</f>
        <v>0</v>
      </c>
      <c r="J15" s="30" t="n">
        <f aca="false">J7+J8+J9+J10</f>
        <v>0</v>
      </c>
    </row>
    <row r="16" customFormat="false" ht="15" hidden="false" customHeight="false" outlineLevel="0" collapsed="false">
      <c r="E16" s="44" t="s">
        <v>27</v>
      </c>
      <c r="F16" s="31" t="n">
        <f aca="false">F11+F12</f>
        <v>0</v>
      </c>
      <c r="G16" s="46" t="str">
        <f aca="false">IF($F$18=0,"",F16/$F$18)</f>
        <v/>
      </c>
      <c r="I16" s="47" t="n">
        <f aca="false">I11+I12</f>
        <v>0</v>
      </c>
      <c r="J16" s="30" t="n">
        <f aca="false">J11+J12</f>
        <v>0</v>
      </c>
    </row>
    <row r="17" customFormat="false" ht="7.5" hidden="false" customHeight="true" outlineLevel="0" collapsed="false">
      <c r="E17" s="48"/>
      <c r="F17" s="49"/>
      <c r="G17" s="50"/>
      <c r="I17" s="51"/>
      <c r="J17" s="43"/>
    </row>
    <row r="18" customFormat="false" ht="16.5" hidden="false" customHeight="false" outlineLevel="0" collapsed="false">
      <c r="E18" s="52" t="s">
        <v>28</v>
      </c>
      <c r="F18" s="53" t="n">
        <f aca="false">F14+F15+F16</f>
        <v>0</v>
      </c>
      <c r="G18" s="54" t="n">
        <v>1</v>
      </c>
      <c r="I18" s="55" t="n">
        <f aca="false">I14+I15+I16</f>
        <v>0</v>
      </c>
      <c r="J18" s="56" t="n">
        <f aca="false">J14+J15+J16</f>
        <v>0</v>
      </c>
    </row>
  </sheetData>
  <sheetProtection sheet="true" objects="true" scenarios="true" formatColumns="false" selectLockedCells="true"/>
  <mergeCells count="6">
    <mergeCell ref="B2:C2"/>
    <mergeCell ref="E2:E3"/>
    <mergeCell ref="F2:G2"/>
    <mergeCell ref="I2:J2"/>
    <mergeCell ref="L2:M3"/>
    <mergeCell ref="B7:C7"/>
  </mergeCells>
  <conditionalFormatting sqref="I18">
    <cfRule type="cellIs" priority="2" operator="greaterThan" aboveAverage="0" equalAverage="0" bottom="0" percent="0" rank="0" text="" dxfId="0">
      <formula>1</formula>
    </cfRule>
    <cfRule type="cellIs" priority="3" operator="lessThan" aboveAverage="0" equalAverage="0" bottom="0" percent="0" rank="0" text="" dxfId="1">
      <formula>1</formula>
    </cfRule>
  </conditionalFormatting>
  <conditionalFormatting sqref="J18">
    <cfRule type="cellIs" priority="4" operator="lessThan" aboveAverage="0" equalAverage="0" bottom="0" percent="0" rank="0" text="" dxfId="2">
      <formula>$F$18</formula>
    </cfRule>
    <cfRule type="cellIs" priority="5" operator="greaterThan" aboveAverage="0" equalAverage="0" bottom="0" percent="0" rank="0" text="" dxfId="3">
      <formula>$F$18</formula>
    </cfRule>
  </conditionalFormatting>
  <conditionalFormatting sqref="F4">
    <cfRule type="cellIs" priority="6" operator="lessThan" aboveAverage="0" equalAverage="0" bottom="0" percent="0" rank="0" text="" dxfId="4">
      <formula>$C$5</formula>
    </cfRule>
  </conditionalFormatting>
  <dataValidations count="1">
    <dataValidation allowBlank="true" operator="between" showDropDown="false" showErrorMessage="true" showInputMessage="true" sqref="C4" type="list">
      <formula1>"3,4,5,6"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2018-09-14T09:49:06Z</dcterms:created>
  <dc:creator>Leonardo Baldochi</dc:creator>
  <dc:description/>
  <dc:language>pt-BR</dc:language>
  <cp:lastModifiedBy/>
  <dcterms:modified xsi:type="dcterms:W3CDTF">2021-12-18T15:15:38Z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