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AC9E18ED-66B4-4460-B2B7-531CFFC0E054}" xr6:coauthVersionLast="47" xr6:coauthVersionMax="47" xr10:uidLastSave="{00000000-0000-0000-0000-000000000000}"/>
  <bookViews>
    <workbookView xWindow="-12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" l="1"/>
  <c r="S57" i="1" s="1"/>
  <c r="Q54" i="1"/>
  <c r="S54" i="1" s="1"/>
  <c r="S51" i="1"/>
  <c r="Q51" i="1"/>
  <c r="Q50" i="1"/>
  <c r="Y15" i="1"/>
  <c r="AA20" i="1"/>
  <c r="Y20" i="1"/>
  <c r="Y17" i="1"/>
  <c r="AA6" i="1"/>
  <c r="H77" i="1"/>
  <c r="J77" i="1" s="1"/>
  <c r="J72" i="1"/>
  <c r="H72" i="1"/>
  <c r="J65" i="1"/>
  <c r="H65" i="1"/>
  <c r="J61" i="1"/>
  <c r="H61" i="1"/>
  <c r="Y29" i="1"/>
  <c r="AA29" i="1" s="1"/>
  <c r="Y63" i="1"/>
  <c r="AA63" i="1" s="1"/>
  <c r="Y57" i="1"/>
  <c r="AA57" i="1" s="1"/>
  <c r="Y53" i="1"/>
  <c r="AA53" i="1" s="1"/>
  <c r="Y42" i="1"/>
  <c r="AA42" i="1" s="1"/>
  <c r="Y24" i="1"/>
  <c r="AA24" i="1" s="1"/>
  <c r="Y6" i="1"/>
  <c r="Q72" i="1"/>
  <c r="S72" i="1" s="1"/>
  <c r="Q66" i="1"/>
  <c r="S66" i="1" s="1"/>
  <c r="Q60" i="1"/>
  <c r="S60" i="1" s="1"/>
  <c r="Q47" i="1"/>
  <c r="S47" i="1" s="1"/>
  <c r="Q22" i="1"/>
  <c r="S22" i="1" s="1"/>
  <c r="Q16" i="1"/>
  <c r="S16" i="1" s="1"/>
  <c r="Q4" i="1"/>
  <c r="S4" i="1" s="1"/>
  <c r="J53" i="1"/>
  <c r="H53" i="1"/>
  <c r="J44" i="1"/>
  <c r="J47" i="1"/>
  <c r="H44" i="1"/>
  <c r="I44" i="1"/>
  <c r="H37" i="1"/>
  <c r="J37" i="1" s="1"/>
  <c r="J23" i="1"/>
  <c r="H11" i="1"/>
  <c r="J11" i="1" s="1"/>
  <c r="H3" i="1"/>
  <c r="Q25" i="1"/>
  <c r="Q26" i="1" s="1"/>
  <c r="S26" i="1" s="1"/>
  <c r="Q11" i="1"/>
  <c r="Q12" i="1" s="1"/>
  <c r="S12" i="1" s="1"/>
  <c r="Q8" i="1"/>
  <c r="S8" i="1" s="1"/>
  <c r="H31" i="1"/>
  <c r="H33" i="1" s="1"/>
  <c r="J33" i="1" s="1"/>
  <c r="H26" i="1"/>
  <c r="H28" i="1" s="1"/>
  <c r="J28" i="1" s="1"/>
  <c r="H22" i="1"/>
  <c r="H23" i="1" s="1"/>
  <c r="H18" i="1"/>
  <c r="H19" i="1" s="1"/>
  <c r="J19" i="1" s="1"/>
  <c r="H14" i="1"/>
  <c r="H15" i="1" s="1"/>
  <c r="J15" i="1" s="1"/>
  <c r="H4" i="1"/>
  <c r="S7" i="1"/>
  <c r="S6" i="1" s="1"/>
  <c r="Q3" i="1"/>
  <c r="H32" i="1"/>
  <c r="AA15" i="1" l="1"/>
  <c r="H7" i="1"/>
  <c r="J7" i="1" s="1"/>
</calcChain>
</file>

<file path=xl/sharedStrings.xml><?xml version="1.0" encoding="utf-8"?>
<sst xmlns="http://schemas.openxmlformats.org/spreadsheetml/2006/main" count="379" uniqueCount="182">
  <si>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</si>
  <si>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</si>
  <si>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</si>
  <si>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</si>
  <si>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</si>
  <si>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</si>
  <si>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</si>
  <si>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</si>
  <si>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</si>
  <si>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</si>
  <si>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</si>
  <si>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</si>
  <si>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</si>
  <si>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</si>
  <si>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</si>
  <si>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</si>
  <si>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</si>
  <si>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</si>
  <si>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</si>
  <si>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</si>
  <si>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</si>
  <si>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</si>
  <si>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</si>
  <si>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</si>
  <si>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</si>
  <si>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</si>
  <si>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</si>
  <si>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</si>
  <si>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</si>
  <si>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</si>
  <si>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</si>
  <si>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</si>
  <si>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</si>
  <si>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</si>
  <si>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</si>
  <si>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</si>
  <si>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</si>
  <si>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</si>
  <si>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</si>
  <si>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</si>
  <si>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</si>
  <si>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</si>
  <si>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</si>
  <si>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</si>
  <si>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</si>
  <si>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</si>
  <si>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</si>
  <si>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</si>
  <si>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</si>
  <si>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</si>
  <si>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</si>
  <si>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</si>
  <si>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</si>
  <si>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</si>
  <si>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</si>
  <si>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</si>
  <si>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</si>
  <si>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</si>
  <si>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</si>
  <si>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</si>
  <si>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</si>
  <si>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</si>
  <si>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</si>
  <si>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</si>
  <si>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</si>
  <si>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</si>
  <si>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</si>
  <si>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</si>
  <si>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</si>
  <si>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</si>
  <si>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</si>
  <si>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Bills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</si>
  <si>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</si>
  <si>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</si>
  <si>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</si>
  <si>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</si>
  <si>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</si>
  <si>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</si>
  <si>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</si>
  <si>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</si>
  <si>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</si>
  <si>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</si>
  <si>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</si>
  <si>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</si>
  <si>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</si>
  <si>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</si>
  <si>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</si>
  <si>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</si>
  <si>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</si>
  <si>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</si>
  <si>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</si>
  <si>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</si>
  <si>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</si>
  <si>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</si>
  <si>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</si>
  <si>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</si>
  <si>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</si>
  <si>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</si>
  <si>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</si>
  <si>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</si>
  <si>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</si>
  <si>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</si>
  <si>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</si>
  <si>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</si>
  <si>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</si>
  <si>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</si>
  <si>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</si>
  <si>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</si>
  <si>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</si>
  <si>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</si>
  <si>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</si>
  <si>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</si>
  <si>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</si>
  <si>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</si>
  <si>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</si>
  <si>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</si>
  <si>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</si>
  <si>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</si>
  <si>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</si>
  <si>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</si>
  <si>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</si>
  <si>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</si>
  <si>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</si>
  <si>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</si>
  <si>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</si>
  <si>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</si>
  <si>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</si>
  <si>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</si>
  <si>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</si>
  <si>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</si>
  <si>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</si>
  <si>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</si>
  <si>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</si>
  <si>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</si>
  <si>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</si>
  <si>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Profit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</si>
  <si>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</si>
  <si>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</si>
  <si>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</si>
  <si>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</si>
  <si>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</si>
  <si>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</si>
  <si>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</si>
  <si>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</si>
  <si>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</si>
  <si>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</si>
  <si>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</si>
  <si>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Length</t>
  </si>
  <si>
    <t>IsNullable</t>
  </si>
  <si>
    <t>IsUnique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</si>
  <si>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</si>
  <si>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</si>
  <si>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</si>
  <si>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</si>
  <si>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</si>
  <si>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</si>
  <si>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Total Init(Bytes)</t>
  </si>
  <si>
    <t>Sum</t>
  </si>
  <si>
    <t>Average</t>
  </si>
  <si>
    <t>Running Total</t>
  </si>
  <si>
    <t>Count</t>
  </si>
  <si>
    <t>DEFINE THE ERROR MSGs</t>
  </si>
  <si>
    <t xml:space="preserve">uniqueidentifier </t>
  </si>
  <si>
    <t>uniqueidentifier</t>
  </si>
  <si>
    <t>SystemControl Schema</t>
  </si>
  <si>
    <t>FK(Table PK)</t>
  </si>
  <si>
    <t>ColumnInfo</t>
  </si>
  <si>
    <t>FK (Column PK</t>
  </si>
  <si>
    <t xml:space="preserve">FK (Column PK </t>
  </si>
  <si>
    <t>Estimation</t>
  </si>
  <si>
    <t>FK (Table PK)</t>
  </si>
  <si>
    <t>Contacts</t>
  </si>
  <si>
    <t>IsPrimary</t>
  </si>
  <si>
    <t>FK(Customer PK)</t>
  </si>
  <si>
    <t>Value</t>
  </si>
  <si>
    <t>varchar(25)</t>
  </si>
  <si>
    <t>FK (Size PK)</t>
  </si>
  <si>
    <t>varchar(60)</t>
  </si>
  <si>
    <t>Package</t>
  </si>
  <si>
    <t>FK (Brand PK)</t>
  </si>
  <si>
    <t>FK (BuyingPackage)</t>
  </si>
  <si>
    <t>FK (SellingPackage)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</si>
</sst>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4" fillId="3" borderId="0" xfId="2" applyBorder="1"/>
    <xf numFmtId="0" fontId="5" fillId="2" borderId="4" xfId="1" applyFont="1" applyBorder="1"/>
    <xf numFmtId="0" fontId="0" fillId="4" borderId="10" xfId="3" applyFont="1"/>
    <xf numFmtId="0" fontId="0" fillId="0" borderId="0" xfId="0" applyAlignment="1">
      <alignment horizontal="center" wrapText="1"/>
    </xf>
    <xf numFmtId="0" fontId="1" fillId="0" borderId="12" xfId="0" applyFont="1" applyBorder="1"/>
    <xf numFmtId="0" fontId="3" fillId="2" borderId="4" xfId="1" applyBorder="1"/>
    <xf numFmtId="0" fontId="1" fillId="0" borderId="11" xfId="0" applyFont="1" applyBorder="1"/>
    <xf numFmtId="0" fontId="0" fillId="0" borderId="0" xfId="0" applyBorder="1"/>
    <xf numFmtId="0" fontId="4" fillId="3" borderId="4" xfId="2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 applyBorder="1"/>
    <xf numFmtId="0" fontId="1" fillId="0" borderId="0" xfId="0" applyFont="1" applyBorder="1"/>
    <xf numFmtId="0" fontId="0" fillId="0" borderId="9" xfId="0" applyFill="1" applyBorder="1"/>
    <xf numFmtId="0" fontId="3" fillId="2" borderId="6" xfId="1" applyBorder="1"/>
    <xf numFmtId="0" fontId="5" fillId="2" borderId="6" xfId="1" applyFont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81"/>
  <sheetViews>
    <sheetView tabSelected="1" topLeftCell="E16" workbookViewId="0">
      <selection activeCell="Q30" sqref="Q30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5.28515625" customWidth="1"/>
    <col min="11" max="11" width="6.140625" customWidth="1"/>
    <col min="12" max="13" width="4" customWidth="1"/>
    <col min="14" max="14" width="19.7109375" customWidth="1"/>
    <col min="15" max="15" width="23.7109375" customWidth="1"/>
    <col min="16" max="16" width="25.28515625" bestFit="1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6.28515625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29</v>
      </c>
      <c r="E1" s="2" t="s">
        <v>15</v>
      </c>
      <c r="F1" s="24" t="s">
        <v>16</v>
      </c>
      <c r="G1" s="24" t="s">
        <v>24</v>
      </c>
      <c r="H1" s="24" t="s">
        <v>90</v>
      </c>
      <c r="I1" s="12" t="s">
        <v>37</v>
      </c>
      <c r="J1" s="3" t="s">
        <v>156</v>
      </c>
      <c r="K1" s="1"/>
      <c r="N1" s="2" t="s">
        <v>15</v>
      </c>
      <c r="O1" s="24" t="s">
        <v>16</v>
      </c>
      <c r="P1" s="24" t="s">
        <v>24</v>
      </c>
      <c r="Q1" s="24" t="s">
        <v>90</v>
      </c>
      <c r="R1" s="24" t="s">
        <v>37</v>
      </c>
      <c r="S1" s="9" t="s">
        <v>30</v>
      </c>
      <c r="T1" s="1"/>
      <c r="V1" s="2" t="s">
        <v>15</v>
      </c>
      <c r="W1" s="24" t="s">
        <v>16</v>
      </c>
      <c r="X1" s="24" t="s">
        <v>24</v>
      </c>
      <c r="Y1" s="24" t="s">
        <v>90</v>
      </c>
      <c r="Z1" s="12" t="s">
        <v>37</v>
      </c>
      <c r="AA1" s="3" t="s">
        <v>30</v>
      </c>
    </row>
    <row r="2" spans="1:27" x14ac:dyDescent="0.25">
      <c r="A2" s="4" t="s">
        <v>2</v>
      </c>
      <c r="B2" s="5" t="s">
        <v>1</v>
      </c>
      <c r="E2" s="2" t="s">
        <v>92</v>
      </c>
      <c r="F2" t="s">
        <v>21</v>
      </c>
      <c r="G2" t="s">
        <v>25</v>
      </c>
      <c r="H2">
        <v>4</v>
      </c>
      <c r="I2" s="10"/>
      <c r="J2" s="11"/>
      <c r="N2" s="2" t="s">
        <v>54</v>
      </c>
      <c r="O2" t="s">
        <v>21</v>
      </c>
      <c r="P2" t="s">
        <v>5</v>
      </c>
      <c r="Q2">
        <v>4</v>
      </c>
      <c r="R2" s="27"/>
      <c r="V2" s="2" t="s">
        <v>72</v>
      </c>
      <c r="W2" t="s">
        <v>21</v>
      </c>
      <c r="X2" t="s">
        <v>25</v>
      </c>
      <c r="Y2">
        <v>4</v>
      </c>
      <c r="Z2" s="10"/>
      <c r="AA2" s="3"/>
    </row>
    <row r="3" spans="1:27" x14ac:dyDescent="0.25">
      <c r="A3" s="4" t="s">
        <v>3</v>
      </c>
      <c r="B3" s="5" t="s">
        <v>4</v>
      </c>
      <c r="E3" s="4"/>
      <c r="F3" t="s">
        <v>68</v>
      </c>
      <c r="G3" t="s">
        <v>26</v>
      </c>
      <c r="H3">
        <f>5+2</f>
        <v>7</v>
      </c>
      <c r="J3" s="5"/>
      <c r="M3" s="1"/>
      <c r="N3" s="4"/>
      <c r="O3" t="s">
        <v>17</v>
      </c>
      <c r="P3" t="s">
        <v>26</v>
      </c>
      <c r="Q3">
        <f>(12+16+9+8+5)/5</f>
        <v>10</v>
      </c>
      <c r="V3" s="4"/>
      <c r="W3" t="s">
        <v>87</v>
      </c>
      <c r="X3" t="s">
        <v>11</v>
      </c>
      <c r="Y3">
        <v>3</v>
      </c>
      <c r="AA3" s="5"/>
    </row>
    <row r="4" spans="1:27" x14ac:dyDescent="0.25">
      <c r="A4" s="4" t="s">
        <v>8</v>
      </c>
      <c r="B4" s="5">
        <v>8</v>
      </c>
      <c r="E4" s="4"/>
      <c r="F4" t="s">
        <v>69</v>
      </c>
      <c r="G4" t="s">
        <v>26</v>
      </c>
      <c r="H4">
        <f>6+2</f>
        <v>8</v>
      </c>
      <c r="J4" s="5"/>
      <c r="N4" s="4"/>
      <c r="Q4" s="1">
        <f>SUM(Q2:Q3)</f>
        <v>14</v>
      </c>
      <c r="R4">
        <v>5</v>
      </c>
      <c r="S4" s="21">
        <f>PRODUCT(Q4,R4)</f>
        <v>70</v>
      </c>
      <c r="V4" s="4"/>
      <c r="W4" t="s">
        <v>88</v>
      </c>
      <c r="X4" t="s">
        <v>11</v>
      </c>
      <c r="Y4">
        <v>3</v>
      </c>
      <c r="AA4" s="5"/>
    </row>
    <row r="5" spans="1:27" x14ac:dyDescent="0.25">
      <c r="A5" s="4" t="s">
        <v>5</v>
      </c>
      <c r="B5" s="5">
        <v>4</v>
      </c>
      <c r="E5" s="4"/>
      <c r="F5" t="s">
        <v>70</v>
      </c>
      <c r="G5" t="s">
        <v>10</v>
      </c>
      <c r="H5">
        <v>1</v>
      </c>
      <c r="J5" s="5"/>
      <c r="N5" s="6"/>
      <c r="O5" s="16"/>
      <c r="P5" s="16"/>
      <c r="Q5" s="16"/>
      <c r="R5" s="16"/>
      <c r="S5" s="7"/>
      <c r="V5" s="4"/>
      <c r="W5" t="s">
        <v>89</v>
      </c>
      <c r="X5" t="s">
        <v>25</v>
      </c>
      <c r="Y5">
        <v>4</v>
      </c>
      <c r="AA5" s="5"/>
    </row>
    <row r="6" spans="1:27" x14ac:dyDescent="0.25">
      <c r="A6" s="4" t="s">
        <v>6</v>
      </c>
      <c r="B6" s="5">
        <v>2</v>
      </c>
      <c r="E6" s="4"/>
      <c r="F6" t="s">
        <v>18</v>
      </c>
      <c r="G6" t="s">
        <v>26</v>
      </c>
      <c r="H6">
        <v>2</v>
      </c>
      <c r="J6" s="5"/>
      <c r="N6" s="2" t="s">
        <v>53</v>
      </c>
      <c r="O6" s="10"/>
      <c r="P6" s="10"/>
      <c r="Q6" s="10"/>
      <c r="R6">
        <v>2</v>
      </c>
      <c r="S6" s="21">
        <f>SUM(S7:S8)</f>
        <v>36</v>
      </c>
      <c r="V6" s="4"/>
      <c r="Y6" s="1">
        <f>SUM(Y2:Y5)</f>
        <v>14</v>
      </c>
      <c r="Z6" s="19">
        <v>0</v>
      </c>
      <c r="AA6" s="28">
        <f>PRODUCT(Y6:Z6)</f>
        <v>0</v>
      </c>
    </row>
    <row r="7" spans="1:27" x14ac:dyDescent="0.25">
      <c r="A7" s="4" t="s">
        <v>7</v>
      </c>
      <c r="B7" s="5">
        <v>1</v>
      </c>
      <c r="E7" s="4"/>
      <c r="F7" s="16"/>
      <c r="G7" s="16"/>
      <c r="H7" s="26">
        <f>SUM(H2:H6)</f>
        <v>22</v>
      </c>
      <c r="I7">
        <v>19</v>
      </c>
      <c r="J7" s="21">
        <f>PRODUCT(H7,I7)</f>
        <v>418</v>
      </c>
      <c r="N7" s="4"/>
      <c r="O7" t="s">
        <v>21</v>
      </c>
      <c r="P7" t="s">
        <v>58</v>
      </c>
      <c r="Q7">
        <v>4</v>
      </c>
      <c r="R7">
        <v>2</v>
      </c>
      <c r="S7" s="5">
        <f>PRODUCT(R7,Q7)</f>
        <v>8</v>
      </c>
      <c r="V7" s="4"/>
      <c r="AA7" s="7"/>
    </row>
    <row r="8" spans="1:27" x14ac:dyDescent="0.25">
      <c r="A8" s="4" t="s">
        <v>9</v>
      </c>
      <c r="B8" s="5" t="s">
        <v>27</v>
      </c>
      <c r="E8" s="2" t="s">
        <v>19</v>
      </c>
      <c r="F8" t="s">
        <v>20</v>
      </c>
      <c r="G8" t="s">
        <v>5</v>
      </c>
      <c r="H8">
        <v>4</v>
      </c>
      <c r="I8" s="10"/>
      <c r="J8" s="3"/>
      <c r="K8" s="1"/>
      <c r="N8" s="4"/>
      <c r="O8" t="s">
        <v>17</v>
      </c>
      <c r="P8" t="s">
        <v>26</v>
      </c>
      <c r="Q8">
        <f>12+2</f>
        <v>14</v>
      </c>
      <c r="R8">
        <v>2</v>
      </c>
      <c r="S8" s="5">
        <f>PRODUCT(R8,Q8)</f>
        <v>28</v>
      </c>
      <c r="V8" s="2" t="s">
        <v>100</v>
      </c>
      <c r="W8" t="s">
        <v>21</v>
      </c>
      <c r="X8" t="s">
        <v>58</v>
      </c>
      <c r="Y8">
        <v>4</v>
      </c>
      <c r="Z8" s="10"/>
    </row>
    <row r="9" spans="1:27" x14ac:dyDescent="0.25">
      <c r="A9" s="4" t="s">
        <v>10</v>
      </c>
      <c r="B9" s="5">
        <v>1</v>
      </c>
      <c r="E9" s="4"/>
      <c r="F9" t="s">
        <v>22</v>
      </c>
      <c r="G9" t="s">
        <v>7</v>
      </c>
      <c r="H9">
        <v>1</v>
      </c>
      <c r="J9" s="5"/>
      <c r="N9" s="6"/>
      <c r="O9" s="16"/>
      <c r="P9" s="16"/>
      <c r="Q9" s="16"/>
      <c r="R9" s="16"/>
      <c r="S9" s="7"/>
      <c r="V9" s="4"/>
      <c r="AA9" s="5"/>
    </row>
    <row r="10" spans="1:27" x14ac:dyDescent="0.25">
      <c r="A10" s="4" t="s">
        <v>11</v>
      </c>
      <c r="B10" s="5">
        <v>3</v>
      </c>
      <c r="E10" s="4"/>
      <c r="F10" t="s">
        <v>23</v>
      </c>
      <c r="G10" t="s">
        <v>152</v>
      </c>
      <c r="H10">
        <v>8</v>
      </c>
      <c r="J10" s="5"/>
      <c r="N10" s="13" t="s">
        <v>55</v>
      </c>
      <c r="O10" t="s">
        <v>21</v>
      </c>
      <c r="P10" t="s">
        <v>7</v>
      </c>
      <c r="Q10">
        <v>1</v>
      </c>
      <c r="V10" s="4"/>
      <c r="AA10" s="5"/>
    </row>
    <row r="11" spans="1:27" x14ac:dyDescent="0.25">
      <c r="A11" s="4" t="s">
        <v>12</v>
      </c>
      <c r="B11" s="5">
        <v>8</v>
      </c>
      <c r="E11" s="4"/>
      <c r="H11" s="1">
        <f>SUM(H8:H10)</f>
        <v>13</v>
      </c>
      <c r="I11">
        <v>10</v>
      </c>
      <c r="J11" s="21">
        <f>PRODUCT(H11,I11)</f>
        <v>130</v>
      </c>
      <c r="N11" s="4"/>
      <c r="O11" t="s">
        <v>17</v>
      </c>
      <c r="P11" s="22" t="s">
        <v>155</v>
      </c>
      <c r="Q11">
        <f>3+2</f>
        <v>5</v>
      </c>
      <c r="S11" s="5"/>
      <c r="V11" s="4"/>
      <c r="W11" t="s">
        <v>101</v>
      </c>
      <c r="X11" t="s">
        <v>10</v>
      </c>
      <c r="Y11">
        <v>1</v>
      </c>
      <c r="AA11" s="5"/>
    </row>
    <row r="12" spans="1:27" x14ac:dyDescent="0.25">
      <c r="A12" s="4" t="s">
        <v>14</v>
      </c>
      <c r="B12" s="5">
        <v>4</v>
      </c>
      <c r="E12" s="4"/>
      <c r="F12" s="16"/>
      <c r="G12" s="16"/>
      <c r="H12" s="16"/>
      <c r="I12" s="16"/>
      <c r="J12" s="7"/>
      <c r="N12" s="4"/>
      <c r="Q12" s="1">
        <f>SUM(Q10:Q11)</f>
        <v>6</v>
      </c>
      <c r="R12">
        <v>3</v>
      </c>
      <c r="S12" s="25">
        <f>PRODUCT(R12,Q12)</f>
        <v>18</v>
      </c>
      <c r="V12" s="4"/>
      <c r="W12" t="s">
        <v>102</v>
      </c>
      <c r="X12" t="s">
        <v>58</v>
      </c>
      <c r="Y12">
        <v>4</v>
      </c>
      <c r="AA12" s="5"/>
    </row>
    <row r="13" spans="1:27" x14ac:dyDescent="0.25">
      <c r="A13" s="4" t="s">
        <v>13</v>
      </c>
      <c r="B13" s="5">
        <v>5</v>
      </c>
      <c r="E13" s="2" t="s">
        <v>36</v>
      </c>
      <c r="F13" t="s">
        <v>21</v>
      </c>
      <c r="G13" t="s">
        <v>5</v>
      </c>
      <c r="H13">
        <v>4</v>
      </c>
      <c r="I13" s="27"/>
      <c r="N13" s="17"/>
      <c r="O13" s="16"/>
      <c r="P13" s="16"/>
      <c r="Q13" s="16"/>
      <c r="R13" s="16"/>
      <c r="S13" s="18"/>
      <c r="T13" s="1"/>
      <c r="V13" s="4"/>
      <c r="W13" t="s">
        <v>103</v>
      </c>
      <c r="X13" t="s">
        <v>58</v>
      </c>
      <c r="Y13">
        <v>4</v>
      </c>
      <c r="AA13" s="5"/>
    </row>
    <row r="14" spans="1:27" x14ac:dyDescent="0.25">
      <c r="A14" s="4" t="s">
        <v>154</v>
      </c>
      <c r="B14" s="5">
        <v>4</v>
      </c>
      <c r="E14" s="4"/>
      <c r="F14" t="s">
        <v>38</v>
      </c>
      <c r="G14" t="s">
        <v>26</v>
      </c>
      <c r="H14">
        <f xml:space="preserve"> 9+2</f>
        <v>11</v>
      </c>
      <c r="J14" s="5"/>
      <c r="N14" s="2" t="s">
        <v>60</v>
      </c>
      <c r="O14" t="s">
        <v>21</v>
      </c>
      <c r="P14" t="s">
        <v>61</v>
      </c>
      <c r="Q14">
        <v>3</v>
      </c>
      <c r="V14" s="4"/>
      <c r="W14" t="s">
        <v>104</v>
      </c>
      <c r="X14" t="s">
        <v>58</v>
      </c>
      <c r="Y14">
        <v>4</v>
      </c>
      <c r="AA14" s="5"/>
    </row>
    <row r="15" spans="1:27" x14ac:dyDescent="0.25">
      <c r="A15" s="4" t="s">
        <v>152</v>
      </c>
      <c r="B15" s="5">
        <v>8</v>
      </c>
      <c r="E15" s="4"/>
      <c r="H15" s="1">
        <f>SUM(H13:H14)</f>
        <v>15</v>
      </c>
      <c r="I15">
        <v>9</v>
      </c>
      <c r="J15" s="21">
        <f>PRODUCT(H15,I15)</f>
        <v>135</v>
      </c>
      <c r="N15" s="4"/>
      <c r="O15" t="s">
        <v>17</v>
      </c>
      <c r="P15" t="s">
        <v>26</v>
      </c>
      <c r="Q15">
        <v>5</v>
      </c>
      <c r="S15" s="5"/>
      <c r="V15" s="4"/>
      <c r="Y15" s="1">
        <f>SUM(Y8:Y14)</f>
        <v>17</v>
      </c>
      <c r="Z15">
        <v>402</v>
      </c>
      <c r="AA15" s="21">
        <f>PRODUCT(Y15:Z15)</f>
        <v>6834</v>
      </c>
    </row>
    <row r="16" spans="1:27" x14ac:dyDescent="0.25">
      <c r="A16" s="29" t="s">
        <v>163</v>
      </c>
      <c r="B16" s="30">
        <v>16</v>
      </c>
      <c r="E16" s="4"/>
      <c r="F16" s="16"/>
      <c r="G16" s="16"/>
      <c r="H16" s="16"/>
      <c r="J16" s="7"/>
      <c r="N16" s="4"/>
      <c r="Q16" s="1">
        <f>SUM(Q14:Q15)</f>
        <v>8</v>
      </c>
      <c r="R16">
        <v>2</v>
      </c>
      <c r="S16" s="21">
        <f>PRODUCT(Q16,R16)</f>
        <v>16</v>
      </c>
      <c r="V16" s="6"/>
      <c r="W16" s="16"/>
      <c r="X16" s="16"/>
      <c r="Y16" s="16"/>
      <c r="Z16" s="16"/>
      <c r="AA16" s="7"/>
    </row>
    <row r="17" spans="1:27" x14ac:dyDescent="0.25">
      <c r="E17" s="2" t="s">
        <v>40</v>
      </c>
      <c r="F17" t="s">
        <v>21</v>
      </c>
      <c r="G17" t="s">
        <v>5</v>
      </c>
      <c r="H17">
        <v>4</v>
      </c>
      <c r="I17" s="10"/>
      <c r="N17" s="6"/>
      <c r="O17" s="16"/>
      <c r="P17" s="16"/>
      <c r="Q17" s="16"/>
      <c r="R17" s="16"/>
      <c r="S17" s="7"/>
      <c r="V17" s="32" t="s">
        <v>171</v>
      </c>
      <c r="W17" s="35" t="s">
        <v>17</v>
      </c>
      <c r="X17" s="35" t="s">
        <v>26</v>
      </c>
      <c r="Y17" s="10">
        <f>13+2</f>
        <v>15</v>
      </c>
      <c r="Z17" s="10"/>
      <c r="AA17" s="11"/>
    </row>
    <row r="18" spans="1:27" ht="18.75" customHeight="1" x14ac:dyDescent="0.25">
      <c r="A18" s="1" t="s">
        <v>46</v>
      </c>
      <c r="E18" s="4"/>
      <c r="F18" t="s">
        <v>17</v>
      </c>
      <c r="G18" t="s">
        <v>26</v>
      </c>
      <c r="H18">
        <f>9+2</f>
        <v>11</v>
      </c>
      <c r="J18" s="5"/>
      <c r="N18" s="13" t="s">
        <v>62</v>
      </c>
      <c r="O18" t="s">
        <v>63</v>
      </c>
      <c r="P18" t="s">
        <v>61</v>
      </c>
      <c r="Q18">
        <v>3</v>
      </c>
      <c r="V18" s="4"/>
      <c r="W18" s="33" t="s">
        <v>172</v>
      </c>
      <c r="X18" s="33" t="s">
        <v>10</v>
      </c>
      <c r="Y18" s="27">
        <v>1</v>
      </c>
      <c r="Z18" s="27"/>
      <c r="AA18" s="5"/>
    </row>
    <row r="19" spans="1:27" x14ac:dyDescent="0.25">
      <c r="A19" s="1" t="s">
        <v>27</v>
      </c>
      <c r="E19" s="4"/>
      <c r="H19" s="1">
        <f>SUM(H17:H18)</f>
        <v>15</v>
      </c>
      <c r="I19">
        <v>23272</v>
      </c>
      <c r="J19" s="21">
        <f>PRODUCT(H19,I19)</f>
        <v>349080</v>
      </c>
      <c r="N19" s="4"/>
      <c r="O19" t="s">
        <v>64</v>
      </c>
      <c r="P19" t="s">
        <v>61</v>
      </c>
      <c r="Q19">
        <v>3</v>
      </c>
      <c r="S19" s="5"/>
      <c r="V19" s="4"/>
      <c r="W19" s="33" t="s">
        <v>173</v>
      </c>
      <c r="X19" s="27" t="s">
        <v>58</v>
      </c>
      <c r="Y19" s="27">
        <v>4</v>
      </c>
      <c r="Z19" s="27"/>
      <c r="AA19" s="5"/>
    </row>
    <row r="20" spans="1:27" x14ac:dyDescent="0.25">
      <c r="A20" s="2" t="s">
        <v>35</v>
      </c>
      <c r="B20" s="3" t="s">
        <v>28</v>
      </c>
      <c r="E20" s="4"/>
      <c r="F20" s="16"/>
      <c r="G20" s="16"/>
      <c r="H20" s="16"/>
      <c r="I20" s="16"/>
      <c r="J20" s="7"/>
      <c r="N20" s="4"/>
      <c r="O20" t="s">
        <v>65</v>
      </c>
      <c r="P20" t="s">
        <v>67</v>
      </c>
      <c r="Q20">
        <v>5</v>
      </c>
      <c r="S20" s="5"/>
      <c r="V20" s="6"/>
      <c r="W20" s="16"/>
      <c r="X20" s="16"/>
      <c r="Y20" s="26">
        <f>SUM(Y17:Y19)</f>
        <v>20</v>
      </c>
      <c r="Z20" s="16">
        <v>402</v>
      </c>
      <c r="AA20" s="37">
        <f>PRODUCT(Y20:Z20)</f>
        <v>8040</v>
      </c>
    </row>
    <row r="21" spans="1:27" x14ac:dyDescent="0.25">
      <c r="A21" s="14" t="s">
        <v>31</v>
      </c>
      <c r="B21" s="5">
        <v>5</v>
      </c>
      <c r="E21" s="2" t="s">
        <v>41</v>
      </c>
      <c r="F21" t="s">
        <v>21</v>
      </c>
      <c r="G21" t="s">
        <v>7</v>
      </c>
      <c r="H21">
        <v>1</v>
      </c>
      <c r="I21" s="27"/>
      <c r="N21" s="4"/>
      <c r="O21" t="s">
        <v>66</v>
      </c>
      <c r="P21" t="s">
        <v>12</v>
      </c>
      <c r="Q21">
        <v>8</v>
      </c>
      <c r="S21" s="5"/>
      <c r="V21" s="13" t="s">
        <v>105</v>
      </c>
      <c r="W21" t="s">
        <v>106</v>
      </c>
      <c r="X21" t="s">
        <v>58</v>
      </c>
      <c r="Y21">
        <v>4</v>
      </c>
      <c r="Z21" s="27"/>
      <c r="AA21" s="11"/>
    </row>
    <row r="22" spans="1:27" x14ac:dyDescent="0.25">
      <c r="A22" s="4" t="s">
        <v>32</v>
      </c>
      <c r="B22" s="5">
        <v>9</v>
      </c>
      <c r="E22" s="4"/>
      <c r="F22" t="s">
        <v>17</v>
      </c>
      <c r="G22" t="s">
        <v>26</v>
      </c>
      <c r="H22">
        <f>13+2</f>
        <v>15</v>
      </c>
      <c r="J22" s="5"/>
      <c r="N22" s="4"/>
      <c r="Q22" s="1">
        <f>SUM(Q18:Q21)</f>
        <v>19</v>
      </c>
      <c r="R22">
        <v>2</v>
      </c>
      <c r="S22" s="21">
        <f>PRODUCT(Q22*R22)</f>
        <v>38</v>
      </c>
      <c r="V22" s="4"/>
      <c r="W22" t="s">
        <v>107</v>
      </c>
      <c r="X22" t="s">
        <v>26</v>
      </c>
      <c r="Y22">
        <v>22</v>
      </c>
      <c r="AA22" s="5"/>
    </row>
    <row r="23" spans="1:27" x14ac:dyDescent="0.25">
      <c r="A23" s="4" t="s">
        <v>33</v>
      </c>
      <c r="B23" s="5">
        <v>13</v>
      </c>
      <c r="E23" s="4"/>
      <c r="H23" s="1">
        <f>SUM(H21:H22)</f>
        <v>16</v>
      </c>
      <c r="I23">
        <v>1</v>
      </c>
      <c r="J23" s="21">
        <f>PRODUCT(H23,I23,)</f>
        <v>16</v>
      </c>
      <c r="N23" s="6"/>
      <c r="O23" s="16"/>
      <c r="P23" s="16"/>
      <c r="Q23" s="16"/>
      <c r="R23" s="16"/>
      <c r="S23" s="7"/>
      <c r="V23" s="4"/>
      <c r="W23" t="s">
        <v>108</v>
      </c>
      <c r="X23" t="s">
        <v>26</v>
      </c>
      <c r="Y23">
        <v>17</v>
      </c>
      <c r="AA23" s="5"/>
    </row>
    <row r="24" spans="1:27" ht="15" customHeight="1" x14ac:dyDescent="0.25">
      <c r="A24" s="6" t="s">
        <v>34</v>
      </c>
      <c r="B24" s="7">
        <v>17</v>
      </c>
      <c r="E24" s="4"/>
      <c r="F24" s="16"/>
      <c r="G24" s="16"/>
      <c r="H24" s="16"/>
      <c r="J24" s="7"/>
      <c r="N24" s="1" t="s">
        <v>56</v>
      </c>
      <c r="O24" t="s">
        <v>21</v>
      </c>
      <c r="P24" t="s">
        <v>7</v>
      </c>
      <c r="Q24">
        <v>1</v>
      </c>
      <c r="V24" s="4"/>
      <c r="Y24" s="1">
        <f>SUM(Y21:Y23)</f>
        <v>43</v>
      </c>
      <c r="Z24">
        <v>402</v>
      </c>
      <c r="AA24" s="21">
        <f>PRODUCT(Y24,Z24)</f>
        <v>17286</v>
      </c>
    </row>
    <row r="25" spans="1:27" ht="15.75" customHeight="1" x14ac:dyDescent="0.25">
      <c r="E25" s="2" t="s">
        <v>42</v>
      </c>
      <c r="F25" t="s">
        <v>21</v>
      </c>
      <c r="G25" t="s">
        <v>7</v>
      </c>
      <c r="H25">
        <v>1</v>
      </c>
      <c r="I25" s="10"/>
      <c r="N25" s="4"/>
      <c r="O25" t="s">
        <v>57</v>
      </c>
      <c r="P25" t="s">
        <v>26</v>
      </c>
      <c r="Q25">
        <f>6+2</f>
        <v>8</v>
      </c>
      <c r="S25" s="5"/>
      <c r="V25" s="6"/>
      <c r="W25" s="16"/>
      <c r="X25" s="16"/>
      <c r="Y25" s="16"/>
      <c r="Z25" s="16"/>
      <c r="AA25" s="7"/>
    </row>
    <row r="26" spans="1:27" ht="15" customHeight="1" x14ac:dyDescent="0.25">
      <c r="A26" t="s">
        <v>45</v>
      </c>
      <c r="E26" s="4"/>
      <c r="F26" t="s">
        <v>17</v>
      </c>
      <c r="G26" t="s">
        <v>26</v>
      </c>
      <c r="H26">
        <f>13+2</f>
        <v>15</v>
      </c>
      <c r="J26" s="5"/>
      <c r="N26" s="4"/>
      <c r="Q26" s="1">
        <f>SUM(Q24:Q25)</f>
        <v>9</v>
      </c>
      <c r="R26">
        <v>11</v>
      </c>
      <c r="S26" s="21">
        <f>PRODUCT(Q26,R26)</f>
        <v>99</v>
      </c>
      <c r="V26" s="2" t="s">
        <v>109</v>
      </c>
      <c r="W26" t="s">
        <v>21</v>
      </c>
      <c r="X26" t="s">
        <v>162</v>
      </c>
      <c r="Y26">
        <v>16</v>
      </c>
      <c r="Z26" s="10"/>
      <c r="AA26" s="3"/>
    </row>
    <row r="27" spans="1:27" ht="36" customHeight="1" x14ac:dyDescent="0.25">
      <c r="A27" s="23" t="s">
        <v>91</v>
      </c>
      <c r="B27" s="23"/>
      <c r="C27" s="23"/>
      <c r="E27" s="4"/>
      <c r="F27" t="s">
        <v>44</v>
      </c>
      <c r="G27" t="s">
        <v>7</v>
      </c>
      <c r="H27">
        <v>1</v>
      </c>
      <c r="J27" s="5"/>
      <c r="N27" s="17"/>
      <c r="O27" s="16"/>
      <c r="P27" s="16"/>
      <c r="Q27" s="16"/>
      <c r="R27" s="16"/>
      <c r="S27" s="18"/>
      <c r="T27" s="1"/>
      <c r="V27" s="4"/>
      <c r="W27" t="s">
        <v>112</v>
      </c>
      <c r="X27" t="s">
        <v>12</v>
      </c>
      <c r="Y27">
        <v>8</v>
      </c>
      <c r="AA27" s="5"/>
    </row>
    <row r="28" spans="1:27" x14ac:dyDescent="0.25">
      <c r="A28" t="s">
        <v>153</v>
      </c>
      <c r="E28" s="4"/>
      <c r="H28" s="1">
        <f>SUM(H25:H27)</f>
        <v>17</v>
      </c>
      <c r="I28">
        <v>1</v>
      </c>
      <c r="J28" s="21">
        <f>PRODUCT(H28,I28)</f>
        <v>17</v>
      </c>
      <c r="N28" s="13" t="s">
        <v>59</v>
      </c>
      <c r="O28" t="s">
        <v>21</v>
      </c>
      <c r="P28" t="s">
        <v>58</v>
      </c>
      <c r="Q28">
        <v>4</v>
      </c>
      <c r="S28" s="5"/>
      <c r="V28" s="4"/>
      <c r="W28" t="s">
        <v>111</v>
      </c>
      <c r="X28" t="s">
        <v>58</v>
      </c>
      <c r="Y28">
        <v>4</v>
      </c>
      <c r="AA28" s="5"/>
    </row>
    <row r="29" spans="1:27" x14ac:dyDescent="0.25">
      <c r="A29" s="31"/>
      <c r="B29" s="31"/>
      <c r="C29" s="31"/>
      <c r="E29" s="6"/>
      <c r="F29" s="16"/>
      <c r="G29" s="16"/>
      <c r="H29" s="16"/>
      <c r="J29" s="7"/>
      <c r="N29" s="4"/>
      <c r="O29" t="s">
        <v>17</v>
      </c>
      <c r="P29" t="s">
        <v>26</v>
      </c>
      <c r="Q29" s="19"/>
      <c r="S29" s="5"/>
      <c r="V29" s="4" t="s">
        <v>110</v>
      </c>
      <c r="Y29" s="1">
        <f>SUM(Y26:Y28)</f>
        <v>28</v>
      </c>
      <c r="Z29" s="19">
        <v>0</v>
      </c>
      <c r="AA29" s="28">
        <f>PRODUCT(Y29:Z29)</f>
        <v>0</v>
      </c>
    </row>
    <row r="30" spans="1:27" x14ac:dyDescent="0.25">
      <c r="E30" s="13" t="s">
        <v>39</v>
      </c>
      <c r="F30" t="s">
        <v>21</v>
      </c>
      <c r="G30" t="s">
        <v>93</v>
      </c>
      <c r="H30">
        <v>2</v>
      </c>
      <c r="I30" s="10"/>
      <c r="N30" s="4"/>
      <c r="Q30" s="19"/>
      <c r="R30" s="20"/>
      <c r="S30" s="5">
        <v>0</v>
      </c>
      <c r="V30" s="17"/>
      <c r="W30" s="16"/>
      <c r="X30" s="16"/>
      <c r="Y30" s="16"/>
      <c r="Z30" s="16"/>
      <c r="AA30" s="18"/>
    </row>
    <row r="31" spans="1:27" x14ac:dyDescent="0.25">
      <c r="E31" s="4"/>
      <c r="F31" t="s">
        <v>17</v>
      </c>
      <c r="G31" t="s">
        <v>26</v>
      </c>
      <c r="H31">
        <f>8+2</f>
        <v>10</v>
      </c>
      <c r="J31" s="5"/>
      <c r="N31" s="17"/>
      <c r="O31" s="16"/>
      <c r="P31" s="16"/>
      <c r="Q31" s="16"/>
      <c r="R31" s="16"/>
      <c r="S31" s="18"/>
      <c r="T31" s="1"/>
      <c r="V31" s="13" t="s">
        <v>116</v>
      </c>
      <c r="W31" t="s">
        <v>117</v>
      </c>
      <c r="X31" t="s">
        <v>58</v>
      </c>
      <c r="Y31">
        <v>4</v>
      </c>
    </row>
    <row r="32" spans="1:27" x14ac:dyDescent="0.25">
      <c r="E32" s="4"/>
      <c r="F32" t="s">
        <v>43</v>
      </c>
      <c r="G32" t="s">
        <v>58</v>
      </c>
      <c r="H32">
        <f>H13</f>
        <v>4</v>
      </c>
      <c r="J32" s="5"/>
      <c r="N32" s="2" t="s">
        <v>73</v>
      </c>
      <c r="O32" t="s">
        <v>21</v>
      </c>
      <c r="P32" t="s">
        <v>58</v>
      </c>
      <c r="Q32">
        <v>4</v>
      </c>
      <c r="S32" s="15"/>
      <c r="T32" s="1"/>
      <c r="V32" s="4"/>
      <c r="W32" t="s">
        <v>118</v>
      </c>
      <c r="X32" t="s">
        <v>58</v>
      </c>
      <c r="Y32">
        <v>4</v>
      </c>
      <c r="AA32" s="5"/>
    </row>
    <row r="33" spans="5:27" x14ac:dyDescent="0.25">
      <c r="E33" s="4"/>
      <c r="H33" s="1">
        <f>SUM(H30:H32)</f>
        <v>16</v>
      </c>
      <c r="I33">
        <v>53</v>
      </c>
      <c r="J33" s="21">
        <f>PRODUCT(H33,I33)</f>
        <v>848</v>
      </c>
      <c r="N33" s="4"/>
      <c r="O33" t="s">
        <v>85</v>
      </c>
      <c r="P33" t="s">
        <v>58</v>
      </c>
      <c r="Q33">
        <v>4</v>
      </c>
      <c r="S33" s="5"/>
      <c r="V33" s="4"/>
      <c r="W33" t="s">
        <v>119</v>
      </c>
      <c r="X33" t="s">
        <v>58</v>
      </c>
      <c r="Y33">
        <v>4</v>
      </c>
      <c r="AA33" s="5"/>
    </row>
    <row r="34" spans="5:27" x14ac:dyDescent="0.25">
      <c r="E34" s="6"/>
      <c r="F34" s="16"/>
      <c r="G34" s="16"/>
      <c r="H34" s="16"/>
      <c r="I34" s="16"/>
      <c r="J34" s="7"/>
      <c r="N34" s="4"/>
      <c r="O34" t="s">
        <v>74</v>
      </c>
      <c r="P34" t="s">
        <v>26</v>
      </c>
      <c r="Q34" s="19"/>
      <c r="S34" s="5"/>
      <c r="V34" s="4"/>
      <c r="W34" t="s">
        <v>120</v>
      </c>
      <c r="X34" t="s">
        <v>58</v>
      </c>
      <c r="Y34">
        <v>4</v>
      </c>
      <c r="AA34" s="5"/>
    </row>
    <row r="35" spans="5:27" x14ac:dyDescent="0.25">
      <c r="E35" s="2" t="s">
        <v>94</v>
      </c>
      <c r="F35" t="s">
        <v>95</v>
      </c>
      <c r="G35" t="s">
        <v>93</v>
      </c>
      <c r="H35">
        <v>2</v>
      </c>
      <c r="I35" s="10"/>
      <c r="N35" s="4"/>
      <c r="O35" t="s">
        <v>179</v>
      </c>
      <c r="P35" t="s">
        <v>58</v>
      </c>
      <c r="Q35">
        <v>4</v>
      </c>
      <c r="S35" s="5"/>
      <c r="V35" s="13"/>
      <c r="W35" t="s">
        <v>121</v>
      </c>
      <c r="X35" t="s">
        <v>11</v>
      </c>
      <c r="Y35">
        <v>3</v>
      </c>
      <c r="AA35" s="5"/>
    </row>
    <row r="36" spans="5:27" x14ac:dyDescent="0.25">
      <c r="E36" s="4"/>
      <c r="F36" t="s">
        <v>96</v>
      </c>
      <c r="G36" t="s">
        <v>7</v>
      </c>
      <c r="H36">
        <v>1</v>
      </c>
      <c r="J36" s="5"/>
      <c r="N36" s="13"/>
      <c r="O36" t="s">
        <v>176</v>
      </c>
      <c r="P36" t="s">
        <v>58</v>
      </c>
      <c r="Q36">
        <v>4</v>
      </c>
      <c r="S36" s="5"/>
      <c r="V36" s="4"/>
      <c r="W36" t="s">
        <v>122</v>
      </c>
      <c r="X36" t="s">
        <v>11</v>
      </c>
      <c r="Y36">
        <v>3</v>
      </c>
      <c r="AA36" s="5"/>
    </row>
    <row r="37" spans="5:27" x14ac:dyDescent="0.25">
      <c r="E37" s="4"/>
      <c r="H37" s="1">
        <f>SUM(H35:H36)</f>
        <v>3</v>
      </c>
      <c r="I37">
        <v>53</v>
      </c>
      <c r="J37" s="21">
        <f>PRODUCT(H37,I37)</f>
        <v>159</v>
      </c>
      <c r="N37" s="4"/>
      <c r="O37" t="s">
        <v>77</v>
      </c>
      <c r="P37" t="s">
        <v>58</v>
      </c>
      <c r="Q37">
        <v>4</v>
      </c>
      <c r="S37" s="5"/>
      <c r="V37" s="4"/>
      <c r="W37" t="s">
        <v>99</v>
      </c>
      <c r="X37" t="s">
        <v>58</v>
      </c>
      <c r="Y37">
        <v>4</v>
      </c>
      <c r="AA37" s="5"/>
    </row>
    <row r="38" spans="5:27" x14ac:dyDescent="0.25">
      <c r="E38" s="6"/>
      <c r="F38" s="16"/>
      <c r="G38" s="16"/>
      <c r="H38" s="16"/>
      <c r="I38" s="16"/>
      <c r="J38" s="7"/>
      <c r="N38" s="4"/>
      <c r="O38" t="s">
        <v>78</v>
      </c>
      <c r="P38" t="s">
        <v>152</v>
      </c>
      <c r="Q38">
        <v>8</v>
      </c>
      <c r="S38" s="5"/>
      <c r="V38" s="4"/>
      <c r="W38" t="s">
        <v>123</v>
      </c>
      <c r="X38" t="s">
        <v>61</v>
      </c>
      <c r="Y38">
        <v>3</v>
      </c>
      <c r="AA38" s="5"/>
    </row>
    <row r="39" spans="5:27" x14ac:dyDescent="0.25">
      <c r="E39" s="13" t="s">
        <v>47</v>
      </c>
      <c r="F39" t="s">
        <v>21</v>
      </c>
      <c r="G39" t="s">
        <v>5</v>
      </c>
      <c r="H39">
        <v>4</v>
      </c>
      <c r="I39" s="10"/>
      <c r="N39" s="4"/>
      <c r="O39" t="s">
        <v>79</v>
      </c>
      <c r="P39" t="s">
        <v>152</v>
      </c>
      <c r="Q39">
        <v>8</v>
      </c>
      <c r="S39" s="5"/>
      <c r="V39" s="4"/>
      <c r="W39" t="s">
        <v>82</v>
      </c>
      <c r="X39" t="s">
        <v>10</v>
      </c>
      <c r="Y39">
        <v>1</v>
      </c>
      <c r="AA39" s="5"/>
    </row>
    <row r="40" spans="5:27" x14ac:dyDescent="0.25">
      <c r="E40" s="4"/>
      <c r="F40" t="s">
        <v>48</v>
      </c>
      <c r="G40" t="s">
        <v>5</v>
      </c>
      <c r="H40">
        <v>4</v>
      </c>
      <c r="J40" s="5"/>
      <c r="N40" s="4"/>
      <c r="O40" t="s">
        <v>80</v>
      </c>
      <c r="P40" t="s">
        <v>67</v>
      </c>
      <c r="Q40">
        <v>5</v>
      </c>
      <c r="S40" s="5"/>
      <c r="V40" s="4"/>
      <c r="W40" t="s">
        <v>124</v>
      </c>
      <c r="X40" t="s">
        <v>58</v>
      </c>
      <c r="Y40">
        <v>4</v>
      </c>
      <c r="AA40" s="5"/>
    </row>
    <row r="41" spans="5:27" x14ac:dyDescent="0.25">
      <c r="E41" s="4"/>
      <c r="F41" t="s">
        <v>49</v>
      </c>
      <c r="G41" t="s">
        <v>5</v>
      </c>
      <c r="H41">
        <v>4</v>
      </c>
      <c r="J41" s="5"/>
      <c r="N41" s="4"/>
      <c r="O41" t="s">
        <v>81</v>
      </c>
      <c r="P41" t="s">
        <v>86</v>
      </c>
      <c r="Q41">
        <v>5</v>
      </c>
      <c r="S41" s="5"/>
      <c r="V41" s="4"/>
      <c r="W41" t="s">
        <v>125</v>
      </c>
      <c r="X41" t="s">
        <v>152</v>
      </c>
      <c r="Y41">
        <v>8</v>
      </c>
      <c r="AA41" s="5"/>
    </row>
    <row r="42" spans="5:27" x14ac:dyDescent="0.25">
      <c r="E42" s="4"/>
      <c r="F42" t="s">
        <v>50</v>
      </c>
      <c r="G42" t="s">
        <v>93</v>
      </c>
      <c r="H42">
        <v>2</v>
      </c>
      <c r="J42" s="5"/>
      <c r="N42" s="4"/>
      <c r="O42" t="s">
        <v>82</v>
      </c>
      <c r="P42" t="s">
        <v>10</v>
      </c>
      <c r="Q42">
        <v>1</v>
      </c>
      <c r="S42" s="5"/>
      <c r="V42" s="4"/>
      <c r="Y42" s="1">
        <f>SUM(Y31:Y41)</f>
        <v>42</v>
      </c>
      <c r="Z42">
        <v>70510</v>
      </c>
      <c r="AA42" s="21">
        <f>PRODUCT(Y42,Z42)</f>
        <v>2961420</v>
      </c>
    </row>
    <row r="43" spans="5:27" x14ac:dyDescent="0.25">
      <c r="E43" s="4"/>
      <c r="F43" t="s">
        <v>51</v>
      </c>
      <c r="G43" t="s">
        <v>7</v>
      </c>
      <c r="H43">
        <v>1</v>
      </c>
      <c r="J43" s="5"/>
      <c r="N43" s="4"/>
      <c r="O43" t="s">
        <v>83</v>
      </c>
      <c r="P43" t="s">
        <v>7</v>
      </c>
      <c r="Q43">
        <v>1</v>
      </c>
      <c r="S43" s="5"/>
      <c r="V43" s="6"/>
      <c r="W43" s="16"/>
      <c r="X43" s="16"/>
      <c r="Y43" s="16"/>
      <c r="Z43" s="16"/>
      <c r="AA43" s="7"/>
    </row>
    <row r="44" spans="5:27" x14ac:dyDescent="0.25">
      <c r="E44" s="4"/>
      <c r="H44" s="1">
        <f>SUM(H39:H43)</f>
        <v>15</v>
      </c>
      <c r="I44" s="27">
        <f>37940</f>
        <v>37940</v>
      </c>
      <c r="J44" s="21">
        <f>PRODUCT(H44,I44)</f>
        <v>569100</v>
      </c>
      <c r="N44" s="4"/>
      <c r="O44" t="s">
        <v>84</v>
      </c>
      <c r="P44" t="s">
        <v>58</v>
      </c>
      <c r="Q44">
        <v>4</v>
      </c>
      <c r="S44" s="5"/>
      <c r="V44" s="2" t="s">
        <v>126</v>
      </c>
      <c r="W44" t="s">
        <v>127</v>
      </c>
      <c r="X44" t="s">
        <v>58</v>
      </c>
      <c r="Y44">
        <v>4</v>
      </c>
    </row>
    <row r="45" spans="5:27" x14ac:dyDescent="0.25">
      <c r="E45" s="6"/>
      <c r="F45" s="16"/>
      <c r="G45" s="16"/>
      <c r="H45" s="16"/>
      <c r="I45" s="16"/>
      <c r="J45" s="7"/>
      <c r="N45" s="4"/>
      <c r="O45" t="s">
        <v>180</v>
      </c>
      <c r="P45" t="s">
        <v>6</v>
      </c>
      <c r="Q45">
        <v>2</v>
      </c>
      <c r="S45" s="5"/>
      <c r="V45" s="4"/>
      <c r="W45" t="s">
        <v>128</v>
      </c>
      <c r="X45" t="s">
        <v>58</v>
      </c>
      <c r="Y45">
        <v>4</v>
      </c>
      <c r="AA45" s="5"/>
    </row>
    <row r="46" spans="5:27" x14ac:dyDescent="0.25">
      <c r="E46" s="13" t="s">
        <v>52</v>
      </c>
      <c r="F46" t="s">
        <v>21</v>
      </c>
      <c r="G46" t="s">
        <v>5</v>
      </c>
      <c r="H46">
        <v>4</v>
      </c>
      <c r="I46" s="27"/>
      <c r="N46" s="4"/>
      <c r="O46" t="s">
        <v>181</v>
      </c>
      <c r="P46" t="s">
        <v>6</v>
      </c>
      <c r="Q46">
        <v>2</v>
      </c>
      <c r="S46" s="5"/>
      <c r="V46" s="4"/>
      <c r="W46" t="s">
        <v>129</v>
      </c>
      <c r="X46" t="s">
        <v>6</v>
      </c>
      <c r="Y46">
        <v>2</v>
      </c>
      <c r="AA46" s="5"/>
    </row>
    <row r="47" spans="5:27" x14ac:dyDescent="0.25">
      <c r="E47" s="4"/>
      <c r="H47">
        <v>4</v>
      </c>
      <c r="I47">
        <v>317</v>
      </c>
      <c r="J47" s="21">
        <f>PRODUCT(H47,I47)</f>
        <v>1268</v>
      </c>
      <c r="N47" s="4"/>
      <c r="Q47">
        <f>SUM(Q32:Q46)</f>
        <v>56</v>
      </c>
      <c r="R47" s="20"/>
      <c r="S47" s="15">
        <f>PRODUCT(Q47,R47)</f>
        <v>56</v>
      </c>
      <c r="V47" s="4"/>
      <c r="W47" t="s">
        <v>130</v>
      </c>
      <c r="X47" t="s">
        <v>152</v>
      </c>
      <c r="Y47">
        <v>8</v>
      </c>
      <c r="AA47" s="5"/>
    </row>
    <row r="48" spans="5:27" x14ac:dyDescent="0.25">
      <c r="E48" s="6"/>
      <c r="F48" s="16"/>
      <c r="G48" s="16"/>
      <c r="H48" s="16"/>
      <c r="I48" s="16"/>
      <c r="J48" s="7"/>
      <c r="N48" s="6"/>
      <c r="O48" s="16" t="s">
        <v>110</v>
      </c>
      <c r="P48" s="16"/>
      <c r="Q48" s="16"/>
      <c r="R48" s="16"/>
      <c r="S48" s="7"/>
      <c r="V48" s="4"/>
      <c r="W48" t="s">
        <v>131</v>
      </c>
      <c r="X48" t="s">
        <v>152</v>
      </c>
      <c r="Y48">
        <v>8</v>
      </c>
      <c r="AA48" s="5"/>
    </row>
    <row r="49" spans="5:27" x14ac:dyDescent="0.25">
      <c r="E49" s="2" t="s">
        <v>97</v>
      </c>
      <c r="F49" t="s">
        <v>21</v>
      </c>
      <c r="G49" t="s">
        <v>58</v>
      </c>
      <c r="H49">
        <v>4</v>
      </c>
      <c r="I49" s="10"/>
      <c r="N49" s="2" t="s">
        <v>76</v>
      </c>
      <c r="O49" s="35" t="s">
        <v>21</v>
      </c>
      <c r="P49" s="35" t="s">
        <v>58</v>
      </c>
      <c r="Q49" s="10">
        <v>4</v>
      </c>
      <c r="R49" s="10"/>
      <c r="S49" s="11"/>
      <c r="T49" s="1"/>
      <c r="V49" s="4"/>
      <c r="W49" t="s">
        <v>80</v>
      </c>
      <c r="X49" t="s">
        <v>67</v>
      </c>
      <c r="Y49">
        <v>5</v>
      </c>
      <c r="AA49" s="5"/>
    </row>
    <row r="50" spans="5:27" x14ac:dyDescent="0.25">
      <c r="E50" s="4"/>
      <c r="F50" t="s">
        <v>97</v>
      </c>
      <c r="G50" t="s">
        <v>26</v>
      </c>
      <c r="H50">
        <v>2</v>
      </c>
      <c r="J50" s="5"/>
      <c r="N50" s="4"/>
      <c r="O50" s="33" t="s">
        <v>174</v>
      </c>
      <c r="P50" s="33" t="s">
        <v>175</v>
      </c>
      <c r="Q50" s="27">
        <f>25+2</f>
        <v>27</v>
      </c>
      <c r="R50" s="27"/>
      <c r="S50" s="5"/>
      <c r="V50" s="4"/>
      <c r="W50" t="s">
        <v>132</v>
      </c>
      <c r="X50" t="s">
        <v>152</v>
      </c>
      <c r="Y50">
        <v>8</v>
      </c>
      <c r="AA50" s="5"/>
    </row>
    <row r="51" spans="5:27" x14ac:dyDescent="0.25">
      <c r="E51" s="4"/>
      <c r="F51" t="s">
        <v>98</v>
      </c>
      <c r="G51" t="s">
        <v>58</v>
      </c>
      <c r="H51">
        <v>4</v>
      </c>
      <c r="J51" s="5"/>
      <c r="N51" s="6"/>
      <c r="O51" s="16"/>
      <c r="P51" s="16"/>
      <c r="Q51" s="26">
        <f>SUM(Q49:Q50)</f>
        <v>31</v>
      </c>
      <c r="R51">
        <v>44</v>
      </c>
      <c r="S51" s="36">
        <f>PRODUCT(Q51:R51)</f>
        <v>1364</v>
      </c>
      <c r="V51" s="4"/>
      <c r="W51" t="s">
        <v>133</v>
      </c>
      <c r="X51" t="s">
        <v>58</v>
      </c>
      <c r="Y51">
        <v>4</v>
      </c>
      <c r="AA51" s="5"/>
    </row>
    <row r="52" spans="5:27" x14ac:dyDescent="0.25">
      <c r="E52" s="4"/>
      <c r="F52" t="s">
        <v>99</v>
      </c>
      <c r="G52" t="s">
        <v>58</v>
      </c>
      <c r="H52">
        <v>4</v>
      </c>
      <c r="J52" s="5"/>
      <c r="N52" s="2" t="s">
        <v>75</v>
      </c>
      <c r="O52" s="35" t="s">
        <v>21</v>
      </c>
      <c r="P52" s="10" t="s">
        <v>58</v>
      </c>
      <c r="Q52" s="10">
        <v>4</v>
      </c>
      <c r="R52" s="10"/>
      <c r="S52" s="11"/>
      <c r="V52" s="4"/>
      <c r="W52" t="s">
        <v>134</v>
      </c>
      <c r="X52" t="s">
        <v>152</v>
      </c>
      <c r="Y52">
        <v>8</v>
      </c>
      <c r="AA52" s="5"/>
    </row>
    <row r="53" spans="5:27" x14ac:dyDescent="0.25">
      <c r="E53" s="4"/>
      <c r="H53" s="1">
        <f>SUM(H49:H52)</f>
        <v>14</v>
      </c>
      <c r="I53">
        <v>402</v>
      </c>
      <c r="J53" s="21">
        <f>PRODUCT(H53,I53)</f>
        <v>5628</v>
      </c>
      <c r="N53" s="4"/>
      <c r="O53" s="33" t="s">
        <v>17</v>
      </c>
      <c r="P53" s="27" t="s">
        <v>177</v>
      </c>
      <c r="Q53">
        <v>6</v>
      </c>
      <c r="R53" s="27"/>
      <c r="S53" s="5"/>
      <c r="V53" s="4"/>
      <c r="Y53" s="1">
        <f>SUM(Y44:Y52)</f>
        <v>51</v>
      </c>
      <c r="Z53">
        <v>228265</v>
      </c>
      <c r="AA53" s="21">
        <f>PRODUCT(Y53,Z53)</f>
        <v>11641515</v>
      </c>
    </row>
    <row r="54" spans="5:27" x14ac:dyDescent="0.25">
      <c r="E54" s="6"/>
      <c r="F54" s="16"/>
      <c r="G54" s="16"/>
      <c r="H54" s="16"/>
      <c r="I54" s="16"/>
      <c r="J54" s="7"/>
      <c r="N54" s="6"/>
      <c r="O54" s="16"/>
      <c r="P54" s="16"/>
      <c r="Q54" s="26">
        <f>SUM(Q52:Q53)</f>
        <v>10</v>
      </c>
      <c r="R54">
        <v>2</v>
      </c>
      <c r="S54" s="36">
        <f>PRODUCT(Q54:R54)</f>
        <v>20</v>
      </c>
      <c r="V54" s="6"/>
      <c r="W54" s="16"/>
      <c r="X54" s="16"/>
      <c r="Y54" s="16"/>
      <c r="Z54" s="16"/>
      <c r="AA54" s="7"/>
    </row>
    <row r="55" spans="5:27" x14ac:dyDescent="0.25">
      <c r="N55" s="2" t="s">
        <v>178</v>
      </c>
      <c r="O55" s="35" t="s">
        <v>21</v>
      </c>
      <c r="P55" s="35" t="s">
        <v>6</v>
      </c>
      <c r="Q55" s="10">
        <v>2</v>
      </c>
      <c r="R55" s="10"/>
      <c r="S55" s="11"/>
      <c r="V55" s="2" t="s">
        <v>71</v>
      </c>
      <c r="W55" t="s">
        <v>128</v>
      </c>
      <c r="X55" t="s">
        <v>58</v>
      </c>
      <c r="Y55">
        <v>4</v>
      </c>
      <c r="Z55" s="27"/>
    </row>
    <row r="56" spans="5:27" x14ac:dyDescent="0.25">
      <c r="N56" s="4"/>
      <c r="O56" s="33" t="s">
        <v>17</v>
      </c>
      <c r="P56" s="33" t="s">
        <v>175</v>
      </c>
      <c r="Q56" s="27">
        <v>25</v>
      </c>
      <c r="R56" s="27"/>
      <c r="S56" s="5"/>
      <c r="V56" s="4"/>
      <c r="W56" t="s">
        <v>135</v>
      </c>
      <c r="X56" t="s">
        <v>154</v>
      </c>
      <c r="Y56">
        <v>8</v>
      </c>
      <c r="AA56" s="5"/>
    </row>
    <row r="57" spans="5:27" x14ac:dyDescent="0.25">
      <c r="E57" t="s">
        <v>164</v>
      </c>
      <c r="N57" s="6"/>
      <c r="O57" s="16"/>
      <c r="P57" s="16"/>
      <c r="Q57" s="26">
        <f>SUM(Q55:Q56)</f>
        <v>27</v>
      </c>
      <c r="R57" s="16">
        <v>5</v>
      </c>
      <c r="S57" s="36">
        <f>PRODUCT(Q57:R57)</f>
        <v>135</v>
      </c>
      <c r="T57" s="27"/>
      <c r="V57" s="4"/>
      <c r="Y57" s="1">
        <f>SUM(Y55:Y56)</f>
        <v>12</v>
      </c>
      <c r="Z57">
        <v>70510</v>
      </c>
      <c r="AA57" s="21">
        <f>PRODUCT(Y57,Z57)</f>
        <v>846120</v>
      </c>
    </row>
    <row r="58" spans="5:27" x14ac:dyDescent="0.25">
      <c r="N58" s="2" t="s">
        <v>113</v>
      </c>
      <c r="O58" t="s">
        <v>114</v>
      </c>
      <c r="P58" t="s">
        <v>7</v>
      </c>
      <c r="Q58">
        <v>1</v>
      </c>
      <c r="V58" s="6"/>
      <c r="W58" s="16"/>
      <c r="X58" s="16"/>
      <c r="Y58" s="16"/>
      <c r="Z58" s="16"/>
      <c r="AA58" s="7"/>
    </row>
    <row r="59" spans="5:27" x14ac:dyDescent="0.25">
      <c r="E59" s="2" t="s">
        <v>15</v>
      </c>
      <c r="F59" s="10" t="s">
        <v>21</v>
      </c>
      <c r="G59" s="10" t="s">
        <v>58</v>
      </c>
      <c r="H59" s="10">
        <v>4</v>
      </c>
      <c r="I59" s="10"/>
      <c r="J59" s="11"/>
      <c r="N59" s="4"/>
      <c r="O59" t="s">
        <v>115</v>
      </c>
      <c r="P59" t="s">
        <v>58</v>
      </c>
      <c r="Q59">
        <v>4</v>
      </c>
      <c r="S59" s="5"/>
      <c r="V59" s="13" t="s">
        <v>136</v>
      </c>
      <c r="W59" t="s">
        <v>128</v>
      </c>
      <c r="X59" t="s">
        <v>58</v>
      </c>
      <c r="Y59">
        <v>4</v>
      </c>
    </row>
    <row r="60" spans="5:27" x14ac:dyDescent="0.25">
      <c r="E60" s="4"/>
      <c r="F60" s="27" t="s">
        <v>17</v>
      </c>
      <c r="G60" s="27" t="s">
        <v>26</v>
      </c>
      <c r="H60" s="27">
        <v>0</v>
      </c>
      <c r="I60" s="27"/>
      <c r="J60" s="5"/>
      <c r="N60" s="4"/>
      <c r="Q60" s="1">
        <f>SUM(Q58:Q59)</f>
        <v>5</v>
      </c>
      <c r="R60">
        <v>508</v>
      </c>
      <c r="S60" s="21">
        <f>PRODUCT(Q60,R60)</f>
        <v>2540</v>
      </c>
      <c r="V60" s="4"/>
      <c r="W60" t="s">
        <v>137</v>
      </c>
      <c r="X60" t="s">
        <v>11</v>
      </c>
      <c r="Y60">
        <v>3</v>
      </c>
      <c r="AA60" s="5"/>
    </row>
    <row r="61" spans="5:27" x14ac:dyDescent="0.25">
      <c r="E61" s="6"/>
      <c r="F61" s="16"/>
      <c r="G61" s="16"/>
      <c r="H61" s="26">
        <f>SUM(H59:H60)</f>
        <v>4</v>
      </c>
      <c r="I61">
        <v>32</v>
      </c>
      <c r="J61" s="37">
        <f>PRODUCT(H61:I61)</f>
        <v>128</v>
      </c>
      <c r="N61" s="6"/>
      <c r="O61" s="16"/>
      <c r="P61" s="16"/>
      <c r="Q61" s="16"/>
      <c r="R61" s="16"/>
      <c r="S61" s="7"/>
      <c r="V61" s="4"/>
      <c r="W61" t="s">
        <v>122</v>
      </c>
      <c r="X61" t="s">
        <v>11</v>
      </c>
      <c r="Y61">
        <v>3</v>
      </c>
      <c r="AA61" s="5"/>
    </row>
    <row r="62" spans="5:27" x14ac:dyDescent="0.25">
      <c r="E62" s="2" t="s">
        <v>16</v>
      </c>
      <c r="F62" s="10" t="s">
        <v>21</v>
      </c>
      <c r="G62" s="10" t="s">
        <v>58</v>
      </c>
      <c r="H62" s="10">
        <v>4</v>
      </c>
      <c r="I62" s="10"/>
      <c r="J62" s="11"/>
      <c r="N62" s="10"/>
      <c r="O62" s="10"/>
      <c r="P62" s="10"/>
      <c r="Q62" s="10"/>
      <c r="R62" s="10"/>
      <c r="S62" s="10"/>
      <c r="V62" s="4"/>
      <c r="W62" t="s">
        <v>138</v>
      </c>
      <c r="X62" t="s">
        <v>58</v>
      </c>
      <c r="Y62">
        <v>4</v>
      </c>
      <c r="AA62" s="5"/>
    </row>
    <row r="63" spans="5:27" x14ac:dyDescent="0.25">
      <c r="E63" s="4"/>
      <c r="F63" s="27" t="s">
        <v>17</v>
      </c>
      <c r="G63" s="27" t="s">
        <v>26</v>
      </c>
      <c r="H63" s="27"/>
      <c r="I63" s="27"/>
      <c r="J63" s="5"/>
      <c r="O63" s="16"/>
      <c r="P63" s="16"/>
      <c r="Q63" s="16"/>
      <c r="V63" s="4"/>
      <c r="Y63" s="1">
        <f>SUM(Y59:Y62)</f>
        <v>14</v>
      </c>
      <c r="Z63">
        <v>272</v>
      </c>
      <c r="AA63" s="21">
        <f>PRODUCT(Y63:Z63)</f>
        <v>3808</v>
      </c>
    </row>
    <row r="64" spans="5:27" x14ac:dyDescent="0.25">
      <c r="E64" s="4"/>
      <c r="F64" s="27" t="s">
        <v>165</v>
      </c>
      <c r="G64" s="27" t="s">
        <v>58</v>
      </c>
      <c r="H64" s="27">
        <v>4</v>
      </c>
      <c r="I64" s="27"/>
      <c r="J64" s="5"/>
      <c r="N64" s="2" t="s">
        <v>139</v>
      </c>
      <c r="O64" t="s">
        <v>140</v>
      </c>
      <c r="P64" t="s">
        <v>58</v>
      </c>
      <c r="Q64">
        <v>4</v>
      </c>
      <c r="R64" s="10"/>
      <c r="S64" s="11"/>
      <c r="V64" s="6"/>
      <c r="W64" s="16"/>
      <c r="X64" s="16"/>
      <c r="Y64" s="16"/>
      <c r="Z64" s="16"/>
      <c r="AA64" s="7"/>
    </row>
    <row r="65" spans="5:19" x14ac:dyDescent="0.25">
      <c r="E65" s="6"/>
      <c r="F65" s="16"/>
      <c r="G65" s="16"/>
      <c r="H65" s="26">
        <f>SUM(H62:H64)</f>
        <v>8</v>
      </c>
      <c r="I65">
        <v>114</v>
      </c>
      <c r="J65" s="37">
        <f>PRODUCT(H65:I65)</f>
        <v>912</v>
      </c>
      <c r="N65" s="4"/>
      <c r="O65" t="s">
        <v>141</v>
      </c>
      <c r="P65" t="s">
        <v>26</v>
      </c>
      <c r="Q65" s="19" t="s">
        <v>161</v>
      </c>
      <c r="S65" s="5"/>
    </row>
    <row r="66" spans="5:19" x14ac:dyDescent="0.25">
      <c r="E66" s="2" t="s">
        <v>166</v>
      </c>
      <c r="F66" s="35" t="s">
        <v>167</v>
      </c>
      <c r="G66" s="35" t="s">
        <v>58</v>
      </c>
      <c r="H66" s="10">
        <v>4</v>
      </c>
      <c r="I66" s="10"/>
      <c r="J66" s="11"/>
      <c r="N66" s="4"/>
      <c r="Q66" s="19">
        <f>SUM(Q64:Q65)</f>
        <v>4</v>
      </c>
      <c r="R66" s="19"/>
      <c r="S66" s="5">
        <f>PRODUCT(Q66:R66)</f>
        <v>4</v>
      </c>
    </row>
    <row r="67" spans="5:19" x14ac:dyDescent="0.25">
      <c r="E67" s="4"/>
      <c r="F67" s="33" t="s">
        <v>168</v>
      </c>
      <c r="G67" s="33" t="s">
        <v>58</v>
      </c>
      <c r="H67" s="27">
        <v>4</v>
      </c>
      <c r="I67" s="27"/>
      <c r="J67" s="5"/>
      <c r="N67" s="6"/>
      <c r="O67" s="16"/>
      <c r="P67" s="16"/>
      <c r="Q67" s="16"/>
      <c r="R67" s="16"/>
      <c r="S67" s="7"/>
    </row>
    <row r="68" spans="5:19" x14ac:dyDescent="0.25">
      <c r="E68" s="4"/>
      <c r="F68" s="27" t="s">
        <v>147</v>
      </c>
      <c r="G68" s="27" t="s">
        <v>8</v>
      </c>
      <c r="H68" s="27">
        <v>8</v>
      </c>
      <c r="I68" s="27"/>
      <c r="J68" s="5"/>
      <c r="N68" s="2" t="s">
        <v>142</v>
      </c>
      <c r="O68" t="s">
        <v>143</v>
      </c>
      <c r="P68" t="s">
        <v>58</v>
      </c>
      <c r="Q68">
        <v>4</v>
      </c>
      <c r="R68" s="10"/>
      <c r="S68" s="11"/>
    </row>
    <row r="69" spans="5:19" x14ac:dyDescent="0.25">
      <c r="E69" s="4"/>
      <c r="F69" s="27" t="s">
        <v>148</v>
      </c>
      <c r="G69" s="27" t="s">
        <v>10</v>
      </c>
      <c r="H69" s="27">
        <v>1</v>
      </c>
      <c r="I69" s="27"/>
      <c r="J69" s="5"/>
      <c r="N69" s="4"/>
      <c r="O69" t="s">
        <v>144</v>
      </c>
      <c r="P69" t="s">
        <v>58</v>
      </c>
      <c r="Q69">
        <v>4</v>
      </c>
      <c r="S69" s="5"/>
    </row>
    <row r="70" spans="5:19" x14ac:dyDescent="0.25">
      <c r="E70" s="4"/>
      <c r="F70" s="27" t="s">
        <v>149</v>
      </c>
      <c r="G70" s="27" t="s">
        <v>10</v>
      </c>
      <c r="H70" s="27">
        <v>1</v>
      </c>
      <c r="I70" s="27"/>
      <c r="J70" s="5"/>
      <c r="N70" s="4"/>
      <c r="O70" t="s">
        <v>145</v>
      </c>
      <c r="P70" t="s">
        <v>26</v>
      </c>
      <c r="Q70" s="19"/>
      <c r="S70" s="5"/>
    </row>
    <row r="71" spans="5:19" x14ac:dyDescent="0.25">
      <c r="E71" s="4"/>
      <c r="F71" s="27" t="s">
        <v>66</v>
      </c>
      <c r="G71" s="27" t="s">
        <v>12</v>
      </c>
      <c r="H71" s="27">
        <v>8</v>
      </c>
      <c r="I71" s="27"/>
      <c r="J71" s="5"/>
      <c r="N71" s="4"/>
      <c r="O71" t="s">
        <v>146</v>
      </c>
      <c r="P71" t="s">
        <v>12</v>
      </c>
      <c r="Q71">
        <v>8</v>
      </c>
      <c r="S71" s="5"/>
    </row>
    <row r="72" spans="5:19" x14ac:dyDescent="0.25">
      <c r="E72" s="17"/>
      <c r="F72" s="16"/>
      <c r="G72" s="16"/>
      <c r="H72" s="26">
        <f>SUM(H66:H71)</f>
        <v>26</v>
      </c>
      <c r="I72">
        <v>114</v>
      </c>
      <c r="J72" s="37">
        <f>PRODUCT(H72,I72)</f>
        <v>2964</v>
      </c>
      <c r="N72" s="4"/>
      <c r="Q72" s="1">
        <f>SUM(Q68:Q71)</f>
        <v>16</v>
      </c>
      <c r="R72" s="19"/>
      <c r="S72" s="5">
        <f>PRODUCT(Q72:R72)</f>
        <v>16</v>
      </c>
    </row>
    <row r="73" spans="5:19" x14ac:dyDescent="0.25">
      <c r="E73" s="2" t="s">
        <v>169</v>
      </c>
      <c r="F73" t="s">
        <v>170</v>
      </c>
      <c r="G73" t="s">
        <v>58</v>
      </c>
      <c r="H73">
        <v>4</v>
      </c>
      <c r="I73" s="10"/>
      <c r="J73" s="11"/>
      <c r="N73" s="6"/>
      <c r="O73" s="16"/>
      <c r="P73" s="16"/>
      <c r="Q73" s="16"/>
      <c r="R73" s="16"/>
      <c r="S73" s="7"/>
    </row>
    <row r="74" spans="5:19" x14ac:dyDescent="0.25">
      <c r="E74" s="4"/>
      <c r="F74" t="s">
        <v>150</v>
      </c>
      <c r="G74" t="s">
        <v>8</v>
      </c>
      <c r="H74">
        <v>8</v>
      </c>
      <c r="J74" s="5"/>
    </row>
    <row r="75" spans="5:19" x14ac:dyDescent="0.25">
      <c r="E75" s="4"/>
      <c r="F75" t="s">
        <v>151</v>
      </c>
      <c r="G75" t="s">
        <v>8</v>
      </c>
      <c r="H75">
        <v>8</v>
      </c>
      <c r="J75" s="5"/>
    </row>
    <row r="76" spans="5:19" x14ac:dyDescent="0.25">
      <c r="E76" s="4"/>
      <c r="F76" t="s">
        <v>66</v>
      </c>
      <c r="G76" t="s">
        <v>12</v>
      </c>
      <c r="H76">
        <v>8</v>
      </c>
      <c r="J76" s="5"/>
    </row>
    <row r="77" spans="5:19" x14ac:dyDescent="0.25">
      <c r="E77" s="6"/>
      <c r="F77" s="16"/>
      <c r="G77" s="16"/>
      <c r="H77" s="16">
        <f>SUM(H73:H76)</f>
        <v>28</v>
      </c>
      <c r="I77" s="16">
        <v>32</v>
      </c>
      <c r="J77" s="37">
        <f>PRODUCT(H77:I77)</f>
        <v>896</v>
      </c>
    </row>
    <row r="78" spans="5:19" x14ac:dyDescent="0.25">
      <c r="E78" s="10"/>
      <c r="F78" s="10"/>
      <c r="G78" s="10"/>
      <c r="H78" s="10"/>
      <c r="I78" s="10"/>
      <c r="J78" s="10"/>
    </row>
    <row r="79" spans="5:19" x14ac:dyDescent="0.25">
      <c r="E79" s="27"/>
      <c r="F79" s="27"/>
      <c r="G79" s="27"/>
      <c r="H79" s="27"/>
      <c r="I79" s="27"/>
      <c r="J79" s="27"/>
    </row>
    <row r="80" spans="5:19" x14ac:dyDescent="0.25">
      <c r="E80" s="27"/>
      <c r="F80" s="27"/>
      <c r="G80" s="27"/>
      <c r="H80" s="34"/>
    </row>
    <row r="81" spans="5:10" x14ac:dyDescent="0.25">
      <c r="E81" s="27"/>
      <c r="F81" s="27"/>
      <c r="G81" s="27"/>
      <c r="H81" s="27"/>
      <c r="I81" s="27"/>
      <c r="J81" s="27"/>
    </row>
  </sheetData>
  <mergeCells count="1"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2023-02-01T23:11:07Z</dcterms:modified>
</cp:coreProperties>
</file>