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L Projects\Python\LinearRegression\ML-Regression-Lines.git\"/>
    </mc:Choice>
  </mc:AlternateContent>
  <xr:revisionPtr revIDLastSave="0" documentId="13_ncr:1_{AA712FF1-2C61-4877-9E82-4924F0FA2B8A}" xr6:coauthVersionLast="43" xr6:coauthVersionMax="43" xr10:uidLastSave="{00000000-0000-0000-0000-000000000000}"/>
  <bookViews>
    <workbookView xWindow="3120" yWindow="3120" windowWidth="21600" windowHeight="11385" xr2:uid="{10DE8509-6660-49B1-8754-712592752C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7" i="1" l="1"/>
  <c r="F38" i="1"/>
  <c r="G37" i="1"/>
  <c r="G38" i="1"/>
  <c r="G36" i="1"/>
  <c r="F36" i="1"/>
  <c r="G33" i="1"/>
  <c r="G34" i="1"/>
  <c r="G35" i="1"/>
  <c r="G32" i="1"/>
  <c r="F33" i="1"/>
  <c r="F34" i="1"/>
  <c r="F35" i="1"/>
  <c r="F32" i="1"/>
  <c r="G25" i="1"/>
  <c r="G26" i="1"/>
  <c r="G27" i="1"/>
  <c r="G28" i="1"/>
  <c r="G29" i="1"/>
  <c r="G30" i="1"/>
  <c r="G31" i="1"/>
  <c r="G24" i="1"/>
  <c r="F25" i="1"/>
  <c r="F26" i="1"/>
  <c r="F27" i="1"/>
  <c r="F28" i="1"/>
  <c r="F29" i="1"/>
  <c r="F30" i="1"/>
  <c r="F31" i="1"/>
  <c r="F24" i="1"/>
  <c r="G20" i="1"/>
  <c r="G21" i="1"/>
  <c r="G22" i="1"/>
  <c r="G23" i="1"/>
  <c r="G19" i="1"/>
  <c r="F20" i="1"/>
  <c r="F21" i="1"/>
  <c r="F22" i="1"/>
  <c r="F23" i="1"/>
  <c r="F19" i="1"/>
  <c r="G15" i="1"/>
  <c r="G16" i="1"/>
  <c r="G17" i="1"/>
  <c r="G18" i="1"/>
  <c r="G14" i="1"/>
  <c r="F15" i="1"/>
  <c r="F16" i="1"/>
  <c r="F17" i="1"/>
  <c r="F18" i="1"/>
  <c r="F14" i="1"/>
  <c r="G12" i="1"/>
  <c r="G13" i="1"/>
  <c r="G11" i="1"/>
  <c r="F12" i="1"/>
  <c r="F13" i="1"/>
  <c r="F11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<sst xmlns="http://schemas.openxmlformats.org/spreadsheetml/2006/main" count="82" uniqueCount="47">
  <si>
    <t>Name</t>
  </si>
  <si>
    <t>Age</t>
  </si>
  <si>
    <t>Sex</t>
  </si>
  <si>
    <t>Contributors</t>
  </si>
  <si>
    <t>male</t>
  </si>
  <si>
    <t>Lisa Herbold</t>
  </si>
  <si>
    <t>female</t>
  </si>
  <si>
    <t>Vote</t>
  </si>
  <si>
    <t>Pavel Goberman</t>
  </si>
  <si>
    <t>Shannon Braddock</t>
  </si>
  <si>
    <t>Charles R. Redmond III</t>
  </si>
  <si>
    <t>Arturo Robles</t>
  </si>
  <si>
    <t>Jody Rushmer</t>
  </si>
  <si>
    <t>Phillip Tavel</t>
  </si>
  <si>
    <t>Brianna Thomas</t>
  </si>
  <si>
    <t>Karl Wirsing</t>
  </si>
  <si>
    <t xml:space="preserve">Contributions </t>
  </si>
  <si>
    <t>Bruce Harrell</t>
  </si>
  <si>
    <t>Tammy Morales</t>
  </si>
  <si>
    <t>Joshua Farris</t>
  </si>
  <si>
    <t>Pamela Banks</t>
  </si>
  <si>
    <t>Morgan Beach</t>
  </si>
  <si>
    <t>Leon Carter</t>
  </si>
  <si>
    <t>Rod Hearne</t>
  </si>
  <si>
    <t>Kshama Sawant</t>
  </si>
  <si>
    <t>Jean Godden</t>
  </si>
  <si>
    <t>Rob Johnson</t>
  </si>
  <si>
    <t>Michael J. Maddux</t>
  </si>
  <si>
    <t>Abel Pacheco</t>
  </si>
  <si>
    <t>Tony Provine</t>
  </si>
  <si>
    <t>Sandy Brown</t>
  </si>
  <si>
    <t>Debadutta Dash</t>
  </si>
  <si>
    <t>Mercedes Elizalde</t>
  </si>
  <si>
    <t>Debora Juarez</t>
  </si>
  <si>
    <t>Kris Lethin</t>
  </si>
  <si>
    <t>Hugh Russell</t>
  </si>
  <si>
    <t>David Toledo</t>
  </si>
  <si>
    <t>Halei Watkins</t>
  </si>
  <si>
    <t>Jon Lisbin</t>
  </si>
  <si>
    <t>Michael J. O'Brien</t>
  </si>
  <si>
    <t>Stan Shaufler</t>
  </si>
  <si>
    <t>Catherine Weatbrook</t>
  </si>
  <si>
    <t>Sally Bagshaw</t>
  </si>
  <si>
    <t>Gus Hartmann</t>
  </si>
  <si>
    <t>Deborah Zech Artis</t>
  </si>
  <si>
    <t>Contributions_as_percent_of_total</t>
  </si>
  <si>
    <t>Contributors_as_percent_of_total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</si>
</sst>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F3C9-47D7-4E9B-9C0B-99BEAF477FB5}">
  <dimension ref="A1:H38"/>
  <sheetViews>
    <sheetView tabSelected="1" workbookViewId="0">
      <selection activeCell="F1" sqref="F1"/>
    </sheetView>
  </sheetViews>
  <sheetFormatPr defaultRowHeight="15" x14ac:dyDescent="0.25"/>
  <cols>
    <col min="1" max="1" width="20.5703125" customWidth="1"/>
    <col min="5" max="5" width="12.5703125" customWidth="1"/>
    <col min="6" max="6" width="12.42578125" customWidth="1"/>
    <col min="8" max="8" width="10.85546875" style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45</v>
      </c>
      <c r="G1" t="s">
        <v>46</v>
      </c>
      <c r="H1" s="1" t="s">
        <v>7</v>
      </c>
    </row>
    <row r="2" spans="1:8" x14ac:dyDescent="0.25">
      <c r="A2" t="s">
        <v>5</v>
      </c>
      <c r="B2">
        <v>66</v>
      </c>
      <c r="C2" t="s">
        <v>6</v>
      </c>
      <c r="D2">
        <v>24384</v>
      </c>
      <c r="E2">
        <v>720</v>
      </c>
      <c r="F2">
        <f>D2/293027</f>
        <v>8.3214174803004498E-2</v>
      </c>
      <c r="G2">
        <f>E2/1782</f>
        <v>0.40404040404040403</v>
      </c>
      <c r="H2" s="1">
        <v>0.30099999999999999</v>
      </c>
    </row>
    <row r="3" spans="1:8" x14ac:dyDescent="0.25">
      <c r="A3" t="s">
        <v>8</v>
      </c>
      <c r="B3">
        <v>78</v>
      </c>
      <c r="C3" t="s">
        <v>4</v>
      </c>
      <c r="D3">
        <v>0</v>
      </c>
      <c r="E3">
        <v>0</v>
      </c>
      <c r="F3">
        <f t="shared" ref="F3:F10" si="0">D3/293027</f>
        <v>0</v>
      </c>
      <c r="G3">
        <f t="shared" ref="G3:G10" si="1">E3/1782</f>
        <v>0</v>
      </c>
      <c r="H3" s="1">
        <v>1.2E-2</v>
      </c>
    </row>
    <row r="4" spans="1:8" x14ac:dyDescent="0.25">
      <c r="A4" t="s">
        <v>9</v>
      </c>
      <c r="B4">
        <v>46</v>
      </c>
      <c r="C4" t="s">
        <v>6</v>
      </c>
      <c r="D4">
        <v>172158</v>
      </c>
      <c r="E4">
        <v>598</v>
      </c>
      <c r="F4">
        <f t="shared" si="0"/>
        <v>0.58751582618666542</v>
      </c>
      <c r="G4">
        <f t="shared" si="1"/>
        <v>0.33557800224466894</v>
      </c>
      <c r="H4" s="1">
        <v>0.27800000000000002</v>
      </c>
    </row>
    <row r="5" spans="1:8" x14ac:dyDescent="0.25">
      <c r="A5" t="s">
        <v>10</v>
      </c>
      <c r="B5">
        <v>69</v>
      </c>
      <c r="C5" t="s">
        <v>4</v>
      </c>
      <c r="D5">
        <v>12468</v>
      </c>
      <c r="E5">
        <v>77</v>
      </c>
      <c r="F5">
        <f t="shared" si="0"/>
        <v>4.2548980128111064E-2</v>
      </c>
      <c r="G5">
        <f t="shared" si="1"/>
        <v>4.3209876543209874E-2</v>
      </c>
      <c r="H5" s="1">
        <v>7.2999999999999995E-2</v>
      </c>
    </row>
    <row r="6" spans="1:8" x14ac:dyDescent="0.25">
      <c r="A6" t="s">
        <v>11</v>
      </c>
      <c r="B6">
        <v>69</v>
      </c>
      <c r="C6" t="s">
        <v>4</v>
      </c>
      <c r="D6">
        <v>0</v>
      </c>
      <c r="E6">
        <v>0</v>
      </c>
      <c r="F6">
        <f t="shared" si="0"/>
        <v>0</v>
      </c>
      <c r="G6">
        <f t="shared" si="1"/>
        <v>0</v>
      </c>
      <c r="H6" s="1">
        <v>1.4E-2</v>
      </c>
    </row>
    <row r="7" spans="1:8" x14ac:dyDescent="0.25">
      <c r="A7" t="s">
        <v>12</v>
      </c>
      <c r="B7">
        <v>39</v>
      </c>
      <c r="C7" t="s">
        <v>4</v>
      </c>
      <c r="D7">
        <v>4929</v>
      </c>
      <c r="E7">
        <v>0</v>
      </c>
      <c r="F7">
        <f t="shared" si="0"/>
        <v>1.6820975541503001E-2</v>
      </c>
      <c r="G7">
        <f t="shared" si="1"/>
        <v>0</v>
      </c>
      <c r="H7" s="1">
        <v>2.1000000000000001E-2</v>
      </c>
    </row>
    <row r="8" spans="1:8" x14ac:dyDescent="0.25">
      <c r="A8" t="s">
        <v>13</v>
      </c>
      <c r="B8">
        <v>45</v>
      </c>
      <c r="C8" t="s">
        <v>4</v>
      </c>
      <c r="D8">
        <v>37420</v>
      </c>
      <c r="E8">
        <v>79</v>
      </c>
      <c r="F8">
        <f t="shared" si="0"/>
        <v>0.12770154286123805</v>
      </c>
      <c r="G8">
        <f t="shared" si="1"/>
        <v>4.4332210998877665E-2</v>
      </c>
      <c r="H8" s="1">
        <v>0.182</v>
      </c>
    </row>
    <row r="9" spans="1:8" x14ac:dyDescent="0.25">
      <c r="A9" t="s">
        <v>14</v>
      </c>
      <c r="B9">
        <v>35</v>
      </c>
      <c r="C9" t="s">
        <v>6</v>
      </c>
      <c r="D9">
        <v>35580</v>
      </c>
      <c r="E9">
        <v>282</v>
      </c>
      <c r="F9">
        <f t="shared" si="0"/>
        <v>0.1214222580171793</v>
      </c>
      <c r="G9">
        <f t="shared" si="1"/>
        <v>0.15824915824915825</v>
      </c>
      <c r="H9" s="1">
        <v>0.10199999999999999</v>
      </c>
    </row>
    <row r="10" spans="1:8" x14ac:dyDescent="0.25">
      <c r="A10" t="s">
        <v>15</v>
      </c>
      <c r="B10">
        <v>36</v>
      </c>
      <c r="C10" t="s">
        <v>4</v>
      </c>
      <c r="D10">
        <v>6088</v>
      </c>
      <c r="E10">
        <v>26</v>
      </c>
      <c r="F10">
        <f t="shared" si="0"/>
        <v>2.0776242462298696E-2</v>
      </c>
      <c r="G10">
        <f t="shared" si="1"/>
        <v>1.4590347923681257E-2</v>
      </c>
      <c r="H10" s="1">
        <v>1.4E-2</v>
      </c>
    </row>
    <row r="11" spans="1:8" x14ac:dyDescent="0.25">
      <c r="A11" t="s">
        <v>17</v>
      </c>
      <c r="B11">
        <v>57</v>
      </c>
      <c r="C11" t="s">
        <v>4</v>
      </c>
      <c r="D11">
        <v>230459</v>
      </c>
      <c r="E11">
        <v>912</v>
      </c>
      <c r="F11">
        <f>D11/323060</f>
        <v>0.71336284281557605</v>
      </c>
      <c r="G11">
        <f>E11/1415</f>
        <v>0.64452296819787991</v>
      </c>
      <c r="H11" s="1">
        <v>0.61699999999999999</v>
      </c>
    </row>
    <row r="12" spans="1:8" x14ac:dyDescent="0.25">
      <c r="A12" t="s">
        <v>18</v>
      </c>
      <c r="B12">
        <v>57</v>
      </c>
      <c r="C12" t="s">
        <v>6</v>
      </c>
      <c r="D12">
        <v>74103</v>
      </c>
      <c r="E12">
        <v>364</v>
      </c>
      <c r="F12">
        <f t="shared" ref="F12:F13" si="2">D12/323060</f>
        <v>0.22937844363276172</v>
      </c>
      <c r="G12">
        <f t="shared" ref="G12:G13" si="3">E12/1415</f>
        <v>0.25724381625441695</v>
      </c>
      <c r="H12" s="1">
        <v>0.247</v>
      </c>
    </row>
    <row r="13" spans="1:8" x14ac:dyDescent="0.25">
      <c r="A13" t="s">
        <v>19</v>
      </c>
      <c r="B13">
        <v>34</v>
      </c>
      <c r="C13" t="s">
        <v>4</v>
      </c>
      <c r="D13">
        <v>18498</v>
      </c>
      <c r="E13">
        <v>139</v>
      </c>
      <c r="F13">
        <f t="shared" si="2"/>
        <v>5.7258713551662233E-2</v>
      </c>
      <c r="G13">
        <f t="shared" si="3"/>
        <v>9.8233215547703187E-2</v>
      </c>
      <c r="H13" s="1">
        <v>0.13200000000000001</v>
      </c>
    </row>
    <row r="14" spans="1:8" x14ac:dyDescent="0.25">
      <c r="A14" t="s">
        <v>20</v>
      </c>
      <c r="B14">
        <v>64</v>
      </c>
      <c r="C14" t="s">
        <v>6</v>
      </c>
      <c r="D14">
        <v>288545</v>
      </c>
      <c r="E14">
        <v>1371</v>
      </c>
      <c r="F14">
        <f>D14/862384</f>
        <v>0.33458992745691013</v>
      </c>
      <c r="G14">
        <f>E14/5693</f>
        <v>0.24082206218162655</v>
      </c>
      <c r="H14" s="1">
        <v>0.34100000000000003</v>
      </c>
    </row>
    <row r="15" spans="1:8" x14ac:dyDescent="0.25">
      <c r="A15" s="2" t="s">
        <v>21</v>
      </c>
      <c r="B15">
        <v>45</v>
      </c>
      <c r="C15" t="s">
        <v>6</v>
      </c>
      <c r="D15">
        <v>15637</v>
      </c>
      <c r="E15">
        <v>97</v>
      </c>
      <c r="F15">
        <f t="shared" ref="F15:F18" si="4">D15/862384</f>
        <v>1.8132293734577636E-2</v>
      </c>
      <c r="G15">
        <f t="shared" ref="G15:G18" si="5">E15/5693</f>
        <v>1.7038468294396626E-2</v>
      </c>
      <c r="H15" s="1">
        <v>2.1000000000000001E-2</v>
      </c>
    </row>
    <row r="16" spans="1:8" x14ac:dyDescent="0.25">
      <c r="A16" t="s">
        <v>22</v>
      </c>
      <c r="B16">
        <v>44</v>
      </c>
      <c r="C16" t="s">
        <v>4</v>
      </c>
      <c r="D16">
        <v>0</v>
      </c>
      <c r="E16">
        <v>0</v>
      </c>
      <c r="F16">
        <f t="shared" si="4"/>
        <v>0</v>
      </c>
      <c r="G16">
        <f t="shared" si="5"/>
        <v>0</v>
      </c>
      <c r="H16" s="1">
        <v>1.9E-2</v>
      </c>
    </row>
    <row r="17" spans="1:8" x14ac:dyDescent="0.25">
      <c r="A17" t="s">
        <v>23</v>
      </c>
      <c r="B17">
        <v>49</v>
      </c>
      <c r="C17" t="s">
        <v>4</v>
      </c>
      <c r="D17">
        <v>77944</v>
      </c>
      <c r="E17">
        <v>314</v>
      </c>
      <c r="F17">
        <f t="shared" si="4"/>
        <v>9.0382010797973991E-2</v>
      </c>
      <c r="G17">
        <f t="shared" si="5"/>
        <v>5.5155454066397332E-2</v>
      </c>
      <c r="H17" s="1">
        <v>9.7000000000000003E-2</v>
      </c>
    </row>
    <row r="18" spans="1:8" x14ac:dyDescent="0.25">
      <c r="A18" t="s">
        <v>24</v>
      </c>
      <c r="B18">
        <v>43</v>
      </c>
      <c r="C18" t="s">
        <v>6</v>
      </c>
      <c r="D18">
        <v>480258</v>
      </c>
      <c r="E18">
        <v>3911</v>
      </c>
      <c r="F18">
        <f t="shared" si="4"/>
        <v>0.55689576801053819</v>
      </c>
      <c r="G18">
        <f t="shared" si="5"/>
        <v>0.68698401545757948</v>
      </c>
      <c r="H18" s="1">
        <v>0.52</v>
      </c>
    </row>
    <row r="19" spans="1:8" x14ac:dyDescent="0.25">
      <c r="A19" t="s">
        <v>25</v>
      </c>
      <c r="B19">
        <v>84</v>
      </c>
      <c r="C19" t="s">
        <v>6</v>
      </c>
      <c r="D19">
        <v>104428</v>
      </c>
      <c r="E19">
        <v>410</v>
      </c>
      <c r="F19">
        <f>D19/407345</f>
        <v>0.25636254280769372</v>
      </c>
      <c r="G19">
        <f>E19/1730</f>
        <v>0.23699421965317918</v>
      </c>
      <c r="H19" s="1">
        <v>0.19700000000000001</v>
      </c>
    </row>
    <row r="20" spans="1:8" x14ac:dyDescent="0.25">
      <c r="A20" t="s">
        <v>26</v>
      </c>
      <c r="B20">
        <v>45</v>
      </c>
      <c r="C20" t="s">
        <v>4</v>
      </c>
      <c r="D20">
        <v>167142</v>
      </c>
      <c r="E20">
        <v>610</v>
      </c>
      <c r="F20">
        <f t="shared" ref="F20:F23" si="6">D20/407345</f>
        <v>0.41032049000233217</v>
      </c>
      <c r="G20">
        <f t="shared" ref="G20:G23" si="7">E20/1730</f>
        <v>0.35260115606936415</v>
      </c>
      <c r="H20" s="1">
        <v>0.32800000000000001</v>
      </c>
    </row>
    <row r="21" spans="1:8" x14ac:dyDescent="0.25">
      <c r="A21" t="s">
        <v>27</v>
      </c>
      <c r="B21">
        <v>34</v>
      </c>
      <c r="C21" t="s">
        <v>4</v>
      </c>
      <c r="D21">
        <v>73327</v>
      </c>
      <c r="E21">
        <v>451</v>
      </c>
      <c r="F21">
        <f t="shared" si="6"/>
        <v>0.18001202911536904</v>
      </c>
      <c r="G21">
        <f t="shared" si="7"/>
        <v>0.26069364161849712</v>
      </c>
      <c r="H21" s="1">
        <v>0.246</v>
      </c>
    </row>
    <row r="22" spans="1:8" x14ac:dyDescent="0.25">
      <c r="A22" t="s">
        <v>28</v>
      </c>
      <c r="B22">
        <v>29</v>
      </c>
      <c r="C22" t="s">
        <v>4</v>
      </c>
      <c r="D22">
        <v>21638</v>
      </c>
      <c r="E22">
        <v>85</v>
      </c>
      <c r="F22">
        <f t="shared" si="6"/>
        <v>5.3119591501061755E-2</v>
      </c>
      <c r="G22">
        <f t="shared" si="7"/>
        <v>4.9132947976878616E-2</v>
      </c>
      <c r="H22" s="1">
        <v>8.4000000000000005E-2</v>
      </c>
    </row>
    <row r="23" spans="1:8" x14ac:dyDescent="0.25">
      <c r="A23" t="s">
        <v>29</v>
      </c>
      <c r="B23">
        <v>65</v>
      </c>
      <c r="C23" t="s">
        <v>4</v>
      </c>
      <c r="D23">
        <v>40810</v>
      </c>
      <c r="E23">
        <v>174</v>
      </c>
      <c r="F23">
        <f t="shared" si="6"/>
        <v>0.1001853465735433</v>
      </c>
      <c r="G23">
        <f t="shared" si="7"/>
        <v>0.10057803468208093</v>
      </c>
      <c r="H23" s="1">
        <v>0.14099999999999999</v>
      </c>
    </row>
    <row r="24" spans="1:8" x14ac:dyDescent="0.25">
      <c r="A24" t="s">
        <v>30</v>
      </c>
      <c r="B24">
        <v>53</v>
      </c>
      <c r="C24" t="s">
        <v>6</v>
      </c>
      <c r="D24">
        <v>133301</v>
      </c>
      <c r="E24">
        <v>541</v>
      </c>
      <c r="F24">
        <f>D24/365794</f>
        <v>0.36441549068601453</v>
      </c>
      <c r="G24">
        <f>E24/1518</f>
        <v>0.35638998682476941</v>
      </c>
      <c r="H24" s="1">
        <v>0.19900000000000001</v>
      </c>
    </row>
    <row r="25" spans="1:8" x14ac:dyDescent="0.25">
      <c r="A25" t="s">
        <v>31</v>
      </c>
      <c r="B25">
        <v>49</v>
      </c>
      <c r="C25" t="s">
        <v>6</v>
      </c>
      <c r="D25">
        <v>48392</v>
      </c>
      <c r="E25">
        <v>169</v>
      </c>
      <c r="F25">
        <f t="shared" ref="F25:F31" si="8">D25/365794</f>
        <v>0.13229303925160063</v>
      </c>
      <c r="G25">
        <f t="shared" ref="G25:G31" si="9">E25/1518</f>
        <v>0.11133069828722003</v>
      </c>
      <c r="H25" s="1">
        <v>0.39300000000000002</v>
      </c>
    </row>
    <row r="26" spans="1:8" x14ac:dyDescent="0.25">
      <c r="A26" t="s">
        <v>32</v>
      </c>
      <c r="B26">
        <v>30</v>
      </c>
      <c r="C26" t="s">
        <v>6</v>
      </c>
      <c r="D26">
        <v>7867</v>
      </c>
      <c r="E26">
        <v>66</v>
      </c>
      <c r="F26">
        <f t="shared" si="8"/>
        <v>2.1506640349486322E-2</v>
      </c>
      <c r="G26">
        <f t="shared" si="9"/>
        <v>4.3478260869565216E-2</v>
      </c>
      <c r="H26" s="1">
        <v>5.8000000000000003E-2</v>
      </c>
    </row>
    <row r="27" spans="1:8" x14ac:dyDescent="0.25">
      <c r="A27" t="s">
        <v>33</v>
      </c>
      <c r="B27">
        <v>56</v>
      </c>
      <c r="C27" t="s">
        <v>6</v>
      </c>
      <c r="D27">
        <v>132714</v>
      </c>
      <c r="E27">
        <v>496</v>
      </c>
      <c r="F27">
        <f t="shared" si="8"/>
        <v>0.36281076234164583</v>
      </c>
      <c r="G27">
        <f t="shared" si="9"/>
        <v>0.32674571805006586</v>
      </c>
      <c r="H27" s="1">
        <v>0.39250000000000002</v>
      </c>
    </row>
    <row r="28" spans="1:8" x14ac:dyDescent="0.25">
      <c r="A28" t="s">
        <v>34</v>
      </c>
      <c r="B28">
        <v>43</v>
      </c>
      <c r="C28" t="s">
        <v>4</v>
      </c>
      <c r="D28">
        <v>13151</v>
      </c>
      <c r="E28">
        <v>37</v>
      </c>
      <c r="F28">
        <f t="shared" si="8"/>
        <v>3.5951929227926102E-2</v>
      </c>
      <c r="G28">
        <f t="shared" si="9"/>
        <v>2.4374176548089592E-2</v>
      </c>
      <c r="H28" s="1">
        <v>7.7299999999999994E-2</v>
      </c>
    </row>
    <row r="29" spans="1:8" x14ac:dyDescent="0.25">
      <c r="A29" t="s">
        <v>35</v>
      </c>
      <c r="B29">
        <v>80</v>
      </c>
      <c r="C29" t="s">
        <v>4</v>
      </c>
      <c r="D29">
        <v>0</v>
      </c>
      <c r="E29">
        <v>0</v>
      </c>
      <c r="F29">
        <f t="shared" si="8"/>
        <v>0</v>
      </c>
      <c r="G29">
        <f t="shared" si="9"/>
        <v>0</v>
      </c>
      <c r="H29" s="1">
        <v>1.37E-2</v>
      </c>
    </row>
    <row r="30" spans="1:8" x14ac:dyDescent="0.25">
      <c r="A30" t="s">
        <v>36</v>
      </c>
      <c r="B30">
        <v>48</v>
      </c>
      <c r="C30" t="s">
        <v>4</v>
      </c>
      <c r="D30">
        <v>6767</v>
      </c>
      <c r="E30">
        <v>26</v>
      </c>
      <c r="F30">
        <f t="shared" si="8"/>
        <v>1.849948331574602E-2</v>
      </c>
      <c r="G30">
        <f t="shared" si="9"/>
        <v>1.7127799736495388E-2</v>
      </c>
      <c r="H30" s="1">
        <v>5.67E-2</v>
      </c>
    </row>
    <row r="31" spans="1:8" x14ac:dyDescent="0.25">
      <c r="A31" t="s">
        <v>37</v>
      </c>
      <c r="B31">
        <v>27</v>
      </c>
      <c r="C31" t="s">
        <v>6</v>
      </c>
      <c r="D31">
        <v>23602</v>
      </c>
      <c r="E31">
        <v>183</v>
      </c>
      <c r="F31">
        <f t="shared" si="8"/>
        <v>6.4522654827580544E-2</v>
      </c>
      <c r="G31">
        <f t="shared" si="9"/>
        <v>0.12055335968379446</v>
      </c>
      <c r="H31" s="1">
        <v>0.14380000000000001</v>
      </c>
    </row>
    <row r="32" spans="1:8" x14ac:dyDescent="0.25">
      <c r="A32" t="s">
        <v>38</v>
      </c>
      <c r="B32">
        <v>58</v>
      </c>
      <c r="C32" t="s">
        <v>4</v>
      </c>
      <c r="D32">
        <v>5936</v>
      </c>
      <c r="E32">
        <v>10</v>
      </c>
      <c r="F32">
        <f>D32/154327</f>
        <v>3.8463781451074666E-2</v>
      </c>
      <c r="G32">
        <f>E32/1016</f>
        <v>9.8425196850393699E-3</v>
      </c>
      <c r="H32" s="1">
        <v>0.13100000000000001</v>
      </c>
    </row>
    <row r="33" spans="1:8" x14ac:dyDescent="0.25">
      <c r="A33" t="s">
        <v>39</v>
      </c>
      <c r="B33">
        <v>54</v>
      </c>
      <c r="C33" t="s">
        <v>4</v>
      </c>
      <c r="D33">
        <v>83104</v>
      </c>
      <c r="E33">
        <v>682</v>
      </c>
      <c r="F33">
        <f t="shared" ref="F33:F35" si="10">D33/154327</f>
        <v>0.53849294031504535</v>
      </c>
      <c r="G33">
        <f t="shared" ref="G33:G35" si="11">E33/1016</f>
        <v>0.67125984251968507</v>
      </c>
      <c r="H33" s="1">
        <v>0.59079999999999999</v>
      </c>
    </row>
    <row r="34" spans="1:8" x14ac:dyDescent="0.25">
      <c r="A34" t="s">
        <v>40</v>
      </c>
      <c r="B34">
        <v>62</v>
      </c>
      <c r="C34" t="s">
        <v>4</v>
      </c>
      <c r="D34">
        <v>0</v>
      </c>
      <c r="E34">
        <v>0</v>
      </c>
      <c r="F34">
        <f t="shared" si="10"/>
        <v>0</v>
      </c>
      <c r="G34">
        <f t="shared" si="11"/>
        <v>0</v>
      </c>
      <c r="H34" s="1">
        <v>5.2699999999999997E-2</v>
      </c>
    </row>
    <row r="35" spans="1:8" x14ac:dyDescent="0.25">
      <c r="A35" t="s">
        <v>41</v>
      </c>
      <c r="B35">
        <v>49</v>
      </c>
      <c r="C35" t="s">
        <v>6</v>
      </c>
      <c r="D35">
        <v>65287</v>
      </c>
      <c r="E35">
        <v>324</v>
      </c>
      <c r="F35">
        <f t="shared" si="10"/>
        <v>0.42304327823387999</v>
      </c>
      <c r="G35">
        <f t="shared" si="11"/>
        <v>0.31889763779527558</v>
      </c>
      <c r="H35" s="1">
        <v>0.22289999999999999</v>
      </c>
    </row>
    <row r="36" spans="1:8" x14ac:dyDescent="0.25">
      <c r="A36" t="s">
        <v>42</v>
      </c>
      <c r="B36">
        <v>65</v>
      </c>
      <c r="C36" t="s">
        <v>6</v>
      </c>
      <c r="D36">
        <v>121611</v>
      </c>
      <c r="E36">
        <v>466</v>
      </c>
      <c r="F36">
        <f>D36/128118</f>
        <v>0.94921088371657381</v>
      </c>
      <c r="G36">
        <f>E36/482</f>
        <v>0.96680497925311204</v>
      </c>
      <c r="H36" s="1">
        <v>0.76629999999999998</v>
      </c>
    </row>
    <row r="37" spans="1:8" x14ac:dyDescent="0.25">
      <c r="A37" t="s">
        <v>43</v>
      </c>
      <c r="B37">
        <v>40</v>
      </c>
      <c r="C37" t="s">
        <v>4</v>
      </c>
      <c r="D37">
        <v>6228</v>
      </c>
      <c r="E37">
        <v>15</v>
      </c>
      <c r="F37">
        <f t="shared" ref="F37:F38" si="12">D37/128118</f>
        <v>4.8611436332131316E-2</v>
      </c>
      <c r="G37">
        <f t="shared" ref="G37:G38" si="13">E37/482</f>
        <v>3.1120331950207469E-2</v>
      </c>
      <c r="H37" s="1">
        <v>9.2700000000000005E-2</v>
      </c>
    </row>
    <row r="38" spans="1:8" x14ac:dyDescent="0.25">
      <c r="A38" t="s">
        <v>44</v>
      </c>
      <c r="B38">
        <v>57</v>
      </c>
      <c r="C38" t="s">
        <v>6</v>
      </c>
      <c r="D38">
        <v>279</v>
      </c>
      <c r="E38">
        <v>1</v>
      </c>
      <c r="F38">
        <f t="shared" si="12"/>
        <v>2.1776799512949001E-3</v>
      </c>
      <c r="G38">
        <f t="shared" si="13"/>
        <v>2.0746887966804979E-3</v>
      </c>
      <c r="H38" s="1">
        <v>0.13370000000000001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Young</dc:creator>
  <cp:lastModifiedBy>Gabriel Young</cp:lastModifiedBy>
  <dcterms:created xsi:type="dcterms:W3CDTF">2019-06-04T01:17:52Z</dcterms:created>
  <dcterms:modified xsi:type="dcterms:W3CDTF">2019-06-04T23:23:17Z</dcterms:modified>
</cp:coreProperties>
</file>