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Aqui eu igualo a prmeira derivada a zero</t>
      </text>
    </comment>
    <comment authorId="0" ref="C20">
      <text>
        <t xml:space="preserve">Aqui eu igualo  a 1a derivada à esquerda com a 1a derivada à direita no ponto 7</t>
      </text>
    </comment>
    <comment authorId="0" ref="C21">
      <text>
        <t xml:space="preserve">Igualo a 2a derivada esq. e dire. No ponto x=7</t>
      </text>
    </comment>
    <comment authorId="0" ref="C22">
      <text>
        <t xml:space="preserve">p(x) do 1o. polinomio no ponto 4</t>
      </text>
    </comment>
    <comment authorId="0" ref="C23">
      <text>
        <t xml:space="preserve">p(x) do 10. polinomio no ponto 7
</t>
      </text>
    </comment>
    <comment authorId="0" ref="C24">
      <text>
        <t xml:space="preserve">Aqui eu igualo  a 1a derivada à esquerda com a 1a derivada à direita no ponto 7</t>
      </text>
    </comment>
    <comment authorId="0" ref="C25">
      <text>
        <t xml:space="preserve">Igualo a 2a derivada esq. e dire. No ponto x=7</t>
      </text>
    </comment>
    <comment authorId="0" ref="C28">
      <text>
        <t xml:space="preserve">Aqui eu igualo  a 1a derivada à esquerda com a 1a derivada à direita no ponto 7</t>
      </text>
    </comment>
    <comment authorId="0" ref="C29">
      <text>
        <t xml:space="preserve">Igualo a 2a derivada esq. e dire. No ponto x=7</t>
      </text>
    </comment>
    <comment authorId="0" ref="C32">
      <text>
        <t xml:space="preserve">Aqui eu igualo  a 1a derivada à esquerda com a 1a derivada à direita no ponto 7</t>
      </text>
    </comment>
    <comment authorId="0" ref="C33">
      <text>
        <t xml:space="preserve">Igualo a 2a derivada esq. e dire. No ponto x=7</t>
      </text>
    </comment>
    <comment authorId="0" ref="C36">
      <text>
        <t xml:space="preserve">Aqui eu igualo  a 1a derivada à esquerda com a 1a derivada à direita no ponto 7</t>
      </text>
    </comment>
    <comment authorId="0" ref="C37">
      <text>
        <t xml:space="preserve">Igualo a 2a derivada esq. e dire. No ponto x=7</t>
      </text>
    </comment>
    <comment authorId="0" ref="C40">
      <text>
        <t xml:space="preserve">Aqui eu igualo  a 1a derivada à esquerda com a 1a derivada à direita no ponto 7</t>
      </text>
    </comment>
    <comment authorId="0" ref="C41">
      <text>
        <t xml:space="preserve">Igualo a 2a derivada esq. e dire. No ponto x=7</t>
      </text>
    </comment>
    <comment authorId="0" ref="C44">
      <text>
        <t xml:space="preserve">Aqui eu igualo  a 1a derivada à esquerda com a 1a derivada à direita no ponto 7</t>
      </text>
    </comment>
    <comment authorId="0" ref="C45">
      <text>
        <t xml:space="preserve">Igualo a 2a derivada esq. e dire. No ponto x=7</t>
      </text>
    </comment>
  </commentList>
</comments>
</file>

<file path=xl/sharedStrings.xml><?xml version="1.0" encoding="utf-8"?>
<sst xmlns="http://schemas.openxmlformats.org/spreadsheetml/2006/main" count="100" uniqueCount="36">
  <si>
    <t>x</t>
  </si>
  <si>
    <t>f(x)</t>
  </si>
  <si>
    <t>a0</t>
  </si>
  <si>
    <t>a1</t>
  </si>
  <si>
    <t>a2</t>
  </si>
  <si>
    <t>a3</t>
  </si>
  <si>
    <t>X</t>
  </si>
  <si>
    <t>b1</t>
  </si>
  <si>
    <t>c1</t>
  </si>
  <si>
    <t>d1</t>
  </si>
  <si>
    <t>b2</t>
  </si>
  <si>
    <t>c2</t>
  </si>
  <si>
    <t>d2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</si>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</sst>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2BD0D2"/>
        <bgColor rgb="FF2BD0D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shrinkToFit="0" vertical="bottom" wrapText="0"/>
    </xf>
    <xf borderId="0" fillId="0" fontId="3" numFmtId="0" xfId="0" applyFont="1"/>
    <xf borderId="2" fillId="4" fontId="1" numFmtId="0" xfId="0" applyAlignment="1" applyBorder="1" applyFill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34700" cy="1666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38"/>
    <col customWidth="1" min="38" max="38" width="15.0"/>
    <col customWidth="1" min="39" max="41" width="7.38"/>
    <col customWidth="1" min="42" max="42" width="14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>
      <c r="A13" s="1"/>
      <c r="B13" s="1" t="s">
        <v>0</v>
      </c>
      <c r="C13" s="1">
        <v>4.0</v>
      </c>
      <c r="D13" s="2"/>
      <c r="E13" s="1">
        <v>7.0</v>
      </c>
      <c r="F13" s="2"/>
      <c r="G13" s="1">
        <v>9.0</v>
      </c>
      <c r="H13" s="2"/>
      <c r="I13" s="1">
        <v>11.0</v>
      </c>
      <c r="J13" s="2"/>
      <c r="K13" s="1">
        <v>13.0</v>
      </c>
      <c r="L13" s="2"/>
      <c r="M13" s="1">
        <v>15.0</v>
      </c>
      <c r="N13" s="2"/>
      <c r="O13" s="1">
        <v>18.0</v>
      </c>
      <c r="P13" s="2"/>
      <c r="Q13" s="1">
        <v>21.0</v>
      </c>
      <c r="R13" s="2"/>
      <c r="S13" s="1">
        <v>24.0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>
      <c r="A14" s="1"/>
      <c r="B14" s="1" t="s">
        <v>1</v>
      </c>
      <c r="C14" s="1">
        <v>0.0</v>
      </c>
      <c r="D14" s="2"/>
      <c r="E14" s="1">
        <v>0.49575</v>
      </c>
      <c r="F14" s="2"/>
      <c r="G14" s="1">
        <v>3.663128</v>
      </c>
      <c r="H14" s="2"/>
      <c r="I14" s="1">
        <v>27.06706</v>
      </c>
      <c r="J14" s="2"/>
      <c r="K14" s="1">
        <v>200.0</v>
      </c>
      <c r="L14" s="2"/>
      <c r="M14" s="1">
        <v>27.06706</v>
      </c>
      <c r="N14" s="2"/>
      <c r="O14" s="1">
        <v>1.347589</v>
      </c>
      <c r="P14" s="2"/>
      <c r="Q14" s="1">
        <v>0.067093</v>
      </c>
      <c r="R14" s="2"/>
      <c r="S14" s="1">
        <v>0.0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>
      <c r="A15" s="1"/>
      <c r="B15" s="1"/>
      <c r="C15" s="1"/>
      <c r="D15" s="1">
        <v>1.0</v>
      </c>
      <c r="E15" s="1"/>
      <c r="F15" s="1">
        <v>2.0</v>
      </c>
      <c r="G15" s="1"/>
      <c r="H15" s="1">
        <v>3.0</v>
      </c>
      <c r="I15" s="1"/>
      <c r="J15" s="1">
        <v>4.0</v>
      </c>
      <c r="K15" s="1"/>
      <c r="L15" s="1">
        <v>5.0</v>
      </c>
      <c r="M15" s="1"/>
      <c r="N15" s="1">
        <v>6.0</v>
      </c>
      <c r="O15" s="1"/>
      <c r="P15" s="1">
        <v>7.0</v>
      </c>
      <c r="Q15" s="1"/>
      <c r="R15" s="1">
        <v>8.0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>
      <c r="A17" s="1"/>
      <c r="B17" s="1"/>
      <c r="C17" s="1"/>
      <c r="D17" s="1">
        <v>1.0</v>
      </c>
      <c r="E17" s="1">
        <v>1.0</v>
      </c>
      <c r="F17" s="1">
        <v>1.0</v>
      </c>
      <c r="G17" s="1">
        <v>1.0</v>
      </c>
      <c r="H17" s="1">
        <v>2.0</v>
      </c>
      <c r="I17" s="1">
        <v>2.0</v>
      </c>
      <c r="J17" s="1">
        <v>2.0</v>
      </c>
      <c r="K17" s="1">
        <v>2.0</v>
      </c>
      <c r="L17" s="1">
        <f t="shared" ref="L17:AI17" si="1">H17+1</f>
        <v>3</v>
      </c>
      <c r="M17" s="1">
        <f t="shared" si="1"/>
        <v>3</v>
      </c>
      <c r="N17" s="1">
        <f t="shared" si="1"/>
        <v>3</v>
      </c>
      <c r="O17" s="1">
        <f t="shared" si="1"/>
        <v>3</v>
      </c>
      <c r="P17" s="1">
        <f t="shared" si="1"/>
        <v>4</v>
      </c>
      <c r="Q17" s="1">
        <f t="shared" si="1"/>
        <v>4</v>
      </c>
      <c r="R17" s="1">
        <f t="shared" si="1"/>
        <v>4</v>
      </c>
      <c r="S17" s="1">
        <f t="shared" si="1"/>
        <v>4</v>
      </c>
      <c r="T17" s="1">
        <f t="shared" si="1"/>
        <v>5</v>
      </c>
      <c r="U17" s="1">
        <f t="shared" si="1"/>
        <v>5</v>
      </c>
      <c r="V17" s="1">
        <f t="shared" si="1"/>
        <v>5</v>
      </c>
      <c r="W17" s="1">
        <f t="shared" si="1"/>
        <v>5</v>
      </c>
      <c r="X17" s="1">
        <f t="shared" si="1"/>
        <v>6</v>
      </c>
      <c r="Y17" s="1">
        <f t="shared" si="1"/>
        <v>6</v>
      </c>
      <c r="Z17" s="1">
        <f t="shared" si="1"/>
        <v>6</v>
      </c>
      <c r="AA17" s="1">
        <f t="shared" si="1"/>
        <v>6</v>
      </c>
      <c r="AB17" s="1">
        <f t="shared" si="1"/>
        <v>7</v>
      </c>
      <c r="AC17" s="1">
        <f t="shared" si="1"/>
        <v>7</v>
      </c>
      <c r="AD17" s="1">
        <f t="shared" si="1"/>
        <v>7</v>
      </c>
      <c r="AE17" s="1">
        <f t="shared" si="1"/>
        <v>7</v>
      </c>
      <c r="AF17" s="1">
        <f t="shared" si="1"/>
        <v>8</v>
      </c>
      <c r="AG17" s="1">
        <f t="shared" si="1"/>
        <v>8</v>
      </c>
      <c r="AH17" s="1">
        <f t="shared" si="1"/>
        <v>8</v>
      </c>
      <c r="AI17" s="1">
        <f t="shared" si="1"/>
        <v>8</v>
      </c>
      <c r="AJ17" s="1"/>
      <c r="AK17" s="1"/>
      <c r="AL17" s="1"/>
      <c r="AM17" s="1"/>
      <c r="AN17" s="1"/>
      <c r="AO17" s="1"/>
      <c r="AP17" s="1"/>
    </row>
    <row r="18">
      <c r="A18" s="1"/>
      <c r="B18" s="1"/>
      <c r="C18" s="1"/>
      <c r="D18" s="1" t="s">
        <v>2</v>
      </c>
      <c r="E18" s="1" t="s">
        <v>3</v>
      </c>
      <c r="F18" s="1" t="s">
        <v>4</v>
      </c>
      <c r="G18" s="1" t="s">
        <v>5</v>
      </c>
      <c r="H18" s="1" t="s">
        <v>2</v>
      </c>
      <c r="I18" s="1" t="s">
        <v>3</v>
      </c>
      <c r="J18" s="1" t="s">
        <v>4</v>
      </c>
      <c r="K18" s="1" t="s">
        <v>5</v>
      </c>
      <c r="L18" s="1" t="s">
        <v>2</v>
      </c>
      <c r="M18" s="1" t="s">
        <v>3</v>
      </c>
      <c r="N18" s="1" t="s">
        <v>4</v>
      </c>
      <c r="O18" s="1" t="s">
        <v>5</v>
      </c>
      <c r="P18" s="1" t="s">
        <v>2</v>
      </c>
      <c r="Q18" s="1" t="s">
        <v>3</v>
      </c>
      <c r="R18" s="1" t="s">
        <v>4</v>
      </c>
      <c r="S18" s="1" t="s">
        <v>5</v>
      </c>
      <c r="T18" s="1" t="s">
        <v>2</v>
      </c>
      <c r="U18" s="1" t="s">
        <v>3</v>
      </c>
      <c r="V18" s="1" t="s">
        <v>4</v>
      </c>
      <c r="W18" s="1" t="s">
        <v>5</v>
      </c>
      <c r="X18" s="1" t="s">
        <v>2</v>
      </c>
      <c r="Y18" s="1" t="s">
        <v>3</v>
      </c>
      <c r="Z18" s="1" t="s">
        <v>4</v>
      </c>
      <c r="AA18" s="1" t="s">
        <v>5</v>
      </c>
      <c r="AB18" s="1" t="s">
        <v>2</v>
      </c>
      <c r="AC18" s="1" t="s">
        <v>3</v>
      </c>
      <c r="AD18" s="1" t="s">
        <v>4</v>
      </c>
      <c r="AE18" s="1" t="s">
        <v>5</v>
      </c>
      <c r="AF18" s="1" t="s">
        <v>2</v>
      </c>
      <c r="AG18" s="1" t="s">
        <v>3</v>
      </c>
      <c r="AH18" s="1" t="s">
        <v>4</v>
      </c>
      <c r="AI18" s="1" t="s">
        <v>5</v>
      </c>
      <c r="AJ18" s="1"/>
      <c r="AK18" s="1"/>
      <c r="AL18" s="1"/>
      <c r="AM18" s="1"/>
      <c r="AN18" s="1"/>
      <c r="AO18" s="1"/>
      <c r="AP18" s="1"/>
    </row>
    <row r="19">
      <c r="A19" s="1">
        <v>1.0</v>
      </c>
      <c r="B19" s="1">
        <v>1.0</v>
      </c>
      <c r="C19" s="1" t="s">
        <v>2</v>
      </c>
      <c r="D19" s="3">
        <v>1.0</v>
      </c>
      <c r="E19" s="3">
        <f>C13</f>
        <v>4</v>
      </c>
      <c r="F19" s="3">
        <f t="shared" ref="F19:F20" si="2">E19^2</f>
        <v>16</v>
      </c>
      <c r="G19" s="3">
        <f t="shared" ref="G19:G20" si="3">E19^3</f>
        <v>64</v>
      </c>
      <c r="H19" s="3">
        <v>0.0</v>
      </c>
      <c r="I19" s="3">
        <v>0.0</v>
      </c>
      <c r="J19" s="3">
        <v>0.0</v>
      </c>
      <c r="K19" s="3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/>
      <c r="AK19" s="1"/>
      <c r="AL19" s="4">
        <v>0.0</v>
      </c>
      <c r="AM19" s="1"/>
      <c r="AN19" s="1">
        <v>0.0</v>
      </c>
      <c r="AO19" s="1"/>
      <c r="AP19" s="1"/>
    </row>
    <row r="20">
      <c r="A20" s="1">
        <v>2.0</v>
      </c>
      <c r="B20" s="1">
        <v>1.0</v>
      </c>
      <c r="C20" s="4" t="s">
        <v>3</v>
      </c>
      <c r="D20" s="3">
        <f>D19</f>
        <v>1</v>
      </c>
      <c r="E20" s="3">
        <f>E13</f>
        <v>7</v>
      </c>
      <c r="F20" s="3">
        <f t="shared" si="2"/>
        <v>49</v>
      </c>
      <c r="G20" s="3">
        <f t="shared" si="3"/>
        <v>343</v>
      </c>
      <c r="H20" s="3">
        <v>0.0</v>
      </c>
      <c r="I20" s="3">
        <v>0.0</v>
      </c>
      <c r="J20" s="3">
        <v>0.0</v>
      </c>
      <c r="K20" s="3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/>
      <c r="AK20" s="1"/>
      <c r="AL20" s="1">
        <v>0.49575</v>
      </c>
      <c r="AM20" s="1"/>
      <c r="AN20" s="1"/>
      <c r="AO20" s="1"/>
      <c r="AP20" s="1"/>
    </row>
    <row r="21" ht="15.75" customHeight="1">
      <c r="A21" s="1">
        <v>3.0</v>
      </c>
      <c r="B21" s="1">
        <v>1.0</v>
      </c>
      <c r="C21" s="4" t="s">
        <v>4</v>
      </c>
      <c r="D21" s="5">
        <v>0.0</v>
      </c>
      <c r="E21" s="5">
        <v>0.0</v>
      </c>
      <c r="F21" s="5">
        <v>0.0</v>
      </c>
      <c r="G21" s="5">
        <v>0.0</v>
      </c>
      <c r="H21" s="3">
        <v>1.0</v>
      </c>
      <c r="I21" s="3">
        <f>E$13</f>
        <v>7</v>
      </c>
      <c r="J21" s="3">
        <f t="shared" ref="J21:J22" si="4">I21^2</f>
        <v>49</v>
      </c>
      <c r="K21" s="3">
        <f t="shared" ref="K21:K22" si="5">I21^3</f>
        <v>343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/>
      <c r="AK21" s="1"/>
      <c r="AL21" s="1">
        <v>0.49575</v>
      </c>
      <c r="AM21" s="1"/>
      <c r="AN21" s="1">
        <v>0.49575</v>
      </c>
      <c r="AO21" s="1"/>
      <c r="AP21" s="1"/>
    </row>
    <row r="22" ht="15.75" customHeight="1">
      <c r="A22" s="1">
        <v>4.0</v>
      </c>
      <c r="B22" s="1">
        <v>1.0</v>
      </c>
      <c r="C22" s="1" t="s">
        <v>5</v>
      </c>
      <c r="D22" s="5">
        <v>0.0</v>
      </c>
      <c r="E22" s="5">
        <v>0.0</v>
      </c>
      <c r="F22" s="5">
        <v>0.0</v>
      </c>
      <c r="G22" s="5">
        <v>0.0</v>
      </c>
      <c r="H22" s="3">
        <f>H21</f>
        <v>1</v>
      </c>
      <c r="I22" s="3">
        <f>G$13</f>
        <v>9</v>
      </c>
      <c r="J22" s="3">
        <f t="shared" si="4"/>
        <v>81</v>
      </c>
      <c r="K22" s="3">
        <f t="shared" si="5"/>
        <v>729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/>
      <c r="AK22" s="1"/>
      <c r="AL22" s="1">
        <v>3.663128</v>
      </c>
      <c r="AM22" s="1"/>
      <c r="AN22" s="1"/>
      <c r="AO22" s="1"/>
      <c r="AP22" s="1"/>
    </row>
    <row r="23" ht="15.75" customHeight="1">
      <c r="A23" s="1">
        <v>5.0</v>
      </c>
      <c r="B23" s="1">
        <v>2.0</v>
      </c>
      <c r="C23" s="1" t="s">
        <v>2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3">
        <v>1.0</v>
      </c>
      <c r="M23" s="3">
        <f>G$13</f>
        <v>9</v>
      </c>
      <c r="N23" s="3">
        <f t="shared" ref="N23:N24" si="6">M23^2</f>
        <v>81</v>
      </c>
      <c r="O23" s="3">
        <f t="shared" ref="O23:O24" si="7">M23^3</f>
        <v>729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/>
      <c r="AK23" s="1"/>
      <c r="AL23" s="1">
        <v>3.663128</v>
      </c>
      <c r="AM23" s="1"/>
      <c r="AN23" s="1">
        <v>3.663128</v>
      </c>
      <c r="AO23" s="1"/>
      <c r="AP23" s="1"/>
    </row>
    <row r="24" ht="15.75" customHeight="1">
      <c r="A24" s="1">
        <v>6.0</v>
      </c>
      <c r="B24" s="1">
        <v>2.0</v>
      </c>
      <c r="C24" s="4" t="s">
        <v>3</v>
      </c>
      <c r="D24" s="1">
        <v>0.0</v>
      </c>
      <c r="E24" s="1">
        <v>0.0</v>
      </c>
      <c r="F24" s="1">
        <v>0.0</v>
      </c>
      <c r="G24" s="1">
        <v>0.0</v>
      </c>
      <c r="H24" s="5">
        <v>0.0</v>
      </c>
      <c r="I24" s="5">
        <v>0.0</v>
      </c>
      <c r="J24" s="5">
        <v>0.0</v>
      </c>
      <c r="K24" s="5">
        <v>0.0</v>
      </c>
      <c r="L24" s="3">
        <f>L23</f>
        <v>1</v>
      </c>
      <c r="M24" s="3">
        <f>I$13</f>
        <v>11</v>
      </c>
      <c r="N24" s="3">
        <f t="shared" si="6"/>
        <v>121</v>
      </c>
      <c r="O24" s="3">
        <f t="shared" si="7"/>
        <v>1331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/>
      <c r="AK24" s="1"/>
      <c r="AL24" s="1">
        <v>27.06706</v>
      </c>
      <c r="AM24" s="1"/>
      <c r="AN24" s="1"/>
      <c r="AO24" s="1"/>
      <c r="AP24" s="1"/>
    </row>
    <row r="25" ht="15.75" customHeight="1">
      <c r="A25" s="1">
        <v>7.0</v>
      </c>
      <c r="B25" s="1">
        <v>2.0</v>
      </c>
      <c r="C25" s="4" t="s">
        <v>4</v>
      </c>
      <c r="D25" s="1">
        <v>0.0</v>
      </c>
      <c r="E25" s="1">
        <v>0.0</v>
      </c>
      <c r="F25" s="1">
        <v>0.0</v>
      </c>
      <c r="G25" s="1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3">
        <v>1.0</v>
      </c>
      <c r="Q25" s="3">
        <f>I$13</f>
        <v>11</v>
      </c>
      <c r="R25" s="3">
        <f t="shared" ref="R25:R26" si="8">Q25^2</f>
        <v>121</v>
      </c>
      <c r="S25" s="3">
        <f t="shared" ref="S25:S26" si="9">Q25^3</f>
        <v>1331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/>
      <c r="AK25" s="1"/>
      <c r="AL25" s="1">
        <v>27.06706</v>
      </c>
      <c r="AM25" s="1"/>
      <c r="AN25" s="1">
        <v>27.06706</v>
      </c>
      <c r="AO25" s="1"/>
      <c r="AP25" s="1"/>
    </row>
    <row r="26" ht="15.75" customHeight="1">
      <c r="A26" s="1">
        <v>8.0</v>
      </c>
      <c r="B26" s="1">
        <v>2.0</v>
      </c>
      <c r="C26" s="1" t="s">
        <v>5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5">
        <v>0.0</v>
      </c>
      <c r="M26" s="5">
        <v>0.0</v>
      </c>
      <c r="N26" s="5">
        <v>0.0</v>
      </c>
      <c r="O26" s="5">
        <v>0.0</v>
      </c>
      <c r="P26" s="3">
        <f>P25</f>
        <v>1</v>
      </c>
      <c r="Q26" s="3">
        <f>K$13</f>
        <v>13</v>
      </c>
      <c r="R26" s="3">
        <f t="shared" si="8"/>
        <v>169</v>
      </c>
      <c r="S26" s="3">
        <f t="shared" si="9"/>
        <v>2197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/>
      <c r="AK26" s="1"/>
      <c r="AL26" s="1">
        <v>200.0</v>
      </c>
      <c r="AM26" s="1"/>
      <c r="AN26" s="1"/>
      <c r="AO26" s="1"/>
      <c r="AP26" s="1"/>
    </row>
    <row r="27" ht="15.75" customHeight="1">
      <c r="A27" s="1">
        <v>9.0</v>
      </c>
      <c r="B27" s="1">
        <v>3.0</v>
      </c>
      <c r="C27" s="1" t="s">
        <v>2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3">
        <v>1.0</v>
      </c>
      <c r="U27" s="3">
        <f>K$13</f>
        <v>13</v>
      </c>
      <c r="V27" s="3">
        <f t="shared" ref="V27:V28" si="10">U27^2</f>
        <v>169</v>
      </c>
      <c r="W27" s="3">
        <f t="shared" ref="W27:W28" si="11">U27^3</f>
        <v>2197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/>
      <c r="AK27" s="1"/>
      <c r="AL27" s="1">
        <v>200.0</v>
      </c>
      <c r="AM27" s="1"/>
      <c r="AN27" s="1">
        <v>200.0</v>
      </c>
      <c r="AO27" s="1"/>
      <c r="AP27" s="1"/>
    </row>
    <row r="28" ht="15.75" customHeight="1">
      <c r="A28" s="1">
        <v>10.0</v>
      </c>
      <c r="B28" s="1">
        <v>3.0</v>
      </c>
      <c r="C28" s="4" t="s">
        <v>3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5">
        <v>0.0</v>
      </c>
      <c r="Q28" s="5">
        <v>0.0</v>
      </c>
      <c r="R28" s="5">
        <v>0.0</v>
      </c>
      <c r="S28" s="5">
        <v>0.0</v>
      </c>
      <c r="T28" s="3">
        <f>T27</f>
        <v>1</v>
      </c>
      <c r="U28" s="3">
        <f>M$13</f>
        <v>15</v>
      </c>
      <c r="V28" s="3">
        <f t="shared" si="10"/>
        <v>225</v>
      </c>
      <c r="W28" s="3">
        <f t="shared" si="11"/>
        <v>3375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/>
      <c r="AK28" s="1"/>
      <c r="AL28" s="1">
        <v>27.06706</v>
      </c>
      <c r="AM28" s="1"/>
      <c r="AN28" s="1"/>
      <c r="AO28" s="1"/>
      <c r="AP28" s="1"/>
    </row>
    <row r="29" ht="15.75" customHeight="1">
      <c r="A29" s="1">
        <v>11.0</v>
      </c>
      <c r="B29" s="1">
        <v>3.0</v>
      </c>
      <c r="C29" s="4" t="s">
        <v>4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3">
        <v>1.0</v>
      </c>
      <c r="Y29" s="3">
        <f>M$13</f>
        <v>15</v>
      </c>
      <c r="Z29" s="3">
        <f t="shared" ref="Z29:Z30" si="12">Y29^2</f>
        <v>225</v>
      </c>
      <c r="AA29" s="3">
        <f t="shared" ref="AA29:AA30" si="13">Y29^3</f>
        <v>3375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/>
      <c r="AK29" s="1"/>
      <c r="AL29" s="1">
        <v>27.06706</v>
      </c>
      <c r="AM29" s="1"/>
      <c r="AN29" s="1">
        <v>27.06706</v>
      </c>
      <c r="AO29" s="1"/>
      <c r="AP29" s="1"/>
    </row>
    <row r="30" ht="15.75" customHeight="1">
      <c r="A30" s="1">
        <v>12.0</v>
      </c>
      <c r="B30" s="1">
        <v>3.0</v>
      </c>
      <c r="C30" s="1" t="s">
        <v>5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5">
        <v>0.0</v>
      </c>
      <c r="U30" s="5">
        <v>0.0</v>
      </c>
      <c r="V30" s="5">
        <v>0.0</v>
      </c>
      <c r="W30" s="5">
        <v>0.0</v>
      </c>
      <c r="X30" s="3">
        <f>X29</f>
        <v>1</v>
      </c>
      <c r="Y30" s="3">
        <f>O$13</f>
        <v>18</v>
      </c>
      <c r="Z30" s="3">
        <f t="shared" si="12"/>
        <v>324</v>
      </c>
      <c r="AA30" s="3">
        <f t="shared" si="13"/>
        <v>5832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/>
      <c r="AK30" s="1"/>
      <c r="AL30" s="1">
        <v>1.347589</v>
      </c>
      <c r="AM30" s="1"/>
      <c r="AN30" s="1"/>
      <c r="AO30" s="1"/>
      <c r="AP30" s="1"/>
    </row>
    <row r="31" ht="15.75" customHeight="1">
      <c r="A31" s="1">
        <v>13.0</v>
      </c>
      <c r="B31" s="1">
        <v>4.0</v>
      </c>
      <c r="C31" s="1" t="s">
        <v>2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3">
        <v>1.0</v>
      </c>
      <c r="AC31" s="3">
        <f>O$13</f>
        <v>18</v>
      </c>
      <c r="AD31" s="3">
        <f t="shared" ref="AD31:AD32" si="14">AC31^2</f>
        <v>324</v>
      </c>
      <c r="AE31" s="3">
        <f t="shared" ref="AE31:AE32" si="15">AC31^3</f>
        <v>5832</v>
      </c>
      <c r="AF31" s="1">
        <v>0.0</v>
      </c>
      <c r="AG31" s="1">
        <v>0.0</v>
      </c>
      <c r="AH31" s="1">
        <v>0.0</v>
      </c>
      <c r="AI31" s="1">
        <v>0.0</v>
      </c>
      <c r="AJ31" s="1"/>
      <c r="AK31" s="1"/>
      <c r="AL31" s="1">
        <v>1.347589</v>
      </c>
      <c r="AM31" s="1"/>
      <c r="AN31" s="1">
        <v>1.347589</v>
      </c>
      <c r="AO31" s="1"/>
      <c r="AP31" s="1"/>
    </row>
    <row r="32" ht="15.75" customHeight="1">
      <c r="A32" s="1">
        <v>14.0</v>
      </c>
      <c r="B32" s="1">
        <v>4.0</v>
      </c>
      <c r="C32" s="4" t="s">
        <v>3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5">
        <v>0.0</v>
      </c>
      <c r="Y32" s="5">
        <v>0.0</v>
      </c>
      <c r="Z32" s="5">
        <v>0.0</v>
      </c>
      <c r="AA32" s="5">
        <v>0.0</v>
      </c>
      <c r="AB32" s="3">
        <f>AB31</f>
        <v>1</v>
      </c>
      <c r="AC32" s="3">
        <f>Q$13</f>
        <v>21</v>
      </c>
      <c r="AD32" s="3">
        <f t="shared" si="14"/>
        <v>441</v>
      </c>
      <c r="AE32" s="3">
        <f t="shared" si="15"/>
        <v>9261</v>
      </c>
      <c r="AF32" s="1">
        <v>0.0</v>
      </c>
      <c r="AG32" s="1">
        <v>0.0</v>
      </c>
      <c r="AH32" s="1">
        <v>0.0</v>
      </c>
      <c r="AI32" s="1">
        <v>0.0</v>
      </c>
      <c r="AJ32" s="1"/>
      <c r="AK32" s="1"/>
      <c r="AL32" s="1">
        <v>0.067093</v>
      </c>
      <c r="AM32" s="1"/>
      <c r="AN32" s="1"/>
      <c r="AO32" s="1"/>
      <c r="AP32" s="1"/>
    </row>
    <row r="33" ht="15.75" customHeight="1">
      <c r="A33" s="1">
        <v>15.0</v>
      </c>
      <c r="B33" s="1">
        <v>4.0</v>
      </c>
      <c r="C33" s="4" t="s">
        <v>4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3">
        <v>1.0</v>
      </c>
      <c r="AG33" s="3">
        <f>Q$13</f>
        <v>21</v>
      </c>
      <c r="AH33" s="3">
        <f t="shared" ref="AH33:AH34" si="16">AG33^2</f>
        <v>441</v>
      </c>
      <c r="AI33" s="3">
        <f t="shared" ref="AI33:AI34" si="17">AG33^3</f>
        <v>9261</v>
      </c>
      <c r="AJ33" s="1"/>
      <c r="AK33" s="1"/>
      <c r="AL33" s="1">
        <v>0.067093</v>
      </c>
      <c r="AM33" s="1"/>
      <c r="AN33" s="1">
        <v>0.067093</v>
      </c>
      <c r="AO33" s="1"/>
      <c r="AP33" s="1"/>
    </row>
    <row r="34" ht="15.75" customHeight="1">
      <c r="A34" s="1">
        <v>16.0</v>
      </c>
      <c r="B34" s="1">
        <v>4.0</v>
      </c>
      <c r="C34" s="1" t="s">
        <v>5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3">
        <f>AF33</f>
        <v>1</v>
      </c>
      <c r="AG34" s="3">
        <f>S$13</f>
        <v>24</v>
      </c>
      <c r="AH34" s="3">
        <f t="shared" si="16"/>
        <v>576</v>
      </c>
      <c r="AI34" s="3">
        <f t="shared" si="17"/>
        <v>13824</v>
      </c>
      <c r="AJ34" s="1"/>
      <c r="AK34" s="1"/>
      <c r="AL34" s="1">
        <v>0.0</v>
      </c>
      <c r="AM34" s="1"/>
      <c r="AN34" s="1"/>
      <c r="AO34" s="1"/>
      <c r="AP34" s="1"/>
    </row>
    <row r="35" ht="15.75" customHeight="1">
      <c r="A35" s="1">
        <v>17.0</v>
      </c>
      <c r="B35" s="1">
        <v>5.0</v>
      </c>
      <c r="C35" s="1" t="s">
        <v>2</v>
      </c>
      <c r="D35" s="1">
        <v>0.0</v>
      </c>
      <c r="E35" s="6">
        <v>1.0</v>
      </c>
      <c r="F35" s="6">
        <f>2*E$13</f>
        <v>14</v>
      </c>
      <c r="G35" s="6">
        <f>3*(F35/2)^2</f>
        <v>147</v>
      </c>
      <c r="H35" s="6">
        <v>0.0</v>
      </c>
      <c r="I35" s="6">
        <f t="shared" ref="I35:K35" si="18">-E35</f>
        <v>-1</v>
      </c>
      <c r="J35" s="6">
        <f t="shared" si="18"/>
        <v>-14</v>
      </c>
      <c r="K35" s="6">
        <f t="shared" si="18"/>
        <v>-147</v>
      </c>
      <c r="L35" s="1">
        <v>0.0</v>
      </c>
      <c r="M35" s="1">
        <v>0.0</v>
      </c>
      <c r="N35" s="1">
        <v>0.0</v>
      </c>
      <c r="O35" s="1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/>
      <c r="AK35" s="1"/>
      <c r="AL35" s="4">
        <v>0.0</v>
      </c>
      <c r="AM35" s="1"/>
      <c r="AN35" s="1">
        <v>0.0</v>
      </c>
      <c r="AO35" s="1"/>
      <c r="AP35" s="1"/>
    </row>
    <row r="36" ht="15.75" customHeight="1">
      <c r="A36" s="1">
        <v>18.0</v>
      </c>
      <c r="B36" s="1">
        <v>5.0</v>
      </c>
      <c r="C36" s="4" t="s">
        <v>3</v>
      </c>
      <c r="D36" s="1">
        <v>0.0</v>
      </c>
      <c r="E36" s="1">
        <v>0.0</v>
      </c>
      <c r="F36" s="1">
        <v>0.0</v>
      </c>
      <c r="G36" s="1">
        <v>0.0</v>
      </c>
      <c r="H36" s="6">
        <v>0.0</v>
      </c>
      <c r="I36" s="6">
        <v>1.0</v>
      </c>
      <c r="J36" s="6">
        <f>2*G$13</f>
        <v>18</v>
      </c>
      <c r="K36" s="6">
        <f>3*(J36/2)^2</f>
        <v>243</v>
      </c>
      <c r="L36" s="6">
        <v>0.0</v>
      </c>
      <c r="M36" s="6">
        <f t="shared" ref="M36:O36" si="19">-I36</f>
        <v>-1</v>
      </c>
      <c r="N36" s="6">
        <f t="shared" si="19"/>
        <v>-18</v>
      </c>
      <c r="O36" s="6">
        <f t="shared" si="19"/>
        <v>-243</v>
      </c>
      <c r="P36" s="1">
        <v>0.0</v>
      </c>
      <c r="Q36" s="1">
        <v>0.0</v>
      </c>
      <c r="R36" s="1">
        <v>0.0</v>
      </c>
      <c r="S36" s="1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/>
      <c r="AK36" s="1"/>
      <c r="AL36" s="4">
        <v>0.0</v>
      </c>
      <c r="AM36" s="1"/>
      <c r="AN36" s="1"/>
      <c r="AO36" s="1"/>
      <c r="AP36" s="1"/>
    </row>
    <row r="37" ht="15.75" customHeight="1">
      <c r="A37" s="1">
        <v>19.0</v>
      </c>
      <c r="B37" s="1">
        <v>5.0</v>
      </c>
      <c r="C37" s="4" t="s">
        <v>4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6">
        <v>1.0</v>
      </c>
      <c r="N37" s="6">
        <f>2*I$13</f>
        <v>22</v>
      </c>
      <c r="O37" s="6">
        <f>3*(N37/2)^2</f>
        <v>363</v>
      </c>
      <c r="P37" s="6">
        <v>0.0</v>
      </c>
      <c r="Q37" s="6">
        <f t="shared" ref="Q37:S37" si="20">-M37</f>
        <v>-1</v>
      </c>
      <c r="R37" s="6">
        <f t="shared" si="20"/>
        <v>-22</v>
      </c>
      <c r="S37" s="6">
        <f t="shared" si="20"/>
        <v>-363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/>
      <c r="AK37" s="1"/>
      <c r="AL37" s="4">
        <v>0.0</v>
      </c>
      <c r="AM37" s="1"/>
      <c r="AN37" s="1"/>
      <c r="AO37" s="1"/>
      <c r="AP37" s="1"/>
    </row>
    <row r="38" ht="15.75" customHeight="1">
      <c r="A38" s="1">
        <v>20.0</v>
      </c>
      <c r="B38" s="1">
        <v>5.0</v>
      </c>
      <c r="C38" s="1" t="s">
        <v>5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6">
        <v>1.0</v>
      </c>
      <c r="R38" s="6">
        <f>2*K$13</f>
        <v>26</v>
      </c>
      <c r="S38" s="6">
        <f>3*(R38/2)^2</f>
        <v>507</v>
      </c>
      <c r="T38" s="6">
        <v>0.0</v>
      </c>
      <c r="U38" s="6">
        <f t="shared" ref="U38:W38" si="21">-Q38</f>
        <v>-1</v>
      </c>
      <c r="V38" s="6">
        <f t="shared" si="21"/>
        <v>-26</v>
      </c>
      <c r="W38" s="6">
        <f t="shared" si="21"/>
        <v>-507</v>
      </c>
      <c r="X38" s="3">
        <v>0.0</v>
      </c>
      <c r="Y38" s="3">
        <v>0.0</v>
      </c>
      <c r="Z38" s="3">
        <v>0.0</v>
      </c>
      <c r="AA38" s="3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/>
      <c r="AK38" s="1"/>
      <c r="AL38" s="4">
        <v>0.0</v>
      </c>
      <c r="AM38" s="1"/>
      <c r="AN38" s="1"/>
      <c r="AO38" s="1"/>
      <c r="AP38" s="1"/>
    </row>
    <row r="39" ht="15.75" customHeight="1">
      <c r="A39" s="1">
        <v>21.0</v>
      </c>
      <c r="B39" s="1">
        <v>6.0</v>
      </c>
      <c r="C39" s="1" t="s">
        <v>2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3">
        <v>0.0</v>
      </c>
      <c r="U39" s="6">
        <v>1.0</v>
      </c>
      <c r="V39" s="6">
        <f>2*M$13</f>
        <v>30</v>
      </c>
      <c r="W39" s="6">
        <f>3*(V39/2)^2</f>
        <v>675</v>
      </c>
      <c r="X39" s="6">
        <v>0.0</v>
      </c>
      <c r="Y39" s="6">
        <f t="shared" ref="Y39:AA39" si="22">-U39</f>
        <v>-1</v>
      </c>
      <c r="Z39" s="6">
        <f t="shared" si="22"/>
        <v>-30</v>
      </c>
      <c r="AA39" s="6">
        <f t="shared" si="22"/>
        <v>-675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/>
      <c r="AK39" s="1"/>
      <c r="AL39" s="4">
        <v>0.0</v>
      </c>
      <c r="AM39" s="1"/>
      <c r="AN39" s="1"/>
      <c r="AO39" s="1"/>
      <c r="AP39" s="1"/>
    </row>
    <row r="40" ht="15.75" customHeight="1">
      <c r="A40" s="1">
        <v>22.0</v>
      </c>
      <c r="B40" s="1">
        <v>6.0</v>
      </c>
      <c r="C40" s="4" t="s">
        <v>3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3">
        <v>0.0</v>
      </c>
      <c r="Y40" s="6">
        <v>1.0</v>
      </c>
      <c r="Z40" s="6">
        <f>2*O$13</f>
        <v>36</v>
      </c>
      <c r="AA40" s="6">
        <f>3*(Z40/2)^2</f>
        <v>972</v>
      </c>
      <c r="AB40" s="6">
        <v>0.0</v>
      </c>
      <c r="AC40" s="6">
        <f t="shared" ref="AC40:AE40" si="23">-Y40</f>
        <v>-1</v>
      </c>
      <c r="AD40" s="6">
        <f t="shared" si="23"/>
        <v>-36</v>
      </c>
      <c r="AE40" s="6">
        <f t="shared" si="23"/>
        <v>-972</v>
      </c>
      <c r="AF40" s="1">
        <v>0.0</v>
      </c>
      <c r="AG40" s="1">
        <v>0.0</v>
      </c>
      <c r="AH40" s="1">
        <v>0.0</v>
      </c>
      <c r="AI40" s="1">
        <v>0.0</v>
      </c>
      <c r="AJ40" s="1"/>
      <c r="AK40" s="1"/>
      <c r="AL40" s="4">
        <v>0.0</v>
      </c>
      <c r="AM40" s="1"/>
      <c r="AN40" s="1"/>
      <c r="AO40" s="1"/>
      <c r="AP40" s="1"/>
    </row>
    <row r="41" ht="15.75" customHeight="1">
      <c r="A41" s="1">
        <v>23.0</v>
      </c>
      <c r="B41" s="1">
        <v>6.0</v>
      </c>
      <c r="C41" s="4" t="s">
        <v>4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6">
        <v>1.0</v>
      </c>
      <c r="AD41" s="6">
        <f>2*Q$13</f>
        <v>42</v>
      </c>
      <c r="AE41" s="6">
        <f>3*(AD41/2)^2</f>
        <v>1323</v>
      </c>
      <c r="AF41" s="6">
        <v>0.0</v>
      </c>
      <c r="AG41" s="6">
        <f t="shared" ref="AG41:AI41" si="24">-AC41</f>
        <v>-1</v>
      </c>
      <c r="AH41" s="6">
        <f t="shared" si="24"/>
        <v>-42</v>
      </c>
      <c r="AI41" s="6">
        <f t="shared" si="24"/>
        <v>-1323</v>
      </c>
      <c r="AJ41" s="1"/>
      <c r="AK41" s="1"/>
      <c r="AL41" s="4">
        <v>0.0</v>
      </c>
      <c r="AM41" s="1"/>
      <c r="AN41" s="1"/>
      <c r="AO41" s="1"/>
      <c r="AP41" s="1"/>
    </row>
    <row r="42" ht="15.75" customHeight="1">
      <c r="A42" s="1">
        <v>24.0</v>
      </c>
      <c r="B42" s="1">
        <v>6.0</v>
      </c>
      <c r="C42" s="1" t="s">
        <v>5</v>
      </c>
      <c r="D42" s="1">
        <v>0.0</v>
      </c>
      <c r="E42" s="1">
        <v>0.0</v>
      </c>
      <c r="F42" s="6">
        <v>2.0</v>
      </c>
      <c r="G42" s="6">
        <f>6*E$13</f>
        <v>42</v>
      </c>
      <c r="H42" s="6">
        <v>0.0</v>
      </c>
      <c r="I42" s="6">
        <v>0.0</v>
      </c>
      <c r="J42" s="6">
        <f t="shared" ref="J42:K42" si="25">-F42</f>
        <v>-2</v>
      </c>
      <c r="K42" s="6">
        <f t="shared" si="25"/>
        <v>-42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1">
        <v>0.0</v>
      </c>
      <c r="AG42" s="1">
        <v>0.0</v>
      </c>
      <c r="AH42" s="1">
        <v>0.0</v>
      </c>
      <c r="AI42" s="1">
        <v>0.0</v>
      </c>
      <c r="AJ42" s="1"/>
      <c r="AK42" s="1"/>
      <c r="AL42" s="4">
        <v>0.0</v>
      </c>
      <c r="AM42" s="1"/>
      <c r="AN42" s="1"/>
      <c r="AO42" s="1"/>
      <c r="AP42" s="1"/>
    </row>
    <row r="43" ht="15.75" customHeight="1">
      <c r="A43" s="1">
        <v>25.0</v>
      </c>
      <c r="B43" s="1">
        <v>7.0</v>
      </c>
      <c r="C43" s="1" t="s">
        <v>2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6">
        <v>2.0</v>
      </c>
      <c r="K43" s="6">
        <f>6*G$13</f>
        <v>54</v>
      </c>
      <c r="L43" s="6">
        <v>0.0</v>
      </c>
      <c r="M43" s="6">
        <v>0.0</v>
      </c>
      <c r="N43" s="6">
        <f t="shared" ref="N43:O43" si="26">-J43</f>
        <v>-2</v>
      </c>
      <c r="O43" s="6">
        <f t="shared" si="26"/>
        <v>-54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1">
        <v>0.0</v>
      </c>
      <c r="AG43" s="1">
        <v>0.0</v>
      </c>
      <c r="AH43" s="1">
        <v>0.0</v>
      </c>
      <c r="AI43" s="1">
        <v>0.0</v>
      </c>
      <c r="AJ43" s="1"/>
      <c r="AK43" s="1"/>
      <c r="AL43" s="4">
        <v>0.0</v>
      </c>
      <c r="AM43" s="1"/>
      <c r="AN43" s="1"/>
      <c r="AO43" s="1"/>
      <c r="AP43" s="1"/>
    </row>
    <row r="44" ht="15.75" customHeight="1">
      <c r="A44" s="1">
        <v>26.0</v>
      </c>
      <c r="B44" s="1">
        <v>7.0</v>
      </c>
      <c r="C44" s="4" t="s">
        <v>3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6">
        <v>2.0</v>
      </c>
      <c r="O44" s="6">
        <f>6*I$13</f>
        <v>66</v>
      </c>
      <c r="P44" s="6">
        <v>0.0</v>
      </c>
      <c r="Q44" s="6">
        <v>0.0</v>
      </c>
      <c r="R44" s="6">
        <f t="shared" ref="R44:S44" si="27">-N44</f>
        <v>-2</v>
      </c>
      <c r="S44" s="6">
        <f t="shared" si="27"/>
        <v>-66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1"/>
      <c r="AK44" s="1"/>
      <c r="AL44" s="4">
        <v>0.0</v>
      </c>
      <c r="AM44" s="1"/>
      <c r="AN44" s="1"/>
      <c r="AO44" s="1"/>
      <c r="AP44" s="1"/>
    </row>
    <row r="45" ht="15.75" customHeight="1">
      <c r="A45" s="1">
        <v>27.0</v>
      </c>
      <c r="B45" s="1">
        <v>7.0</v>
      </c>
      <c r="C45" s="4" t="s">
        <v>4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6">
        <v>2.0</v>
      </c>
      <c r="S45" s="6">
        <f>6*K$13</f>
        <v>78</v>
      </c>
      <c r="T45" s="6">
        <v>0.0</v>
      </c>
      <c r="U45" s="6">
        <v>0.0</v>
      </c>
      <c r="V45" s="6">
        <f t="shared" ref="V45:W45" si="28">-R45</f>
        <v>-2</v>
      </c>
      <c r="W45" s="6">
        <f t="shared" si="28"/>
        <v>-78</v>
      </c>
      <c r="X45" s="1">
        <v>0.0</v>
      </c>
      <c r="Y45" s="1">
        <v>0.0</v>
      </c>
      <c r="Z45" s="1">
        <v>0.0</v>
      </c>
      <c r="AA45" s="1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1"/>
      <c r="AK45" s="1"/>
      <c r="AL45" s="4">
        <v>0.0</v>
      </c>
      <c r="AM45" s="1"/>
      <c r="AN45" s="1"/>
      <c r="AO45" s="1"/>
      <c r="AP45" s="1"/>
    </row>
    <row r="46" ht="15.75" customHeight="1">
      <c r="A46" s="1">
        <v>28.0</v>
      </c>
      <c r="B46" s="1">
        <v>7.0</v>
      </c>
      <c r="C46" s="1" t="s">
        <v>5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6">
        <v>2.0</v>
      </c>
      <c r="W46" s="6">
        <f>6*M$13</f>
        <v>90</v>
      </c>
      <c r="X46" s="6">
        <v>0.0</v>
      </c>
      <c r="Y46" s="6">
        <v>0.0</v>
      </c>
      <c r="Z46" s="6">
        <f t="shared" ref="Z46:AA46" si="29">-V46</f>
        <v>-2</v>
      </c>
      <c r="AA46" s="6">
        <f t="shared" si="29"/>
        <v>-90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1"/>
      <c r="AK46" s="1"/>
      <c r="AL46" s="4">
        <v>0.0</v>
      </c>
      <c r="AM46" s="1"/>
      <c r="AN46" s="1"/>
      <c r="AO46" s="1"/>
      <c r="AP46" s="1"/>
    </row>
    <row r="47" ht="15.75" customHeight="1">
      <c r="A47" s="1">
        <v>29.0</v>
      </c>
      <c r="B47" s="1">
        <v>8.0</v>
      </c>
      <c r="C47" s="1" t="s">
        <v>2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6">
        <v>2.0</v>
      </c>
      <c r="AA47" s="6">
        <f>6*O$13</f>
        <v>108</v>
      </c>
      <c r="AB47" s="6">
        <v>0.0</v>
      </c>
      <c r="AC47" s="6">
        <v>0.0</v>
      </c>
      <c r="AD47" s="6">
        <f t="shared" ref="AD47:AE47" si="30">-Z47</f>
        <v>-2</v>
      </c>
      <c r="AE47" s="6">
        <f t="shared" si="30"/>
        <v>-108</v>
      </c>
      <c r="AF47" s="3">
        <v>0.0</v>
      </c>
      <c r="AG47" s="3">
        <v>0.0</v>
      </c>
      <c r="AH47" s="3">
        <v>0.0</v>
      </c>
      <c r="AI47" s="3">
        <v>0.0</v>
      </c>
      <c r="AJ47" s="1"/>
      <c r="AK47" s="1"/>
      <c r="AL47" s="4">
        <v>0.0</v>
      </c>
      <c r="AM47" s="1"/>
      <c r="AN47" s="1"/>
      <c r="AO47" s="1"/>
      <c r="AP47" s="1"/>
    </row>
    <row r="48" ht="15.75" customHeight="1">
      <c r="A48" s="1">
        <v>30.0</v>
      </c>
      <c r="B48" s="1">
        <v>8.0</v>
      </c>
      <c r="C48" s="1" t="s">
        <v>3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6">
        <v>2.0</v>
      </c>
      <c r="AE48" s="6">
        <f>6*Q$13</f>
        <v>126</v>
      </c>
      <c r="AF48" s="6">
        <v>0.0</v>
      </c>
      <c r="AG48" s="6">
        <v>0.0</v>
      </c>
      <c r="AH48" s="6">
        <f t="shared" ref="AH48:AI48" si="31">-AD48</f>
        <v>-2</v>
      </c>
      <c r="AI48" s="6">
        <f t="shared" si="31"/>
        <v>-126</v>
      </c>
      <c r="AJ48" s="1"/>
      <c r="AK48" s="1"/>
      <c r="AL48" s="4">
        <v>0.0</v>
      </c>
      <c r="AM48" s="1"/>
      <c r="AN48" s="1"/>
      <c r="AO48" s="1"/>
      <c r="AP48" s="1"/>
    </row>
    <row r="49" ht="15.75" customHeight="1">
      <c r="A49" s="1">
        <v>31.0</v>
      </c>
      <c r="B49" s="1">
        <v>8.0</v>
      </c>
      <c r="C49" s="1" t="s">
        <v>4</v>
      </c>
      <c r="D49" s="3">
        <v>0.0</v>
      </c>
      <c r="E49" s="3">
        <v>1.0</v>
      </c>
      <c r="F49" s="3">
        <f>2*C13</f>
        <v>8</v>
      </c>
      <c r="G49" s="3">
        <f>3*C13^2</f>
        <v>48</v>
      </c>
      <c r="H49" s="3">
        <v>0.0</v>
      </c>
      <c r="I49" s="3">
        <v>0.0</v>
      </c>
      <c r="J49" s="3">
        <v>0.0</v>
      </c>
      <c r="K49" s="3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/>
      <c r="AK49" s="1"/>
      <c r="AL49" s="4">
        <v>0.0</v>
      </c>
      <c r="AM49" s="1"/>
      <c r="AN49" s="1"/>
      <c r="AO49" s="1"/>
      <c r="AP49" s="1"/>
    </row>
    <row r="50" ht="15.75" customHeight="1">
      <c r="A50" s="1">
        <v>32.0</v>
      </c>
      <c r="B50" s="1">
        <v>8.0</v>
      </c>
      <c r="C50" s="1" t="s">
        <v>5</v>
      </c>
      <c r="D50" s="5">
        <v>0.0</v>
      </c>
      <c r="E50" s="1">
        <v>0.0</v>
      </c>
      <c r="F50" s="5">
        <v>0.0</v>
      </c>
      <c r="G50" s="1">
        <v>0.0</v>
      </c>
      <c r="H50" s="5">
        <v>0.0</v>
      </c>
      <c r="I50" s="1">
        <v>0.0</v>
      </c>
      <c r="J50" s="5">
        <v>0.0</v>
      </c>
      <c r="K50" s="1">
        <v>0.0</v>
      </c>
      <c r="L50" s="5">
        <v>0.0</v>
      </c>
      <c r="M50" s="1">
        <v>0.0</v>
      </c>
      <c r="N50" s="5">
        <v>0.0</v>
      </c>
      <c r="O50" s="1">
        <v>0.0</v>
      </c>
      <c r="P50" s="5">
        <v>0.0</v>
      </c>
      <c r="Q50" s="1">
        <v>0.0</v>
      </c>
      <c r="R50" s="5">
        <v>0.0</v>
      </c>
      <c r="S50" s="1">
        <v>0.0</v>
      </c>
      <c r="T50" s="5">
        <v>0.0</v>
      </c>
      <c r="U50" s="1">
        <v>0.0</v>
      </c>
      <c r="V50" s="5">
        <v>0.0</v>
      </c>
      <c r="W50" s="1">
        <v>0.0</v>
      </c>
      <c r="X50" s="5">
        <v>0.0</v>
      </c>
      <c r="Y50" s="1">
        <v>0.0</v>
      </c>
      <c r="Z50" s="5">
        <v>0.0</v>
      </c>
      <c r="AA50" s="1">
        <v>0.0</v>
      </c>
      <c r="AB50" s="5">
        <v>0.0</v>
      </c>
      <c r="AC50" s="1">
        <v>0.0</v>
      </c>
      <c r="AD50" s="5">
        <v>0.0</v>
      </c>
      <c r="AE50" s="1">
        <v>0.0</v>
      </c>
      <c r="AF50" s="5">
        <v>0.0</v>
      </c>
      <c r="AG50" s="1">
        <v>1.0</v>
      </c>
      <c r="AH50" s="1">
        <f>2*S13</f>
        <v>48</v>
      </c>
      <c r="AI50" s="1">
        <f>3*S13^2</f>
        <v>1728</v>
      </c>
      <c r="AJ50" s="1"/>
      <c r="AK50" s="1"/>
      <c r="AL50" s="4">
        <v>0.0</v>
      </c>
      <c r="AM50" s="1"/>
      <c r="AN50" s="1"/>
      <c r="AO50" s="1"/>
      <c r="A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7" t="s">
        <v>6</v>
      </c>
      <c r="AP55" s="7" t="s">
        <v>1</v>
      </c>
    </row>
    <row r="56" ht="15.75" customHeight="1">
      <c r="A56" s="1"/>
      <c r="B56" s="1"/>
      <c r="C56" s="1"/>
      <c r="D56" s="1">
        <f t="array" ref="D56:AI87">MINVERSE(D19:AI50)</f>
        <v>-6.367611963</v>
      </c>
      <c r="E56" s="1">
        <v>7.367611963427889</v>
      </c>
      <c r="F56" s="1">
        <v>4.457740585774097</v>
      </c>
      <c r="G56" s="1">
        <v>-4.457740585774097</v>
      </c>
      <c r="H56" s="1">
        <v>-1.1941422594142512</v>
      </c>
      <c r="I56" s="1">
        <v>1.1941422594142512</v>
      </c>
      <c r="J56" s="1">
        <v>0.3188284518828455</v>
      </c>
      <c r="K56" s="1">
        <v>-0.3188284518828455</v>
      </c>
      <c r="L56" s="1">
        <v>-0.08117154811715721</v>
      </c>
      <c r="M56" s="1">
        <v>0.08117154811715721</v>
      </c>
      <c r="N56" s="1">
        <v>0.012273361227336316</v>
      </c>
      <c r="O56" s="1">
        <v>-0.012273361227336316</v>
      </c>
      <c r="P56" s="1">
        <v>-0.003347280334728</v>
      </c>
      <c r="Q56" s="1">
        <v>0.003347280334728</v>
      </c>
      <c r="R56" s="1">
        <v>0.0011157601115760287</v>
      </c>
      <c r="S56" s="1">
        <v>-0.0011157601115760287</v>
      </c>
      <c r="T56" s="1">
        <v>-7.031520223152036</v>
      </c>
      <c r="U56" s="1">
        <v>1.8839609483961164</v>
      </c>
      <c r="V56" s="1">
        <v>-0.5043235704323636</v>
      </c>
      <c r="W56" s="1">
        <v>0.1333333333333356</v>
      </c>
      <c r="X56" s="1">
        <v>-0.02900976290097672</v>
      </c>
      <c r="Y56" s="1">
        <v>0.007810320781031943</v>
      </c>
      <c r="Z56" s="1">
        <v>-0.0022315202231520575</v>
      </c>
      <c r="AA56" s="1">
        <v>-4.059693165969297</v>
      </c>
      <c r="AB56" s="1">
        <v>1.087866108786601</v>
      </c>
      <c r="AC56" s="1">
        <v>-0.2917712691771241</v>
      </c>
      <c r="AD56" s="1">
        <v>0.079218967921897</v>
      </c>
      <c r="AE56" s="1">
        <v>-0.02510460251046013</v>
      </c>
      <c r="AF56" s="1">
        <v>0.0066945606694560865</v>
      </c>
      <c r="AG56" s="1">
        <v>-0.001673640167363957</v>
      </c>
      <c r="AH56" s="1">
        <v>-19.07131566713157</v>
      </c>
      <c r="AI56" s="1">
        <v>0.0011157601115760504</v>
      </c>
      <c r="AJ56" s="1"/>
      <c r="AK56" s="8" t="s">
        <v>3</v>
      </c>
      <c r="AL56" s="9">
        <f t="array" ref="AL56:AL87">MMULT(D56:AI87,AL19:AL50)</f>
        <v>-51.38095455</v>
      </c>
      <c r="AM56" s="9"/>
      <c r="AN56" s="9"/>
      <c r="AO56" s="10">
        <v>5.0</v>
      </c>
      <c r="AP56" s="11">
        <f>AL56+AO56*AL57+AO56*AO56*AL58+AO56*AO56*AO56*AL59</f>
        <v>-0.8781718075</v>
      </c>
    </row>
    <row r="57" ht="15.75" customHeight="1">
      <c r="A57" s="1"/>
      <c r="B57" s="1"/>
      <c r="C57" s="1"/>
      <c r="D57" s="1">
        <v>4.482353722521102</v>
      </c>
      <c r="E57" s="1">
        <v>-4.482353722521102</v>
      </c>
      <c r="F57" s="1">
        <v>-2.865690376569063</v>
      </c>
      <c r="G57" s="1">
        <v>2.865690376569063</v>
      </c>
      <c r="H57" s="1">
        <v>0.7676628810520185</v>
      </c>
      <c r="I57" s="1">
        <v>-0.7676628810520185</v>
      </c>
      <c r="J57" s="1">
        <v>-0.2049611476389721</v>
      </c>
      <c r="K57" s="1">
        <v>0.2049611476389721</v>
      </c>
      <c r="L57" s="1">
        <v>0.052181709503886786</v>
      </c>
      <c r="M57" s="1">
        <v>-0.052181709503886786</v>
      </c>
      <c r="N57" s="1">
        <v>-0.007890017931859061</v>
      </c>
      <c r="O57" s="1">
        <v>0.007890017931859061</v>
      </c>
      <c r="P57" s="1">
        <v>0.002151823072325143</v>
      </c>
      <c r="Q57" s="1">
        <v>-0.002151823072325143</v>
      </c>
      <c r="R57" s="1">
        <v>-7.172743574417328E-4</v>
      </c>
      <c r="S57" s="1">
        <v>7.172743574417328E-4</v>
      </c>
      <c r="T57" s="1">
        <v>4.520263000597737</v>
      </c>
      <c r="U57" s="1">
        <v>-1.2111177525403605</v>
      </c>
      <c r="V57" s="1">
        <v>0.32420800956366236</v>
      </c>
      <c r="W57" s="1">
        <v>-0.08571428571428719</v>
      </c>
      <c r="X57" s="1">
        <v>0.018649133293485044</v>
      </c>
      <c r="Y57" s="1">
        <v>-0.005020920502091963</v>
      </c>
      <c r="Z57" s="1">
        <v>0.0014345487148834657</v>
      </c>
      <c r="AA57" s="1">
        <v>2.6098027495516907</v>
      </c>
      <c r="AB57" s="1">
        <v>-0.699342498505672</v>
      </c>
      <c r="AC57" s="1">
        <v>0.18756724447100837</v>
      </c>
      <c r="AD57" s="1">
        <v>-0.050926479378362366</v>
      </c>
      <c r="AE57" s="1">
        <v>0.016138673042438656</v>
      </c>
      <c r="AF57" s="1">
        <v>-0.0043036461446503416</v>
      </c>
      <c r="AG57" s="1">
        <v>0.0010759115361625438</v>
      </c>
      <c r="AH57" s="1">
        <v>9.926798166965535</v>
      </c>
      <c r="AI57" s="1">
        <v>-7.172743574417467E-4</v>
      </c>
      <c r="AJ57" s="1"/>
      <c r="AK57" s="12" t="s">
        <v>7</v>
      </c>
      <c r="AL57" s="1">
        <v>33.156518403626215</v>
      </c>
      <c r="AM57" s="1"/>
      <c r="AN57" s="1"/>
      <c r="AO57" s="7">
        <v>6.0</v>
      </c>
      <c r="AP57" s="11">
        <f>AL56+AO57*AL57+AO57*AO57*AL58+AO57*AO57*AO57*AL59</f>
        <v>-1.646176948</v>
      </c>
    </row>
    <row r="58" ht="15.75" customHeight="1">
      <c r="A58" s="1"/>
      <c r="B58" s="1"/>
      <c r="C58" s="1"/>
      <c r="D58" s="1">
        <v>-0.859749618117822</v>
      </c>
      <c r="E58" s="1">
        <v>0.859749618117822</v>
      </c>
      <c r="F58" s="1">
        <v>0.5970188284518881</v>
      </c>
      <c r="G58" s="1">
        <v>-0.5970188284518881</v>
      </c>
      <c r="H58" s="1">
        <v>-0.15992976688583718</v>
      </c>
      <c r="I58" s="1">
        <v>0.15992976688583718</v>
      </c>
      <c r="J58" s="1">
        <v>0.04270023909145252</v>
      </c>
      <c r="K58" s="1">
        <v>-0.04270023909145252</v>
      </c>
      <c r="L58" s="1">
        <v>-0.010871189479976414</v>
      </c>
      <c r="M58" s="1">
        <v>0.010871189479976414</v>
      </c>
      <c r="N58" s="1">
        <v>0.001643753735803971</v>
      </c>
      <c r="O58" s="1">
        <v>-0.001643753735803971</v>
      </c>
      <c r="P58" s="1">
        <v>-4.482964734010715E-4</v>
      </c>
      <c r="Q58" s="1">
        <v>4.482964734010715E-4</v>
      </c>
      <c r="R58" s="1">
        <v>1.49432157800361E-4</v>
      </c>
      <c r="S58" s="1">
        <v>-1.49432157800361E-4</v>
      </c>
      <c r="T58" s="1">
        <v>-0.9417214584578618</v>
      </c>
      <c r="U58" s="1">
        <v>0.2523161984459084</v>
      </c>
      <c r="V58" s="1">
        <v>-0.067543335325763</v>
      </c>
      <c r="W58" s="1">
        <v>0.017857142857143165</v>
      </c>
      <c r="X58" s="1">
        <v>-0.003885236102809386</v>
      </c>
      <c r="Y58" s="1">
        <v>0.0010460251046024924</v>
      </c>
      <c r="Z58" s="1">
        <v>-2.98864315600722E-4</v>
      </c>
      <c r="AA58" s="1">
        <v>-0.5437089061566022</v>
      </c>
      <c r="AB58" s="1">
        <v>0.14569635385534832</v>
      </c>
      <c r="AC58" s="1">
        <v>-0.03907650926479341</v>
      </c>
      <c r="AD58" s="1">
        <v>0.010609683203825493</v>
      </c>
      <c r="AE58" s="1">
        <v>-0.0033622235505080533</v>
      </c>
      <c r="AF58" s="1">
        <v>8.965929468021545E-4</v>
      </c>
      <c r="AG58" s="1">
        <v>-2.2414823670052994E-4</v>
      </c>
      <c r="AH58" s="1">
        <v>-1.6375273958955976</v>
      </c>
      <c r="AI58" s="1">
        <v>1.494321578003639E-4</v>
      </c>
      <c r="AJ58" s="1"/>
      <c r="AK58" s="12" t="s">
        <v>8</v>
      </c>
      <c r="AL58" s="1">
        <v>-6.944330222977682</v>
      </c>
      <c r="AM58" s="1"/>
      <c r="AN58" s="1"/>
      <c r="AO58" s="1"/>
      <c r="AP58" s="11"/>
    </row>
    <row r="59" ht="15.75" customHeight="1">
      <c r="A59" s="1"/>
      <c r="B59" s="1"/>
      <c r="C59" s="1"/>
      <c r="D59" s="1">
        <v>0.04990923380044738</v>
      </c>
      <c r="E59" s="1">
        <v>-0.04990923380044738</v>
      </c>
      <c r="F59" s="1">
        <v>-0.03980125523012587</v>
      </c>
      <c r="G59" s="1">
        <v>0.03980125523012587</v>
      </c>
      <c r="H59" s="1">
        <v>0.010661984459055814</v>
      </c>
      <c r="I59" s="1">
        <v>-0.010661984459055814</v>
      </c>
      <c r="J59" s="1">
        <v>-0.0028466826060968347</v>
      </c>
      <c r="K59" s="1">
        <v>0.0028466826060968347</v>
      </c>
      <c r="L59" s="1">
        <v>7.247459653317609E-4</v>
      </c>
      <c r="M59" s="1">
        <v>-7.247459653317609E-4</v>
      </c>
      <c r="N59" s="1">
        <v>-1.095835823869314E-4</v>
      </c>
      <c r="O59" s="1">
        <v>1.095835823869314E-4</v>
      </c>
      <c r="P59" s="1">
        <v>2.988643156007143E-5</v>
      </c>
      <c r="Q59" s="1">
        <v>-2.988643156007143E-5</v>
      </c>
      <c r="R59" s="1">
        <v>-9.9621438533574E-6</v>
      </c>
      <c r="S59" s="1">
        <v>9.9621438533574E-6</v>
      </c>
      <c r="T59" s="1">
        <v>0.06278143056385746</v>
      </c>
      <c r="U59" s="1">
        <v>-0.016821079896393896</v>
      </c>
      <c r="V59" s="1">
        <v>0.004502889021717533</v>
      </c>
      <c r="W59" s="1">
        <v>-0.001190476190476211</v>
      </c>
      <c r="X59" s="1">
        <v>2.590157401872924E-4</v>
      </c>
      <c r="Y59" s="1">
        <v>-6.973500697349949E-5</v>
      </c>
      <c r="Z59" s="1">
        <v>1.99242877067148E-5</v>
      </c>
      <c r="AA59" s="1">
        <v>0.036247260410440144</v>
      </c>
      <c r="AB59" s="1">
        <v>-0.009713090257023223</v>
      </c>
      <c r="AC59" s="1">
        <v>0.002605100617652894</v>
      </c>
      <c r="AD59" s="1">
        <v>-7.073122135883662E-4</v>
      </c>
      <c r="AE59" s="1">
        <v>2.2414823670053688E-4</v>
      </c>
      <c r="AF59" s="1">
        <v>-5.977286312014363E-5</v>
      </c>
      <c r="AG59" s="1">
        <v>1.494321578003533E-5</v>
      </c>
      <c r="AH59" s="1">
        <v>0.08694627083748428</v>
      </c>
      <c r="AI59" s="1">
        <v>-9.962143853357593E-6</v>
      </c>
      <c r="AJ59" s="1"/>
      <c r="AK59" s="12" t="s">
        <v>9</v>
      </c>
      <c r="AL59" s="1">
        <v>0.46662757042073444</v>
      </c>
      <c r="AM59" s="1"/>
      <c r="AN59" s="1"/>
      <c r="AO59" s="1"/>
      <c r="AP59" s="11"/>
    </row>
    <row r="60" ht="15.75" customHeight="1">
      <c r="A60" s="1"/>
      <c r="B60" s="1"/>
      <c r="C60" s="1"/>
      <c r="D60" s="1">
        <v>24.40308577405849</v>
      </c>
      <c r="E60" s="1">
        <v>-24.40308577405849</v>
      </c>
      <c r="F60" s="1">
        <v>-36.9912003138073</v>
      </c>
      <c r="G60" s="1">
        <v>37.9912003138073</v>
      </c>
      <c r="H60" s="1">
        <v>21.662486924686007</v>
      </c>
      <c r="I60" s="1">
        <v>-21.662486924686007</v>
      </c>
      <c r="J60" s="1">
        <v>-5.783747384937177</v>
      </c>
      <c r="K60" s="1">
        <v>5.783747384937177</v>
      </c>
      <c r="L60" s="1">
        <v>1.4725026150627554</v>
      </c>
      <c r="M60" s="1">
        <v>-1.4725026150627554</v>
      </c>
      <c r="N60" s="1">
        <v>-0.22264644351464313</v>
      </c>
      <c r="O60" s="1">
        <v>0.22264644351464313</v>
      </c>
      <c r="P60" s="1">
        <v>0.06072175732217483</v>
      </c>
      <c r="Q60" s="1">
        <v>-0.06072175732217483</v>
      </c>
      <c r="R60" s="1">
        <v>-0.020240585774058413</v>
      </c>
      <c r="S60" s="1">
        <v>0.020240585774058413</v>
      </c>
      <c r="T60" s="1">
        <v>48.80617154811698</v>
      </c>
      <c r="U60" s="1">
        <v>-34.17622907949767</v>
      </c>
      <c r="V60" s="1">
        <v>9.148744769874394</v>
      </c>
      <c r="W60" s="1">
        <v>-2.4187499999999993</v>
      </c>
      <c r="X60" s="1">
        <v>0.5262552301255206</v>
      </c>
      <c r="Y60" s="1">
        <v>-0.1416841004184074</v>
      </c>
      <c r="Z60" s="1">
        <v>0.04048117154811667</v>
      </c>
      <c r="AA60" s="1">
        <v>-36.60462866108773</v>
      </c>
      <c r="AB60" s="1">
        <v>-19.7345711297071</v>
      </c>
      <c r="AC60" s="1">
        <v>5.2929131799162015</v>
      </c>
      <c r="AD60" s="1">
        <v>-1.437081589958166</v>
      </c>
      <c r="AE60" s="1">
        <v>0.4554131799163108</v>
      </c>
      <c r="AF60" s="1">
        <v>-0.1214435146443513</v>
      </c>
      <c r="AG60" s="1">
        <v>0.030360878661086443</v>
      </c>
      <c r="AH60" s="1">
        <v>24.40308577405849</v>
      </c>
      <c r="AI60" s="1">
        <v>-0.0202405857740586</v>
      </c>
      <c r="AJ60" s="1"/>
      <c r="AK60" s="8" t="s">
        <v>4</v>
      </c>
      <c r="AL60" s="9">
        <v>850.9377344523191</v>
      </c>
      <c r="AM60" s="9"/>
      <c r="AN60" s="9"/>
      <c r="AO60" s="10">
        <v>8.0</v>
      </c>
      <c r="AP60" s="11">
        <f>AL60+AO60*AL61+AO60*AO60*AL62+AO60*AO60*AO60*AL63</f>
        <v>5.716707728</v>
      </c>
    </row>
    <row r="61" ht="15.75" customHeight="1">
      <c r="A61" s="1"/>
      <c r="B61" s="1"/>
      <c r="C61" s="1"/>
      <c r="D61" s="1">
        <v>-8.705088164973068</v>
      </c>
      <c r="E61" s="1">
        <v>8.705088164973068</v>
      </c>
      <c r="F61" s="1">
        <v>15.326712866108696</v>
      </c>
      <c r="G61" s="1">
        <v>-15.326712866108696</v>
      </c>
      <c r="H61" s="1">
        <v>-9.02803534070525</v>
      </c>
      <c r="I61" s="1">
        <v>9.02803534070525</v>
      </c>
      <c r="J61" s="1">
        <v>2.4104284967124694</v>
      </c>
      <c r="K61" s="1">
        <v>-2.4104284967124694</v>
      </c>
      <c r="L61" s="1">
        <v>-0.6136786461446486</v>
      </c>
      <c r="M61" s="1">
        <v>0.6136786461446486</v>
      </c>
      <c r="N61" s="1">
        <v>0.09278989838613226</v>
      </c>
      <c r="O61" s="1">
        <v>-0.09278989838613226</v>
      </c>
      <c r="P61" s="1">
        <v>-0.025306335923490367</v>
      </c>
      <c r="Q61" s="1">
        <v>0.025306335923490367</v>
      </c>
      <c r="R61" s="1">
        <v>0.00843544530783018</v>
      </c>
      <c r="S61" s="1">
        <v>-0.00843544530783018</v>
      </c>
      <c r="T61" s="1">
        <v>-17.410176329946136</v>
      </c>
      <c r="U61" s="1">
        <v>14.243249402271275</v>
      </c>
      <c r="V61" s="1">
        <v>-3.81282127913924</v>
      </c>
      <c r="W61" s="1">
        <v>1.0080357142857148</v>
      </c>
      <c r="X61" s="1">
        <v>-0.21932157800358543</v>
      </c>
      <c r="Y61" s="1">
        <v>0.059048117154810634</v>
      </c>
      <c r="Z61" s="1">
        <v>-0.0168708906156603</v>
      </c>
      <c r="AA61" s="1">
        <v>13.0576322474596</v>
      </c>
      <c r="AB61" s="1">
        <v>8.224559175134488</v>
      </c>
      <c r="AC61" s="1">
        <v>-2.2058689479975615</v>
      </c>
      <c r="AD61" s="1">
        <v>0.5989166168559508</v>
      </c>
      <c r="AE61" s="1">
        <v>-0.18979751942617762</v>
      </c>
      <c r="AF61" s="1">
        <v>0.05061267184698142</v>
      </c>
      <c r="AG61" s="1">
        <v>-0.01265316796174478</v>
      </c>
      <c r="AH61" s="1">
        <v>-8.705088164973068</v>
      </c>
      <c r="AI61" s="1">
        <v>0.008435445307830263</v>
      </c>
      <c r="AJ61" s="1"/>
      <c r="AK61" s="12" t="s">
        <v>10</v>
      </c>
      <c r="AL61" s="1">
        <v>-353.5514911704206</v>
      </c>
      <c r="AM61" s="1"/>
      <c r="AN61" s="1"/>
      <c r="AO61" s="1"/>
      <c r="AP61" s="13"/>
    </row>
    <row r="62" ht="15.75" customHeight="1">
      <c r="A62" s="1"/>
      <c r="B62" s="1"/>
      <c r="C62" s="1"/>
      <c r="D62" s="1">
        <v>1.0241706515242037</v>
      </c>
      <c r="E62" s="1">
        <v>-1.0241706515242037</v>
      </c>
      <c r="F62" s="1">
        <v>-2.001895920502081</v>
      </c>
      <c r="G62" s="1">
        <v>2.001895920502081</v>
      </c>
      <c r="H62" s="1">
        <v>1.2394556933652032</v>
      </c>
      <c r="I62" s="1">
        <v>-1.2394556933652032</v>
      </c>
      <c r="J62" s="1">
        <v>-0.33092685295875374</v>
      </c>
      <c r="K62" s="1">
        <v>0.33092685295875374</v>
      </c>
      <c r="L62" s="1">
        <v>0.08425171846981452</v>
      </c>
      <c r="M62" s="1">
        <v>-0.08425171846981452</v>
      </c>
      <c r="N62" s="1">
        <v>-0.012739091452480521</v>
      </c>
      <c r="O62" s="1">
        <v>0.012739091452480521</v>
      </c>
      <c r="P62" s="1">
        <v>0.0034742976688582894</v>
      </c>
      <c r="Q62" s="1">
        <v>-0.0034742976688582894</v>
      </c>
      <c r="R62" s="1">
        <v>-0.001158099222952771</v>
      </c>
      <c r="S62" s="1">
        <v>0.001158099222952771</v>
      </c>
      <c r="T62" s="1">
        <v>2.0483413030484074</v>
      </c>
      <c r="U62" s="1">
        <v>-1.955450537955756</v>
      </c>
      <c r="V62" s="1">
        <v>0.5234608487746524</v>
      </c>
      <c r="W62" s="1">
        <v>-0.1383928571428573</v>
      </c>
      <c r="X62" s="1">
        <v>0.030110579796772154</v>
      </c>
      <c r="Y62" s="1">
        <v>-0.00810669456066931</v>
      </c>
      <c r="Z62" s="1">
        <v>0.002316198445905534</v>
      </c>
      <c r="AA62" s="1">
        <v>-1.5362559772863056</v>
      </c>
      <c r="AB62" s="1">
        <v>-1.1291467423789603</v>
      </c>
      <c r="AC62" s="1">
        <v>0.3028429468021454</v>
      </c>
      <c r="AD62" s="1">
        <v>-0.08222504482964785</v>
      </c>
      <c r="AE62" s="1">
        <v>0.026057232516437153</v>
      </c>
      <c r="AF62" s="1">
        <v>-0.006948595337716673</v>
      </c>
      <c r="AG62" s="1">
        <v>0.0017371488344290892</v>
      </c>
      <c r="AH62" s="1">
        <v>1.0241706515242037</v>
      </c>
      <c r="AI62" s="1">
        <v>-0.0011580992229527826</v>
      </c>
      <c r="AJ62" s="1"/>
      <c r="AK62" s="12" t="s">
        <v>11</v>
      </c>
      <c r="AL62" s="1">
        <v>48.299671144743364</v>
      </c>
      <c r="AM62" s="1"/>
      <c r="AN62" s="1"/>
      <c r="AO62" s="1"/>
      <c r="AP62" s="13"/>
    </row>
    <row r="63" ht="15.75" customHeight="1">
      <c r="A63" s="1"/>
      <c r="B63" s="1"/>
      <c r="C63" s="1"/>
      <c r="D63" s="1">
        <v>-0.03980125523012534</v>
      </c>
      <c r="E63" s="1">
        <v>0.03980125523012534</v>
      </c>
      <c r="F63" s="1">
        <v>0.08395658995815854</v>
      </c>
      <c r="G63" s="1">
        <v>-0.08395658995815854</v>
      </c>
      <c r="H63" s="1">
        <v>-0.05597541841004146</v>
      </c>
      <c r="I63" s="1">
        <v>0.05597541841004146</v>
      </c>
      <c r="J63" s="1">
        <v>0.014945083682008241</v>
      </c>
      <c r="K63" s="1">
        <v>-0.014945083682008241</v>
      </c>
      <c r="L63" s="1">
        <v>-0.0038049163179916254</v>
      </c>
      <c r="M63" s="1">
        <v>0.0038049163179916254</v>
      </c>
      <c r="N63" s="1">
        <v>5.753138075313786E-4</v>
      </c>
      <c r="O63" s="1">
        <v>-5.753138075313786E-4</v>
      </c>
      <c r="P63" s="1">
        <v>-1.5690376569037443E-4</v>
      </c>
      <c r="Q63" s="1">
        <v>1.5690376569037443E-4</v>
      </c>
      <c r="R63" s="1">
        <v>5.230125523012516E-5</v>
      </c>
      <c r="S63" s="1">
        <v>-5.230125523012516E-5</v>
      </c>
      <c r="T63" s="1">
        <v>-0.07960251046025069</v>
      </c>
      <c r="U63" s="1">
        <v>0.08831066945606644</v>
      </c>
      <c r="V63" s="1">
        <v>-0.023640167364016567</v>
      </c>
      <c r="W63" s="1">
        <v>0.006250000000000009</v>
      </c>
      <c r="X63" s="1">
        <v>-0.0013598326359832592</v>
      </c>
      <c r="Y63" s="1">
        <v>3.661087866108722E-4</v>
      </c>
      <c r="Z63" s="1">
        <v>-1.0460251046024997E-4</v>
      </c>
      <c r="AA63" s="1">
        <v>0.05970188284518803</v>
      </c>
      <c r="AB63" s="1">
        <v>0.050993723849372424</v>
      </c>
      <c r="AC63" s="1">
        <v>-0.01367677824267754</v>
      </c>
      <c r="AD63" s="1">
        <v>0.003713389121338937</v>
      </c>
      <c r="AE63" s="1">
        <v>-0.0011767782426778074</v>
      </c>
      <c r="AF63" s="1">
        <v>3.1380753138075313E-4</v>
      </c>
      <c r="AG63" s="1">
        <v>-7.84518828451847E-5</v>
      </c>
      <c r="AH63" s="1">
        <v>-0.03980125523012534</v>
      </c>
      <c r="AI63" s="1">
        <v>5.2301255230125696E-5</v>
      </c>
      <c r="AJ63" s="1"/>
      <c r="AK63" s="12" t="s">
        <v>12</v>
      </c>
      <c r="AL63" s="1">
        <v>-2.164039161375509</v>
      </c>
      <c r="AM63" s="1"/>
      <c r="AN63" s="1"/>
      <c r="AO63" s="1"/>
      <c r="AP63" s="13"/>
    </row>
    <row r="64" ht="15.75" customHeight="1">
      <c r="A64" s="1"/>
      <c r="B64" s="1"/>
      <c r="C64" s="1"/>
      <c r="D64" s="1">
        <v>-12.384615959354385</v>
      </c>
      <c r="E64" s="1">
        <v>12.384615959354385</v>
      </c>
      <c r="F64" s="1">
        <v>65.01923378661067</v>
      </c>
      <c r="G64" s="1">
        <v>-65.01923378661067</v>
      </c>
      <c r="H64" s="1">
        <v>-84.41347317692754</v>
      </c>
      <c r="I64" s="1">
        <v>85.41347317692754</v>
      </c>
      <c r="J64" s="1">
        <v>47.1346589211</v>
      </c>
      <c r="K64" s="1">
        <v>-47.1346589211</v>
      </c>
      <c r="L64" s="1">
        <v>-12.000162507471714</v>
      </c>
      <c r="M64" s="1">
        <v>12.000162507471714</v>
      </c>
      <c r="N64" s="1">
        <v>1.814457561267198</v>
      </c>
      <c r="O64" s="1">
        <v>-1.814457561267198</v>
      </c>
      <c r="P64" s="1">
        <v>-0.4948520621637764</v>
      </c>
      <c r="Q64" s="1">
        <v>0.4948520621637764</v>
      </c>
      <c r="R64" s="1">
        <v>0.16495068738792618</v>
      </c>
      <c r="S64" s="1">
        <v>-0.16495068738792618</v>
      </c>
      <c r="T64" s="1">
        <v>-24.76923191870877</v>
      </c>
      <c r="U64" s="1">
        <v>105.26923565451256</v>
      </c>
      <c r="V64" s="1">
        <v>-74.55771069934255</v>
      </c>
      <c r="W64" s="1">
        <v>19.711607142857396</v>
      </c>
      <c r="X64" s="1">
        <v>-4.288717872086105</v>
      </c>
      <c r="Y64" s="1">
        <v>1.1546548117154707</v>
      </c>
      <c r="Z64" s="1">
        <v>-0.32990137477585113</v>
      </c>
      <c r="AA64" s="1">
        <v>18.576923939031587</v>
      </c>
      <c r="AB64" s="1">
        <v>-61.92307979677217</v>
      </c>
      <c r="AC64" s="1">
        <v>-43.13460475194219</v>
      </c>
      <c r="AD64" s="1">
        <v>11.711498804542948</v>
      </c>
      <c r="AE64" s="1">
        <v>-3.7113904662283206</v>
      </c>
      <c r="AF64" s="1">
        <v>0.9897041243275666</v>
      </c>
      <c r="AG64" s="1">
        <v>-0.24742603108188</v>
      </c>
      <c r="AH64" s="1">
        <v>-12.384615959354385</v>
      </c>
      <c r="AI64" s="1">
        <v>0.1649506873879279</v>
      </c>
      <c r="AJ64" s="1"/>
      <c r="AK64" s="8" t="s">
        <v>5</v>
      </c>
      <c r="AL64" s="9">
        <v>-8377.44079763397</v>
      </c>
      <c r="AM64" s="9"/>
      <c r="AN64" s="9"/>
      <c r="AO64" s="10">
        <v>10.0</v>
      </c>
      <c r="AP64" s="11">
        <f>AL64+AO64*AL65+AO64*AO64*AL66+AO64*AO64*AO64*AL67</f>
        <v>-5.990268691</v>
      </c>
    </row>
    <row r="65" ht="15.75" customHeight="1">
      <c r="A65" s="1"/>
      <c r="B65" s="1"/>
      <c r="C65" s="1"/>
      <c r="D65" s="1">
        <v>3.5574790794978886</v>
      </c>
      <c r="E65" s="1">
        <v>-3.5574790794978886</v>
      </c>
      <c r="F65" s="1">
        <v>-18.676765167363957</v>
      </c>
      <c r="G65" s="1">
        <v>18.676765167363957</v>
      </c>
      <c r="H65" s="1">
        <v>26.66395135983261</v>
      </c>
      <c r="I65" s="1">
        <v>-26.66395135983261</v>
      </c>
      <c r="J65" s="1">
        <v>-15.229040271966586</v>
      </c>
      <c r="K65" s="1">
        <v>15.229040271966586</v>
      </c>
      <c r="L65" s="1">
        <v>3.8772097280335096</v>
      </c>
      <c r="M65" s="1">
        <v>-3.8772097280335096</v>
      </c>
      <c r="N65" s="1">
        <v>-0.5862447698744815</v>
      </c>
      <c r="O65" s="1">
        <v>0.5862447698744815</v>
      </c>
      <c r="P65" s="1">
        <v>0.15988493723849345</v>
      </c>
      <c r="Q65" s="1">
        <v>-0.15988493723849345</v>
      </c>
      <c r="R65" s="1">
        <v>-0.05329497907949802</v>
      </c>
      <c r="S65" s="1">
        <v>0.05329497907949802</v>
      </c>
      <c r="T65" s="1">
        <v>7.114958158995777</v>
      </c>
      <c r="U65" s="1">
        <v>-30.23857217573213</v>
      </c>
      <c r="V65" s="1">
        <v>24.08933054393309</v>
      </c>
      <c r="W65" s="1">
        <v>-6.368750000000082</v>
      </c>
      <c r="X65" s="1">
        <v>1.3856694560669571</v>
      </c>
      <c r="Y65" s="1">
        <v>-0.3730648535564824</v>
      </c>
      <c r="Z65" s="1">
        <v>0.10658995815899565</v>
      </c>
      <c r="AA65" s="1">
        <v>-5.336218619246834</v>
      </c>
      <c r="AB65" s="1">
        <v>17.787395397489515</v>
      </c>
      <c r="AC65" s="1">
        <v>13.936637029288582</v>
      </c>
      <c r="AD65" s="1">
        <v>-3.783943514644424</v>
      </c>
      <c r="AE65" s="1">
        <v>1.1991370292886996</v>
      </c>
      <c r="AF65" s="1">
        <v>-0.31976987447699146</v>
      </c>
      <c r="AG65" s="1">
        <v>0.07994246861924403</v>
      </c>
      <c r="AH65" s="1">
        <v>3.5574790794978886</v>
      </c>
      <c r="AI65" s="1">
        <v>-0.053294979079498594</v>
      </c>
      <c r="AJ65" s="1"/>
      <c r="AK65" s="12" t="s">
        <v>13</v>
      </c>
      <c r="AL65" s="1">
        <v>2722.5746861916746</v>
      </c>
      <c r="AM65" s="1"/>
      <c r="AN65" s="1"/>
      <c r="AO65" s="1"/>
      <c r="AP65" s="13"/>
    </row>
    <row r="66" ht="15.75" customHeight="1">
      <c r="A66" s="1"/>
      <c r="B66" s="1"/>
      <c r="C66" s="1"/>
      <c r="D66" s="1">
        <v>-0.33833682008368027</v>
      </c>
      <c r="E66" s="1">
        <v>0.33833682008368027</v>
      </c>
      <c r="F66" s="1">
        <v>1.776268305439325</v>
      </c>
      <c r="G66" s="1">
        <v>-1.776268305439325</v>
      </c>
      <c r="H66" s="1">
        <v>-2.7263206066945593</v>
      </c>
      <c r="I66" s="1">
        <v>2.7263206066945593</v>
      </c>
      <c r="J66" s="1">
        <v>1.629014121338919</v>
      </c>
      <c r="K66" s="1">
        <v>-1.629014121338919</v>
      </c>
      <c r="L66" s="1">
        <v>-0.414735878661092</v>
      </c>
      <c r="M66" s="1">
        <v>0.414735878661092</v>
      </c>
      <c r="N66" s="1">
        <v>0.062709205020921</v>
      </c>
      <c r="O66" s="1">
        <v>-0.062709205020921</v>
      </c>
      <c r="P66" s="1">
        <v>-0.017102510460251026</v>
      </c>
      <c r="Q66" s="1">
        <v>0.017102510460251026</v>
      </c>
      <c r="R66" s="1">
        <v>0.005700836820083696</v>
      </c>
      <c r="S66" s="1">
        <v>-0.005700836820083696</v>
      </c>
      <c r="T66" s="1">
        <v>-0.6766736401673605</v>
      </c>
      <c r="U66" s="1">
        <v>2.8758629707112893</v>
      </c>
      <c r="V66" s="1">
        <v>-2.5767782426778294</v>
      </c>
      <c r="W66" s="1">
        <v>0.681250000000009</v>
      </c>
      <c r="X66" s="1">
        <v>-0.14822175732217704</v>
      </c>
      <c r="Y66" s="1">
        <v>0.03990585774058548</v>
      </c>
      <c r="Z66" s="1">
        <v>-0.01140167364016735</v>
      </c>
      <c r="AA66" s="1">
        <v>0.5075052301255204</v>
      </c>
      <c r="AB66" s="1">
        <v>-1.6916841004184082</v>
      </c>
      <c r="AC66" s="1">
        <v>-1.4907688284518708</v>
      </c>
      <c r="AD66" s="1">
        <v>0.4047594142259494</v>
      </c>
      <c r="AE66" s="1">
        <v>-0.12826882845188256</v>
      </c>
      <c r="AF66" s="1">
        <v>0.034205020920502545</v>
      </c>
      <c r="AG66" s="1">
        <v>-0.008551255230125223</v>
      </c>
      <c r="AH66" s="1">
        <v>-0.33833682008368027</v>
      </c>
      <c r="AI66" s="1">
        <v>0.005700836820083758</v>
      </c>
      <c r="AJ66" s="1"/>
      <c r="AK66" s="12" t="s">
        <v>14</v>
      </c>
      <c r="AL66" s="1">
        <v>-293.492126339934</v>
      </c>
      <c r="AM66" s="1"/>
      <c r="AN66" s="1"/>
      <c r="AO66" s="1"/>
      <c r="AP66" s="13"/>
    </row>
    <row r="67" ht="15.75" customHeight="1">
      <c r="A67" s="1"/>
      <c r="B67" s="1"/>
      <c r="C67" s="1"/>
      <c r="D67" s="1">
        <v>0.010661984459055538</v>
      </c>
      <c r="E67" s="1">
        <v>-0.010661984459055538</v>
      </c>
      <c r="F67" s="1">
        <v>-0.05597541841004167</v>
      </c>
      <c r="G67" s="1">
        <v>0.05597541841004167</v>
      </c>
      <c r="H67" s="1">
        <v>0.09090518529587567</v>
      </c>
      <c r="I67" s="1">
        <v>-0.09090518529587567</v>
      </c>
      <c r="J67" s="1">
        <v>-0.05764532277346112</v>
      </c>
      <c r="K67" s="1">
        <v>0.05764532277346112</v>
      </c>
      <c r="L67" s="1">
        <v>0.014676105797967876</v>
      </c>
      <c r="M67" s="1">
        <v>-0.014676105797967876</v>
      </c>
      <c r="N67" s="1">
        <v>-0.0022190675433353445</v>
      </c>
      <c r="O67" s="1">
        <v>0.0022190675433353445</v>
      </c>
      <c r="P67" s="1">
        <v>6.05200239091452E-4</v>
      </c>
      <c r="Q67" s="1">
        <v>-6.05200239091452E-4</v>
      </c>
      <c r="R67" s="1">
        <v>-2.0173341303048473E-4</v>
      </c>
      <c r="S67" s="1">
        <v>2.0173341303048473E-4</v>
      </c>
      <c r="T67" s="1">
        <v>0.021323968918111075</v>
      </c>
      <c r="U67" s="1">
        <v>-0.09062686790197227</v>
      </c>
      <c r="V67" s="1">
        <v>0.09118350268977905</v>
      </c>
      <c r="W67" s="1">
        <v>-0.024107142857143188</v>
      </c>
      <c r="X67" s="1">
        <v>0.005245068738792637</v>
      </c>
      <c r="Y67" s="1">
        <v>-0.0014121338912133792</v>
      </c>
      <c r="Z67" s="1">
        <v>4.03466826060968E-4</v>
      </c>
      <c r="AA67" s="1">
        <v>-0.015992976688583304</v>
      </c>
      <c r="AB67" s="1">
        <v>0.0533099222952779</v>
      </c>
      <c r="AC67" s="1">
        <v>0.05275328750747121</v>
      </c>
      <c r="AD67" s="1">
        <v>-0.014323072325164665</v>
      </c>
      <c r="AE67" s="1">
        <v>0.004539001793185886</v>
      </c>
      <c r="AF67" s="1">
        <v>-0.0012104004781829216</v>
      </c>
      <c r="AG67" s="1">
        <v>3.0260011954571576E-4</v>
      </c>
      <c r="AH67" s="1">
        <v>0.010661984459055538</v>
      </c>
      <c r="AI67" s="1">
        <v>-2.0173341303048693E-4</v>
      </c>
      <c r="AJ67" s="1"/>
      <c r="AK67" s="12" t="s">
        <v>15</v>
      </c>
      <c r="AL67" s="1">
        <v>10.494916301019945</v>
      </c>
      <c r="AM67" s="1"/>
      <c r="AN67" s="1"/>
      <c r="AO67" s="1"/>
      <c r="AP67" s="13"/>
    </row>
    <row r="68" ht="15.75" customHeight="1">
      <c r="A68" s="1"/>
      <c r="B68" s="1"/>
      <c r="C68" s="1"/>
      <c r="D68" s="1">
        <v>5.595419904363414</v>
      </c>
      <c r="E68" s="1">
        <v>-5.595419904363414</v>
      </c>
      <c r="F68" s="1">
        <v>-29.375954497907948</v>
      </c>
      <c r="G68" s="1">
        <v>29.375954497907948</v>
      </c>
      <c r="H68" s="1">
        <v>113.30725306335967</v>
      </c>
      <c r="I68" s="1">
        <v>-113.30725306335967</v>
      </c>
      <c r="J68" s="1">
        <v>-149.22805775552968</v>
      </c>
      <c r="K68" s="1">
        <v>150.22805775552968</v>
      </c>
      <c r="L68" s="1">
        <v>80.60497795875673</v>
      </c>
      <c r="M68" s="1">
        <v>-80.60497795875673</v>
      </c>
      <c r="N68" s="1">
        <v>-12.187694261805085</v>
      </c>
      <c r="O68" s="1">
        <v>12.187694261805085</v>
      </c>
      <c r="P68" s="1">
        <v>3.3239166168559002</v>
      </c>
      <c r="Q68" s="1">
        <v>-3.3239166168559002</v>
      </c>
      <c r="R68" s="1">
        <v>-1.1079722056186418</v>
      </c>
      <c r="S68" s="1">
        <v>1.1079722056186418</v>
      </c>
      <c r="T68" s="1">
        <v>11.190839808726828</v>
      </c>
      <c r="U68" s="1">
        <v>-47.56106918708912</v>
      </c>
      <c r="V68" s="1">
        <v>179.05343693963016</v>
      </c>
      <c r="W68" s="1">
        <v>-132.4026785714289</v>
      </c>
      <c r="X68" s="1">
        <v>28.807277346084803</v>
      </c>
      <c r="Y68" s="1">
        <v>-7.7558054393304126</v>
      </c>
      <c r="Z68" s="1">
        <v>2.215944411237267</v>
      </c>
      <c r="AA68" s="1">
        <v>-8.393129856545116</v>
      </c>
      <c r="AB68" s="1">
        <v>27.977099521817173</v>
      </c>
      <c r="AC68" s="1">
        <v>-103.51526823072379</v>
      </c>
      <c r="AD68" s="1">
        <v>-78.6660265989249</v>
      </c>
      <c r="AE68" s="1">
        <v>24.929374626419424</v>
      </c>
      <c r="AF68" s="1">
        <v>-6.647833233711937</v>
      </c>
      <c r="AG68" s="1">
        <v>1.6619583084278982</v>
      </c>
      <c r="AH68" s="1">
        <v>5.595419904363414</v>
      </c>
      <c r="AI68" s="1">
        <v>-1.1079722056186512</v>
      </c>
      <c r="AJ68" s="1"/>
      <c r="AK68" s="8" t="s">
        <v>16</v>
      </c>
      <c r="AL68" s="9">
        <v>37074.85902761264</v>
      </c>
      <c r="AM68" s="9"/>
      <c r="AN68" s="9"/>
      <c r="AO68" s="10">
        <v>12.0</v>
      </c>
      <c r="AP68" s="11">
        <f t="shared" ref="AP68:AP72" si="32">AL68+AO68*AL69+AO68*AO68*AL70+AO68*AO68*AO68*AL71</f>
        <v>131.6556263</v>
      </c>
    </row>
    <row r="69" ht="15.75" customHeight="1">
      <c r="A69" s="1"/>
      <c r="B69" s="1"/>
      <c r="C69" s="1"/>
      <c r="D69" s="1">
        <v>-1.3461670651524191</v>
      </c>
      <c r="E69" s="1">
        <v>1.3461670651524191</v>
      </c>
      <c r="F69" s="1">
        <v>7.067377092050212</v>
      </c>
      <c r="G69" s="1">
        <v>-7.067377092050212</v>
      </c>
      <c r="H69" s="1">
        <v>-27.259883069336613</v>
      </c>
      <c r="I69" s="1">
        <v>27.259883069336613</v>
      </c>
      <c r="J69" s="1">
        <v>38.597155185296025</v>
      </c>
      <c r="K69" s="1">
        <v>-38.597155185296025</v>
      </c>
      <c r="L69" s="1">
        <v>-21.37873767184697</v>
      </c>
      <c r="M69" s="1">
        <v>21.37873767184697</v>
      </c>
      <c r="N69" s="1">
        <v>3.232523909145232</v>
      </c>
      <c r="O69" s="1">
        <v>-3.232523909145232</v>
      </c>
      <c r="P69" s="1">
        <v>-0.8815974297668728</v>
      </c>
      <c r="Q69" s="1">
        <v>0.8815974297668728</v>
      </c>
      <c r="R69" s="1">
        <v>0.29386580992229316</v>
      </c>
      <c r="S69" s="1">
        <v>-0.29386580992229316</v>
      </c>
      <c r="T69" s="1">
        <v>-2.6923341303048383</v>
      </c>
      <c r="U69" s="1">
        <v>11.442420053795585</v>
      </c>
      <c r="V69" s="1">
        <v>-43.07734608487763</v>
      </c>
      <c r="W69" s="1">
        <v>35.11696428571436</v>
      </c>
      <c r="X69" s="1">
        <v>-7.64051105797965</v>
      </c>
      <c r="Y69" s="1">
        <v>2.0570606694560314</v>
      </c>
      <c r="Z69" s="1">
        <v>-0.5877316198445819</v>
      </c>
      <c r="AA69" s="1">
        <v>2.019250597728628</v>
      </c>
      <c r="AB69" s="1">
        <v>-6.7308353257621185</v>
      </c>
      <c r="AC69" s="1">
        <v>24.904090705319916</v>
      </c>
      <c r="AD69" s="1">
        <v>20.864472504483164</v>
      </c>
      <c r="AE69" s="1">
        <v>-6.611980723251592</v>
      </c>
      <c r="AF69" s="1">
        <v>1.763194859533782</v>
      </c>
      <c r="AG69" s="1">
        <v>-0.44079871488342265</v>
      </c>
      <c r="AH69" s="1">
        <v>-1.3461670651524191</v>
      </c>
      <c r="AI69" s="1">
        <v>0.29386580992229555</v>
      </c>
      <c r="AJ69" s="1"/>
      <c r="AK69" s="12" t="s">
        <v>17</v>
      </c>
      <c r="AL69" s="1">
        <v>-9673.50708433012</v>
      </c>
      <c r="AM69" s="1"/>
      <c r="AN69" s="1"/>
      <c r="AO69" s="1"/>
      <c r="AP69" s="13">
        <f t="shared" si="32"/>
        <v>-9673.507084</v>
      </c>
    </row>
    <row r="70" ht="15.75" customHeight="1">
      <c r="A70" s="1"/>
      <c r="B70" s="1"/>
      <c r="C70" s="1"/>
      <c r="D70" s="1">
        <v>0.10744919306634772</v>
      </c>
      <c r="E70" s="1">
        <v>-0.10744919306634772</v>
      </c>
      <c r="F70" s="1">
        <v>-0.5641082635983267</v>
      </c>
      <c r="G70" s="1">
        <v>0.5641082635983267</v>
      </c>
      <c r="H70" s="1">
        <v>2.175846159593551</v>
      </c>
      <c r="I70" s="1">
        <v>-2.175846159593551</v>
      </c>
      <c r="J70" s="1">
        <v>-3.264276374775863</v>
      </c>
      <c r="K70" s="1">
        <v>3.264276374775863</v>
      </c>
      <c r="L70" s="1">
        <v>1.8812593395098605</v>
      </c>
      <c r="M70" s="1">
        <v>-1.8812593395098605</v>
      </c>
      <c r="N70" s="1">
        <v>-0.2844515839808711</v>
      </c>
      <c r="O70" s="1">
        <v>0.2844515839808711</v>
      </c>
      <c r="P70" s="1">
        <v>0.077577704722055</v>
      </c>
      <c r="Q70" s="1">
        <v>-0.077577704722055</v>
      </c>
      <c r="R70" s="1">
        <v>-0.025859234907351866</v>
      </c>
      <c r="S70" s="1">
        <v>0.025859234907351866</v>
      </c>
      <c r="T70" s="1">
        <v>0.21489838613269543</v>
      </c>
      <c r="U70" s="1">
        <v>-0.9133181410639575</v>
      </c>
      <c r="V70" s="1">
        <v>3.4383741781231447</v>
      </c>
      <c r="W70" s="1">
        <v>-3.0901785714285768</v>
      </c>
      <c r="X70" s="1">
        <v>0.6723401075911506</v>
      </c>
      <c r="Y70" s="1">
        <v>-0.18101464435146125</v>
      </c>
      <c r="Z70" s="1">
        <v>0.051718469814703336</v>
      </c>
      <c r="AA70" s="1">
        <v>-0.1611737895995215</v>
      </c>
      <c r="AB70" s="1">
        <v>0.5372459653317404</v>
      </c>
      <c r="AC70" s="1">
        <v>-1.9878100717274463</v>
      </c>
      <c r="AD70" s="1">
        <v>-1.836005678422013</v>
      </c>
      <c r="AE70" s="1">
        <v>0.5818327854154166</v>
      </c>
      <c r="AF70" s="1">
        <v>-0.1551554094441132</v>
      </c>
      <c r="AG70" s="1">
        <v>0.03878885236102629</v>
      </c>
      <c r="AH70" s="1">
        <v>0.10744919306634772</v>
      </c>
      <c r="AI70" s="1">
        <v>-0.025859234907352067</v>
      </c>
      <c r="AJ70" s="1"/>
      <c r="AK70" s="12" t="s">
        <v>18</v>
      </c>
      <c r="AL70" s="1">
        <v>833.4243982529565</v>
      </c>
      <c r="AM70" s="1"/>
      <c r="AN70" s="1"/>
      <c r="AO70" s="1"/>
      <c r="AP70" s="13">
        <f t="shared" si="32"/>
        <v>833.4243983</v>
      </c>
    </row>
    <row r="71" ht="15.75" customHeight="1">
      <c r="A71" s="1"/>
      <c r="B71" s="1"/>
      <c r="C71" s="1"/>
      <c r="D71" s="1">
        <v>-0.0028466826060968274</v>
      </c>
      <c r="E71" s="1">
        <v>0.0028466826060968274</v>
      </c>
      <c r="F71" s="1">
        <v>0.014945083682008376</v>
      </c>
      <c r="G71" s="1">
        <v>-0.014945083682008376</v>
      </c>
      <c r="H71" s="1">
        <v>-0.057645322773461016</v>
      </c>
      <c r="I71" s="1">
        <v>0.057645322773461016</v>
      </c>
      <c r="J71" s="1">
        <v>0.09063620741183531</v>
      </c>
      <c r="K71" s="1">
        <v>-0.09063620741183531</v>
      </c>
      <c r="L71" s="1">
        <v>-0.05489950687387917</v>
      </c>
      <c r="M71" s="1">
        <v>0.05489950687387917</v>
      </c>
      <c r="N71" s="1">
        <v>0.008300956365809872</v>
      </c>
      <c r="O71" s="1">
        <v>-0.008300956365809872</v>
      </c>
      <c r="P71" s="1">
        <v>-0.0022638971906753973</v>
      </c>
      <c r="Q71" s="1">
        <v>0.0022638971906753973</v>
      </c>
      <c r="R71" s="1">
        <v>7.54632396891805E-4</v>
      </c>
      <c r="S71" s="1">
        <v>-7.54632396891805E-4</v>
      </c>
      <c r="T71" s="1">
        <v>-0.005693365212193655</v>
      </c>
      <c r="U71" s="1">
        <v>0.024196802151823085</v>
      </c>
      <c r="V71" s="1">
        <v>-0.09109384339509895</v>
      </c>
      <c r="W71" s="1">
        <v>0.09017857142857154</v>
      </c>
      <c r="X71" s="1">
        <v>-0.019620442319186988</v>
      </c>
      <c r="Y71" s="1">
        <v>0.005282426778242582</v>
      </c>
      <c r="Z71" s="1">
        <v>-0.0015092647937835983</v>
      </c>
      <c r="AA71" s="1">
        <v>0.004270023909145239</v>
      </c>
      <c r="AB71" s="1">
        <v>-0.014233413030484185</v>
      </c>
      <c r="AC71" s="1">
        <v>0.05266362821279166</v>
      </c>
      <c r="AD71" s="1">
        <v>0.053578900179319044</v>
      </c>
      <c r="AE71" s="1">
        <v>-0.016979228930065603</v>
      </c>
      <c r="AF71" s="1">
        <v>0.004527794381350889</v>
      </c>
      <c r="AG71" s="1">
        <v>-0.0011319485953376635</v>
      </c>
      <c r="AH71" s="1">
        <v>-0.0028466826060968274</v>
      </c>
      <c r="AI71" s="1">
        <v>7.546323968918108E-4</v>
      </c>
      <c r="AJ71" s="1"/>
      <c r="AK71" s="12" t="s">
        <v>19</v>
      </c>
      <c r="AL71" s="1">
        <v>-23.65406929270401</v>
      </c>
      <c r="AM71" s="1"/>
      <c r="AN71" s="1"/>
      <c r="AO71" s="1"/>
      <c r="AP71" s="13">
        <f t="shared" si="32"/>
        <v>-23.65406929</v>
      </c>
    </row>
    <row r="72" ht="15.75" customHeight="1">
      <c r="A72" s="1"/>
      <c r="B72" s="1"/>
      <c r="C72" s="1"/>
      <c r="D72" s="1">
        <v>-2.251008667065144</v>
      </c>
      <c r="E72" s="1">
        <v>2.251008667065144</v>
      </c>
      <c r="F72" s="1">
        <v>11.817795502092022</v>
      </c>
      <c r="G72" s="1">
        <v>-11.817795502092022</v>
      </c>
      <c r="H72" s="1">
        <v>-45.582925508069394</v>
      </c>
      <c r="I72" s="1">
        <v>45.582925508069394</v>
      </c>
      <c r="J72" s="1">
        <v>170.51390653018507</v>
      </c>
      <c r="K72" s="1">
        <v>-170.51390653018507</v>
      </c>
      <c r="L72" s="1">
        <v>-214.5977006126712</v>
      </c>
      <c r="M72" s="1">
        <v>215.5977006126712</v>
      </c>
      <c r="N72" s="1">
        <v>74.12302002390874</v>
      </c>
      <c r="O72" s="1">
        <v>-74.12302002390874</v>
      </c>
      <c r="P72" s="1">
        <v>-20.215369097429566</v>
      </c>
      <c r="Q72" s="1">
        <v>20.215369097429566</v>
      </c>
      <c r="R72" s="1">
        <v>6.738456365809899</v>
      </c>
      <c r="S72" s="1">
        <v>-6.738456365809899</v>
      </c>
      <c r="T72" s="1">
        <v>-4.502017334130288</v>
      </c>
      <c r="U72" s="1">
        <v>19.133573670053764</v>
      </c>
      <c r="V72" s="1">
        <v>-72.03227734608498</v>
      </c>
      <c r="W72" s="1">
        <v>268.9955357142852</v>
      </c>
      <c r="X72" s="1">
        <v>-175.19986551105745</v>
      </c>
      <c r="Y72" s="1">
        <v>47.169194560668956</v>
      </c>
      <c r="Z72" s="1">
        <v>-13.476912731619677</v>
      </c>
      <c r="AA72" s="1">
        <v>3.3765130005977113</v>
      </c>
      <c r="AB72" s="1">
        <v>-11.255043335325762</v>
      </c>
      <c r="AC72" s="1">
        <v>41.64366034070544</v>
      </c>
      <c r="AD72" s="1">
        <v>-155.31959802749486</v>
      </c>
      <c r="AE72" s="1">
        <v>-151.61526823072262</v>
      </c>
      <c r="AF72" s="1">
        <v>40.430738194859686</v>
      </c>
      <c r="AG72" s="1">
        <v>-10.10768454871446</v>
      </c>
      <c r="AH72" s="1">
        <v>-2.251008667065144</v>
      </c>
      <c r="AI72" s="1">
        <v>6.738456365809956</v>
      </c>
      <c r="AJ72" s="1"/>
      <c r="AK72" s="8" t="s">
        <v>20</v>
      </c>
      <c r="AL72" s="9">
        <v>-63659.93992239982</v>
      </c>
      <c r="AM72" s="9"/>
      <c r="AN72" s="9"/>
      <c r="AO72" s="10">
        <v>14.0</v>
      </c>
      <c r="AP72" s="11">
        <f t="shared" si="32"/>
        <v>136.0268346</v>
      </c>
    </row>
    <row r="73" ht="15.75" customHeight="1">
      <c r="A73" s="1"/>
      <c r="B73" s="1"/>
      <c r="C73" s="1"/>
      <c r="D73" s="1">
        <v>0.464547220561863</v>
      </c>
      <c r="E73" s="1">
        <v>-0.464547220561863</v>
      </c>
      <c r="F73" s="1">
        <v>-2.4388729079497855</v>
      </c>
      <c r="G73" s="1">
        <v>2.4388729079497855</v>
      </c>
      <c r="H73" s="1">
        <v>9.407081216377772</v>
      </c>
      <c r="I73" s="1">
        <v>-9.407081216377772</v>
      </c>
      <c r="J73" s="1">
        <v>-35.189451957561225</v>
      </c>
      <c r="K73" s="1">
        <v>35.189451957561225</v>
      </c>
      <c r="L73" s="1">
        <v>46.975726613867174</v>
      </c>
      <c r="M73" s="1">
        <v>-46.975726613867174</v>
      </c>
      <c r="N73" s="1">
        <v>-16.685333233711816</v>
      </c>
      <c r="O73" s="1">
        <v>16.685333233711816</v>
      </c>
      <c r="P73" s="1">
        <v>4.550545427375925</v>
      </c>
      <c r="Q73" s="1">
        <v>-4.550545427375925</v>
      </c>
      <c r="R73" s="1">
        <v>-1.5168484757919851</v>
      </c>
      <c r="S73" s="1">
        <v>1.5168484757919851</v>
      </c>
      <c r="T73" s="1">
        <v>0.929094441123726</v>
      </c>
      <c r="U73" s="1">
        <v>-3.9486513747758445</v>
      </c>
      <c r="V73" s="1">
        <v>14.865511057979697</v>
      </c>
      <c r="W73" s="1">
        <v>-55.51339285714275</v>
      </c>
      <c r="X73" s="1">
        <v>39.43806037059165</v>
      </c>
      <c r="Y73" s="1">
        <v>-10.617939330543825</v>
      </c>
      <c r="Z73" s="1">
        <v>3.0336969515839454</v>
      </c>
      <c r="AA73" s="1">
        <v>-0.6968208308427941</v>
      </c>
      <c r="AB73" s="1">
        <v>2.322736102809324</v>
      </c>
      <c r="AC73" s="1">
        <v>-8.594123580394523</v>
      </c>
      <c r="AD73" s="1">
        <v>32.05375821876854</v>
      </c>
      <c r="AE73" s="1">
        <v>34.129090705319655</v>
      </c>
      <c r="AF73" s="1">
        <v>-9.101090854751977</v>
      </c>
      <c r="AG73" s="1">
        <v>2.275272713687892</v>
      </c>
      <c r="AH73" s="1">
        <v>0.464547220561863</v>
      </c>
      <c r="AI73" s="1">
        <v>-1.516848475791998</v>
      </c>
      <c r="AJ73" s="1"/>
      <c r="AK73" s="12" t="s">
        <v>21</v>
      </c>
      <c r="AL73" s="1">
        <v>13572.984981057372</v>
      </c>
      <c r="AM73" s="1"/>
      <c r="AN73" s="1"/>
      <c r="AO73" s="1"/>
      <c r="AP73" s="13"/>
    </row>
    <row r="74" ht="15.75" customHeight="1">
      <c r="A74" s="1"/>
      <c r="B74" s="1"/>
      <c r="C74" s="1"/>
      <c r="D74" s="1">
        <v>-0.03183652121936627</v>
      </c>
      <c r="E74" s="1">
        <v>0.03183652121936627</v>
      </c>
      <c r="F74" s="1">
        <v>0.1671417364016733</v>
      </c>
      <c r="G74" s="1">
        <v>-0.1671417364016733</v>
      </c>
      <c r="H74" s="1">
        <v>-0.6446895546921702</v>
      </c>
      <c r="I74" s="1">
        <v>0.6446895546921702</v>
      </c>
      <c r="J74" s="1">
        <v>2.4116164823670023</v>
      </c>
      <c r="K74" s="1">
        <v>-2.4116164823670023</v>
      </c>
      <c r="L74" s="1">
        <v>-3.3767763747758432</v>
      </c>
      <c r="M74" s="1">
        <v>3.3767763747758432</v>
      </c>
      <c r="N74" s="1">
        <v>1.2476912731619791</v>
      </c>
      <c r="O74" s="1">
        <v>-1.2476912731619791</v>
      </c>
      <c r="P74" s="1">
        <v>-0.34027943813508327</v>
      </c>
      <c r="Q74" s="1">
        <v>0.34027943813508327</v>
      </c>
      <c r="R74" s="1">
        <v>0.11342647937836187</v>
      </c>
      <c r="S74" s="1">
        <v>-0.11342647937836187</v>
      </c>
      <c r="T74" s="1">
        <v>-0.06367304243873254</v>
      </c>
      <c r="U74" s="1">
        <v>0.27061043036461396</v>
      </c>
      <c r="V74" s="1">
        <v>-1.0187686790197263</v>
      </c>
      <c r="W74" s="1">
        <v>3.8044642857142783</v>
      </c>
      <c r="X74" s="1">
        <v>-2.9490884638374113</v>
      </c>
      <c r="Y74" s="1">
        <v>0.7939853556485278</v>
      </c>
      <c r="Z74" s="1">
        <v>-0.22685295875672185</v>
      </c>
      <c r="AA74" s="1">
        <v>0.047754781829049395</v>
      </c>
      <c r="AB74" s="1">
        <v>-0.15918260609683202</v>
      </c>
      <c r="AC74" s="1">
        <v>0.58897564255828</v>
      </c>
      <c r="AD74" s="1">
        <v>-2.196719964136273</v>
      </c>
      <c r="AE74" s="1">
        <v>-2.552095786013141</v>
      </c>
      <c r="AF74" s="1">
        <v>0.680558876270176</v>
      </c>
      <c r="AG74" s="1">
        <v>-0.17013971906753642</v>
      </c>
      <c r="AH74" s="1">
        <v>-0.03183652121936627</v>
      </c>
      <c r="AI74" s="1">
        <v>0.11342647937836281</v>
      </c>
      <c r="AJ74" s="1"/>
      <c r="AK74" s="12" t="s">
        <v>22</v>
      </c>
      <c r="AL74" s="1">
        <v>-954.7672990845429</v>
      </c>
      <c r="AM74" s="1"/>
      <c r="AN74" s="1"/>
      <c r="AO74" s="1"/>
      <c r="AP74" s="13"/>
    </row>
    <row r="75" ht="15.75" customHeight="1">
      <c r="A75" s="1"/>
      <c r="B75" s="1"/>
      <c r="C75" s="1"/>
      <c r="D75" s="1">
        <v>7.247459653317362E-4</v>
      </c>
      <c r="E75" s="1">
        <v>-7.247459653317362E-4</v>
      </c>
      <c r="F75" s="1">
        <v>-0.0038049163179916233</v>
      </c>
      <c r="G75" s="1">
        <v>0.0038049163179916233</v>
      </c>
      <c r="H75" s="1">
        <v>0.01467610579796773</v>
      </c>
      <c r="I75" s="1">
        <v>-0.01467610579796773</v>
      </c>
      <c r="J75" s="1">
        <v>-0.054899506873879185</v>
      </c>
      <c r="K75" s="1">
        <v>0.054899506873879185</v>
      </c>
      <c r="L75" s="1">
        <v>0.07992192169754912</v>
      </c>
      <c r="M75" s="1">
        <v>-0.07992192169754912</v>
      </c>
      <c r="N75" s="1">
        <v>-0.030984757919904238</v>
      </c>
      <c r="O75" s="1">
        <v>0.030984757919904238</v>
      </c>
      <c r="P75" s="1">
        <v>0.008450388523610198</v>
      </c>
      <c r="Q75" s="1">
        <v>-0.008450388523610198</v>
      </c>
      <c r="R75" s="1">
        <v>-0.002816796174536752</v>
      </c>
      <c r="S75" s="1">
        <v>0.002816796174536752</v>
      </c>
      <c r="T75" s="1">
        <v>0.0014494919306634723</v>
      </c>
      <c r="U75" s="1">
        <v>-0.006160340705319773</v>
      </c>
      <c r="V75" s="1">
        <v>0.02319187089061569</v>
      </c>
      <c r="W75" s="1">
        <v>-0.08660714285714269</v>
      </c>
      <c r="X75" s="1">
        <v>0.07323670053795563</v>
      </c>
      <c r="Y75" s="1">
        <v>-0.019717573221757136</v>
      </c>
      <c r="Z75" s="1">
        <v>0.005633592349073457</v>
      </c>
      <c r="AA75" s="1">
        <v>-0.0010871189479976042</v>
      </c>
      <c r="AB75" s="1">
        <v>0.0036237298266586972</v>
      </c>
      <c r="AC75" s="1">
        <v>-0.013407800358637213</v>
      </c>
      <c r="AD75" s="1">
        <v>0.05000747160788981</v>
      </c>
      <c r="AE75" s="1">
        <v>0.0633779139270769</v>
      </c>
      <c r="AF75" s="1">
        <v>-0.01690077704722063</v>
      </c>
      <c r="AG75" s="1">
        <v>0.00422519426180497</v>
      </c>
      <c r="AH75" s="1">
        <v>7.247459653317362E-4</v>
      </c>
      <c r="AI75" s="1">
        <v>-0.0028167961745367755</v>
      </c>
      <c r="AJ75" s="1"/>
      <c r="AK75" s="12" t="s">
        <v>23</v>
      </c>
      <c r="AL75" s="1">
        <v>22.19699986979598</v>
      </c>
      <c r="AM75" s="1"/>
      <c r="AN75" s="1"/>
      <c r="AO75" s="1"/>
      <c r="AP75" s="13"/>
    </row>
    <row r="76" ht="15.75" customHeight="1">
      <c r="A76" s="1"/>
      <c r="B76" s="1"/>
      <c r="C76" s="1"/>
      <c r="D76" s="1">
        <v>0.564853556485353</v>
      </c>
      <c r="E76" s="1">
        <v>-0.564853556485353</v>
      </c>
      <c r="F76" s="1">
        <v>-2.9654811715481104</v>
      </c>
      <c r="G76" s="1">
        <v>2.9654811715481104</v>
      </c>
      <c r="H76" s="1">
        <v>11.438284518828446</v>
      </c>
      <c r="I76" s="1">
        <v>-11.438284518828446</v>
      </c>
      <c r="J76" s="1">
        <v>-42.78765690376562</v>
      </c>
      <c r="K76" s="1">
        <v>42.78765690376562</v>
      </c>
      <c r="L76" s="1">
        <v>159.71234309623418</v>
      </c>
      <c r="M76" s="1">
        <v>-159.71234309623418</v>
      </c>
      <c r="N76" s="1">
        <v>-132.89121338912076</v>
      </c>
      <c r="O76" s="1">
        <v>133.89121338912076</v>
      </c>
      <c r="P76" s="1">
        <v>70.60669456066887</v>
      </c>
      <c r="Q76" s="1">
        <v>-70.60669456066887</v>
      </c>
      <c r="R76" s="1">
        <v>-23.535564853556338</v>
      </c>
      <c r="S76" s="1">
        <v>23.535564853556338</v>
      </c>
      <c r="T76" s="1">
        <v>1.129707112970706</v>
      </c>
      <c r="U76" s="1">
        <v>-4.801255230125509</v>
      </c>
      <c r="V76" s="1">
        <v>18.075313807531394</v>
      </c>
      <c r="W76" s="1">
        <v>-67.49999999999983</v>
      </c>
      <c r="X76" s="1">
        <v>251.92468619246858</v>
      </c>
      <c r="Y76" s="1">
        <v>-164.74895397489445</v>
      </c>
      <c r="Z76" s="1">
        <v>47.07112970711238</v>
      </c>
      <c r="AA76" s="1">
        <v>-0.8472803347280289</v>
      </c>
      <c r="AB76" s="1">
        <v>2.824267782426775</v>
      </c>
      <c r="AC76" s="1">
        <v>-10.449790794979098</v>
      </c>
      <c r="AD76" s="1">
        <v>38.97489539748936</v>
      </c>
      <c r="AE76" s="1">
        <v>-145.4497907949792</v>
      </c>
      <c r="AF76" s="1">
        <v>-141.21338912133956</v>
      </c>
      <c r="AG76" s="1">
        <v>35.30334728033334</v>
      </c>
      <c r="AH76" s="1">
        <v>0.564853556485353</v>
      </c>
      <c r="AI76" s="1">
        <v>-23.5355648535567</v>
      </c>
      <c r="AJ76" s="1"/>
      <c r="AK76" s="8" t="s">
        <v>24</v>
      </c>
      <c r="AL76" s="9">
        <v>31432.620688985327</v>
      </c>
      <c r="AM76" s="9"/>
      <c r="AN76" s="9"/>
      <c r="AO76" s="10">
        <v>16.0</v>
      </c>
      <c r="AP76" s="11">
        <f>AL76+AO76*AL77+AO76*AO76*AL78+AO76*AO76*AO76*AL79</f>
        <v>-21.87289796</v>
      </c>
    </row>
    <row r="77" ht="15.75" customHeight="1">
      <c r="A77" s="1"/>
      <c r="B77" s="1"/>
      <c r="C77" s="1"/>
      <c r="D77" s="1">
        <v>-0.0986252241482362</v>
      </c>
      <c r="E77" s="1">
        <v>0.0986252241482362</v>
      </c>
      <c r="F77" s="1">
        <v>0.5177824267782412</v>
      </c>
      <c r="G77" s="1">
        <v>-0.5177824267782412</v>
      </c>
      <c r="H77" s="1">
        <v>-1.9971607890017926</v>
      </c>
      <c r="I77" s="1">
        <v>1.9971607890017926</v>
      </c>
      <c r="J77" s="1">
        <v>7.470860729228913</v>
      </c>
      <c r="K77" s="1">
        <v>-7.470860729228913</v>
      </c>
      <c r="L77" s="1">
        <v>-27.886282127913883</v>
      </c>
      <c r="M77" s="1">
        <v>27.886282127913883</v>
      </c>
      <c r="N77" s="1">
        <v>24.917513448894116</v>
      </c>
      <c r="O77" s="1">
        <v>-24.917513448894116</v>
      </c>
      <c r="P77" s="1">
        <v>-13.613867304243753</v>
      </c>
      <c r="Q77" s="1">
        <v>13.613867304243753</v>
      </c>
      <c r="R77" s="1">
        <v>4.53795576808126</v>
      </c>
      <c r="S77" s="1">
        <v>-4.53795576808126</v>
      </c>
      <c r="T77" s="1">
        <v>-0.1972504482964724</v>
      </c>
      <c r="U77" s="1">
        <v>0.8383144052600096</v>
      </c>
      <c r="V77" s="1">
        <v>-3.156007172743576</v>
      </c>
      <c r="W77" s="1">
        <v>11.785714285714256</v>
      </c>
      <c r="X77" s="1">
        <v>-43.98684997011353</v>
      </c>
      <c r="Y77" s="1">
        <v>31.765690376568845</v>
      </c>
      <c r="Z77" s="1">
        <v>-9.075911536162467</v>
      </c>
      <c r="AA77" s="1">
        <v>0.1479378362223542</v>
      </c>
      <c r="AB77" s="1">
        <v>-0.493126120741183</v>
      </c>
      <c r="AC77" s="1">
        <v>1.8245666467423816</v>
      </c>
      <c r="AD77" s="1">
        <v>-6.805140466228299</v>
      </c>
      <c r="AE77" s="1">
        <v>25.395995218170967</v>
      </c>
      <c r="AF77" s="1">
        <v>27.22773460848788</v>
      </c>
      <c r="AG77" s="1">
        <v>-6.80693365212167</v>
      </c>
      <c r="AH77" s="1">
        <v>-0.0986252241482362</v>
      </c>
      <c r="AI77" s="1">
        <v>4.537955768081329</v>
      </c>
      <c r="AJ77" s="1"/>
      <c r="AK77" s="12" t="s">
        <v>25</v>
      </c>
      <c r="AL77" s="1">
        <v>-5445.527141219656</v>
      </c>
      <c r="AM77" s="1"/>
      <c r="AN77" s="1"/>
      <c r="AO77" s="7">
        <v>17.0</v>
      </c>
      <c r="AP77" s="13">
        <f>AL76+AO77*AL77+AO77*AO77*AL78+AO77*AO77*AO77*AL79</f>
        <v>-18.48890767</v>
      </c>
    </row>
    <row r="78" ht="15.75" customHeight="1">
      <c r="A78" s="1"/>
      <c r="B78" s="1"/>
      <c r="C78" s="1"/>
      <c r="D78" s="1">
        <v>0.005708308427973668</v>
      </c>
      <c r="E78" s="1">
        <v>-0.005708308427973668</v>
      </c>
      <c r="F78" s="1">
        <v>-0.02996861924686183</v>
      </c>
      <c r="G78" s="1">
        <v>0.02996861924686183</v>
      </c>
      <c r="H78" s="1">
        <v>0.11559324566646735</v>
      </c>
      <c r="I78" s="1">
        <v>-0.11559324566646735</v>
      </c>
      <c r="J78" s="1">
        <v>-0.4324043634190066</v>
      </c>
      <c r="K78" s="1">
        <v>0.4324043634190066</v>
      </c>
      <c r="L78" s="1">
        <v>1.6140242080095606</v>
      </c>
      <c r="M78" s="1">
        <v>-1.6140242080095606</v>
      </c>
      <c r="N78" s="1">
        <v>-1.5258318390117502</v>
      </c>
      <c r="O78" s="1">
        <v>1.5258318390117502</v>
      </c>
      <c r="P78" s="1">
        <v>0.8706814106395617</v>
      </c>
      <c r="Q78" s="1">
        <v>-0.8706814106395617</v>
      </c>
      <c r="R78" s="1">
        <v>-0.29022713687985446</v>
      </c>
      <c r="S78" s="1">
        <v>0.29022713687985446</v>
      </c>
      <c r="T78" s="1">
        <v>0.011416616855947337</v>
      </c>
      <c r="U78" s="1">
        <v>-0.048520621637776304</v>
      </c>
      <c r="V78" s="1">
        <v>0.18266586969515847</v>
      </c>
      <c r="W78" s="1">
        <v>-0.6821428571428553</v>
      </c>
      <c r="X78" s="1">
        <v>2.5459055588762673</v>
      </c>
      <c r="Y78" s="1">
        <v>-2.0315899581589836</v>
      </c>
      <c r="Z78" s="1">
        <v>0.5804542737597057</v>
      </c>
      <c r="AA78" s="1">
        <v>-0.0085624626419605</v>
      </c>
      <c r="AB78" s="1">
        <v>0.028541542139868467</v>
      </c>
      <c r="AC78" s="1">
        <v>-0.10560370591751359</v>
      </c>
      <c r="AD78" s="1">
        <v>0.3938732815301833</v>
      </c>
      <c r="AE78" s="1">
        <v>-1.4698894202032284</v>
      </c>
      <c r="AF78" s="1">
        <v>-1.7413628212791477</v>
      </c>
      <c r="AG78" s="1">
        <v>0.43534070531976776</v>
      </c>
      <c r="AH78" s="1">
        <v>0.005708308427973668</v>
      </c>
      <c r="AI78" s="1">
        <v>-0.29022713687985896</v>
      </c>
      <c r="AJ78" s="1"/>
      <c r="AK78" s="12" t="s">
        <v>26</v>
      </c>
      <c r="AL78" s="1">
        <v>313.13350906725884</v>
      </c>
      <c r="AM78" s="1"/>
      <c r="AN78" s="1"/>
      <c r="AO78" s="1"/>
      <c r="AP78" s="13"/>
    </row>
    <row r="79" ht="15.75" customHeight="1">
      <c r="A79" s="1"/>
      <c r="B79" s="1"/>
      <c r="C79" s="1"/>
      <c r="D79" s="1">
        <v>-1.0958358238692903E-4</v>
      </c>
      <c r="E79" s="1">
        <v>1.0958358238692903E-4</v>
      </c>
      <c r="F79" s="1">
        <v>5.753138075313788E-4</v>
      </c>
      <c r="G79" s="1">
        <v>-5.753138075313788E-4</v>
      </c>
      <c r="H79" s="1">
        <v>-0.0022190675433353237</v>
      </c>
      <c r="I79" s="1">
        <v>0.0022190675433353237</v>
      </c>
      <c r="J79" s="1">
        <v>0.008300956365809898</v>
      </c>
      <c r="K79" s="1">
        <v>-0.008300956365809898</v>
      </c>
      <c r="L79" s="1">
        <v>-0.030984757919904297</v>
      </c>
      <c r="M79" s="1">
        <v>0.030984757919904297</v>
      </c>
      <c r="N79" s="1">
        <v>0.030649089017289747</v>
      </c>
      <c r="O79" s="1">
        <v>-0.030649089017289747</v>
      </c>
      <c r="P79" s="1">
        <v>-0.0184598525602708</v>
      </c>
      <c r="Q79" s="1">
        <v>0.0184598525602708</v>
      </c>
      <c r="R79" s="1">
        <v>0.006153284186756944</v>
      </c>
      <c r="S79" s="1">
        <v>-0.006153284186756944</v>
      </c>
      <c r="T79" s="1">
        <v>-2.1916716477385806E-4</v>
      </c>
      <c r="U79" s="1">
        <v>9.314604502888992E-4</v>
      </c>
      <c r="V79" s="1">
        <v>-0.0035066746363817502</v>
      </c>
      <c r="W79" s="1">
        <v>0.013095238095238056</v>
      </c>
      <c r="X79" s="1">
        <v>-0.048874277744570566</v>
      </c>
      <c r="Y79" s="1">
        <v>0.04307298930729867</v>
      </c>
      <c r="Z79" s="1">
        <v>-0.012306568373513823</v>
      </c>
      <c r="AA79" s="1">
        <v>1.643753735803935E-4</v>
      </c>
      <c r="AB79" s="1">
        <v>-5.479179119346476E-4</v>
      </c>
      <c r="AC79" s="1">
        <v>0.002027296274158201</v>
      </c>
      <c r="AD79" s="1">
        <v>-0.007561267184698107</v>
      </c>
      <c r="AE79" s="1">
        <v>0.028217772464634396</v>
      </c>
      <c r="AF79" s="1">
        <v>0.036919705120542115</v>
      </c>
      <c r="AG79" s="1">
        <v>-0.009229926280135123</v>
      </c>
      <c r="AH79" s="1">
        <v>-1.0958358238692903E-4</v>
      </c>
      <c r="AI79" s="1">
        <v>0.0061532841867570414</v>
      </c>
      <c r="AJ79" s="1"/>
      <c r="AK79" s="12" t="s">
        <v>27</v>
      </c>
      <c r="AL79" s="1">
        <v>-5.9785736446885025</v>
      </c>
      <c r="AM79" s="1"/>
      <c r="AN79" s="1"/>
      <c r="AO79" s="1"/>
      <c r="AP79" s="13"/>
    </row>
    <row r="80" ht="15.75" customHeight="1">
      <c r="A80" s="1"/>
      <c r="B80" s="1"/>
      <c r="C80" s="1"/>
      <c r="D80" s="1">
        <v>-0.24853556485355377</v>
      </c>
      <c r="E80" s="1">
        <v>0.24853556485355377</v>
      </c>
      <c r="F80" s="1">
        <v>1.3048117154811578</v>
      </c>
      <c r="G80" s="1">
        <v>-1.3048117154811578</v>
      </c>
      <c r="H80" s="1">
        <v>-5.032845188284485</v>
      </c>
      <c r="I80" s="1">
        <v>5.032845188284485</v>
      </c>
      <c r="J80" s="1">
        <v>18.82656903765674</v>
      </c>
      <c r="K80" s="1">
        <v>-18.82656903765674</v>
      </c>
      <c r="L80" s="1">
        <v>-70.27343096234253</v>
      </c>
      <c r="M80" s="1">
        <v>70.27343096234253</v>
      </c>
      <c r="N80" s="1">
        <v>153.51213389121244</v>
      </c>
      <c r="O80" s="1">
        <v>-153.51213389121244</v>
      </c>
      <c r="P80" s="1">
        <v>-202.86694560669412</v>
      </c>
      <c r="Q80" s="1">
        <v>203.86694560669412</v>
      </c>
      <c r="R80" s="1">
        <v>139.95564853556613</v>
      </c>
      <c r="S80" s="1">
        <v>-139.95564853556613</v>
      </c>
      <c r="T80" s="1">
        <v>-0.49707112970710754</v>
      </c>
      <c r="U80" s="1">
        <v>2.112552301255212</v>
      </c>
      <c r="V80" s="1">
        <v>-7.953138075313763</v>
      </c>
      <c r="W80" s="1">
        <v>29.699999999999697</v>
      </c>
      <c r="X80" s="1">
        <v>-110.84686192468536</v>
      </c>
      <c r="Y80" s="1">
        <v>349.6895397489519</v>
      </c>
      <c r="Z80" s="1">
        <v>-279.91129707113066</v>
      </c>
      <c r="AA80" s="1">
        <v>0.37280334728033004</v>
      </c>
      <c r="AB80" s="1">
        <v>-1.2426778242677727</v>
      </c>
      <c r="AC80" s="1">
        <v>4.597907949790773</v>
      </c>
      <c r="AD80" s="1">
        <v>-17.148953974895193</v>
      </c>
      <c r="AE80" s="1">
        <v>63.99790794979043</v>
      </c>
      <c r="AF80" s="1">
        <v>-294.26610878660983</v>
      </c>
      <c r="AG80" s="1">
        <v>-209.93347280334223</v>
      </c>
      <c r="AH80" s="1">
        <v>-0.24853556485355377</v>
      </c>
      <c r="AI80" s="1">
        <v>139.95564853556817</v>
      </c>
      <c r="AJ80" s="1"/>
      <c r="AK80" s="8" t="s">
        <v>28</v>
      </c>
      <c r="AL80" s="9">
        <v>-11596.608507153453</v>
      </c>
      <c r="AM80" s="9"/>
      <c r="AN80" s="9"/>
      <c r="AO80" s="10">
        <v>19.0</v>
      </c>
      <c r="AP80" s="11">
        <f>AL80+AO80*AL81+AO80*AO80*AL82+AO80*AO80*AO80*AL83</f>
        <v>9.143275893</v>
      </c>
    </row>
    <row r="81" ht="15.75" customHeight="1">
      <c r="A81" s="1"/>
      <c r="B81" s="1"/>
      <c r="C81" s="1"/>
      <c r="D81" s="1">
        <v>0.03693962940824824</v>
      </c>
      <c r="E81" s="1">
        <v>-0.03693962940824824</v>
      </c>
      <c r="F81" s="1">
        <v>-0.19393305439330347</v>
      </c>
      <c r="G81" s="1">
        <v>0.19393305439330347</v>
      </c>
      <c r="H81" s="1">
        <v>0.7480274955170305</v>
      </c>
      <c r="I81" s="1">
        <v>-0.7480274955170305</v>
      </c>
      <c r="J81" s="1">
        <v>-2.798176927674811</v>
      </c>
      <c r="K81" s="1">
        <v>2.798176927674811</v>
      </c>
      <c r="L81" s="1">
        <v>10.444680215182222</v>
      </c>
      <c r="M81" s="1">
        <v>-10.444680215182222</v>
      </c>
      <c r="N81" s="1">
        <v>-22.816377764494785</v>
      </c>
      <c r="O81" s="1">
        <v>22.816377764494785</v>
      </c>
      <c r="P81" s="1">
        <v>32.131739390316746</v>
      </c>
      <c r="Q81" s="1">
        <v>-32.131739390316746</v>
      </c>
      <c r="R81" s="1">
        <v>-22.710579796772496</v>
      </c>
      <c r="S81" s="1">
        <v>22.710579796772496</v>
      </c>
      <c r="T81" s="1">
        <v>0.07387925881649648</v>
      </c>
      <c r="U81" s="1">
        <v>-0.3139868499701108</v>
      </c>
      <c r="V81" s="1">
        <v>1.18206814106395</v>
      </c>
      <c r="W81" s="1">
        <v>-4.414285714285672</v>
      </c>
      <c r="X81" s="1">
        <v>16.475074716078776</v>
      </c>
      <c r="Y81" s="1">
        <v>-51.97405857740555</v>
      </c>
      <c r="Z81" s="1">
        <v>45.42115959354473</v>
      </c>
      <c r="AA81" s="1">
        <v>-0.0554094441123723</v>
      </c>
      <c r="AB81" s="1">
        <v>0.18469814704124188</v>
      </c>
      <c r="AC81" s="1">
        <v>-0.683383144052597</v>
      </c>
      <c r="AD81" s="1">
        <v>2.548834429169128</v>
      </c>
      <c r="AE81" s="1">
        <v>-9.511954572623976</v>
      </c>
      <c r="AF81" s="1">
        <v>43.73652121936626</v>
      </c>
      <c r="AG81" s="1">
        <v>34.0658696951576</v>
      </c>
      <c r="AH81" s="1">
        <v>0.03693962940824824</v>
      </c>
      <c r="AI81" s="1">
        <v>-22.710579796772823</v>
      </c>
      <c r="AJ81" s="1"/>
      <c r="AK81" s="12" t="s">
        <v>29</v>
      </c>
      <c r="AL81" s="1">
        <v>1726.0110581368046</v>
      </c>
      <c r="AM81" s="1"/>
      <c r="AN81" s="1"/>
      <c r="AO81" s="7">
        <v>20.0</v>
      </c>
      <c r="AP81" s="13">
        <f>AL80+AO81*AL81+AO81*AO81*AL82+AO81*AO81*AO81*AL83</f>
        <v>5.917339744</v>
      </c>
    </row>
    <row r="82" ht="15.75" customHeight="1">
      <c r="A82" s="1"/>
      <c r="B82" s="1"/>
      <c r="C82" s="1"/>
      <c r="D82" s="1">
        <v>-0.001823072325164355</v>
      </c>
      <c r="E82" s="1">
        <v>0.001823072325164355</v>
      </c>
      <c r="F82" s="1">
        <v>0.009571129707112876</v>
      </c>
      <c r="G82" s="1">
        <v>-0.009571129707112876</v>
      </c>
      <c r="H82" s="1">
        <v>-0.03691721458457838</v>
      </c>
      <c r="I82" s="1">
        <v>0.03691721458457838</v>
      </c>
      <c r="J82" s="1">
        <v>0.13809772863120023</v>
      </c>
      <c r="K82" s="1">
        <v>-0.13809772863120023</v>
      </c>
      <c r="L82" s="1">
        <v>-0.5154736999402231</v>
      </c>
      <c r="M82" s="1">
        <v>0.5154736999402231</v>
      </c>
      <c r="N82" s="1">
        <v>1.1260510061765228</v>
      </c>
      <c r="O82" s="1">
        <v>-1.1260510061765228</v>
      </c>
      <c r="P82" s="1">
        <v>-1.6707411835026882</v>
      </c>
      <c r="Q82" s="1">
        <v>1.6707411835026882</v>
      </c>
      <c r="R82" s="1">
        <v>1.22358039450091</v>
      </c>
      <c r="S82" s="1">
        <v>-1.22358039450091</v>
      </c>
      <c r="T82" s="1">
        <v>-0.00364614465032871</v>
      </c>
      <c r="U82" s="1">
        <v>0.015496114763897055</v>
      </c>
      <c r="V82" s="1">
        <v>-0.05833831440525967</v>
      </c>
      <c r="W82" s="1">
        <v>0.21785714285714083</v>
      </c>
      <c r="X82" s="1">
        <v>-0.8130902570233054</v>
      </c>
      <c r="Y82" s="1">
        <v>2.565062761506262</v>
      </c>
      <c r="Z82" s="1">
        <v>-2.447160789001806</v>
      </c>
      <c r="AA82" s="1">
        <v>0.0027346084877465306</v>
      </c>
      <c r="AB82" s="1">
        <v>-0.00911536162582181</v>
      </c>
      <c r="AC82" s="1">
        <v>0.0337268380155408</v>
      </c>
      <c r="AD82" s="1">
        <v>-0.12579199043634048</v>
      </c>
      <c r="AE82" s="1">
        <v>0.46944112372982416</v>
      </c>
      <c r="AF82" s="1">
        <v>-2.1585176329946134</v>
      </c>
      <c r="AG82" s="1">
        <v>-1.8353705917513035</v>
      </c>
      <c r="AH82" s="1">
        <v>-0.001823072325164355</v>
      </c>
      <c r="AI82" s="1">
        <v>1.2235803945009276</v>
      </c>
      <c r="AJ82" s="1"/>
      <c r="AK82" s="12" t="s">
        <v>30</v>
      </c>
      <c r="AL82" s="1">
        <v>-85.2852797858779</v>
      </c>
      <c r="AM82" s="1"/>
      <c r="AN82" s="1"/>
      <c r="AO82" s="1"/>
      <c r="AP82" s="13"/>
    </row>
    <row r="83" ht="15.75" customHeight="1">
      <c r="A83" s="1"/>
      <c r="B83" s="1"/>
      <c r="C83" s="1"/>
      <c r="D83" s="1">
        <v>2.9886431560071402E-5</v>
      </c>
      <c r="E83" s="1">
        <v>-2.9886431560071402E-5</v>
      </c>
      <c r="F83" s="1">
        <v>-1.5690376569037505E-4</v>
      </c>
      <c r="G83" s="1">
        <v>1.5690376569037505E-4</v>
      </c>
      <c r="H83" s="1">
        <v>6.052002390914491E-4</v>
      </c>
      <c r="I83" s="1">
        <v>-6.052002390914491E-4</v>
      </c>
      <c r="J83" s="1">
        <v>-0.0022638971906754142</v>
      </c>
      <c r="K83" s="1">
        <v>0.0022638971906754142</v>
      </c>
      <c r="L83" s="1">
        <v>0.008450388523610217</v>
      </c>
      <c r="M83" s="1">
        <v>-0.008450388523610217</v>
      </c>
      <c r="N83" s="1">
        <v>-0.01845985256027087</v>
      </c>
      <c r="O83" s="1">
        <v>0.01845985256027087</v>
      </c>
      <c r="P83" s="1">
        <v>0.028603528812733828</v>
      </c>
      <c r="Q83" s="1">
        <v>-0.028603528812733828</v>
      </c>
      <c r="R83" s="1">
        <v>-0.021880188616590544</v>
      </c>
      <c r="S83" s="1">
        <v>0.021880188616590544</v>
      </c>
      <c r="T83" s="1">
        <v>5.9772863120142805E-5</v>
      </c>
      <c r="U83" s="1">
        <v>-2.5403466826060754E-4</v>
      </c>
      <c r="V83" s="1">
        <v>9.563658099222898E-4</v>
      </c>
      <c r="W83" s="1">
        <v>-0.003571428571428539</v>
      </c>
      <c r="X83" s="1">
        <v>0.013329348475791893</v>
      </c>
      <c r="Y83" s="1">
        <v>-0.04205020920502069</v>
      </c>
      <c r="Z83" s="1">
        <v>0.04376037723318084</v>
      </c>
      <c r="AA83" s="1">
        <v>-4.4829647340107076E-5</v>
      </c>
      <c r="AB83" s="1">
        <v>1.4943215780035757E-4</v>
      </c>
      <c r="AC83" s="1">
        <v>-5.528989838613248E-4</v>
      </c>
      <c r="AD83" s="1">
        <v>0.0020621637776449264</v>
      </c>
      <c r="AE83" s="1">
        <v>-0.007695756126718431</v>
      </c>
      <c r="AF83" s="1">
        <v>0.035385534967124814</v>
      </c>
      <c r="AG83" s="1">
        <v>0.03282028292488472</v>
      </c>
      <c r="AH83" s="1">
        <v>2.9886431560071402E-5</v>
      </c>
      <c r="AI83" s="1">
        <v>-0.02188018861659086</v>
      </c>
      <c r="AJ83" s="1"/>
      <c r="AK83" s="12" t="s">
        <v>31</v>
      </c>
      <c r="AL83" s="1">
        <v>1.3995520748140282</v>
      </c>
      <c r="AM83" s="1"/>
      <c r="AN83" s="1"/>
      <c r="AO83" s="1"/>
      <c r="AP83" s="13"/>
    </row>
    <row r="84" ht="15.75" customHeight="1">
      <c r="A84" s="1"/>
      <c r="B84" s="1"/>
      <c r="C84" s="1"/>
      <c r="D84" s="1">
        <v>0.12050209205020904</v>
      </c>
      <c r="E84" s="1">
        <v>-0.12050209205020904</v>
      </c>
      <c r="F84" s="1">
        <v>-0.6326359832635975</v>
      </c>
      <c r="G84" s="1">
        <v>0.6326359832635975</v>
      </c>
      <c r="H84" s="1">
        <v>2.4401673640167454</v>
      </c>
      <c r="I84" s="1">
        <v>-2.4401673640167454</v>
      </c>
      <c r="J84" s="1">
        <v>-9.128033472803354</v>
      </c>
      <c r="K84" s="1">
        <v>9.128033472803354</v>
      </c>
      <c r="L84" s="1">
        <v>34.07196652719669</v>
      </c>
      <c r="M84" s="1">
        <v>-34.07196652719669</v>
      </c>
      <c r="N84" s="1">
        <v>-74.43012552301283</v>
      </c>
      <c r="O84" s="1">
        <v>74.43012552301283</v>
      </c>
      <c r="P84" s="1">
        <v>264.66276150627834</v>
      </c>
      <c r="Q84" s="1">
        <v>-264.66276150627834</v>
      </c>
      <c r="R84" s="1">
        <v>-472.22092050209733</v>
      </c>
      <c r="S84" s="1">
        <v>473.22092050209733</v>
      </c>
      <c r="T84" s="1">
        <v>0.24100418410041807</v>
      </c>
      <c r="U84" s="1">
        <v>-1.0242677824267794</v>
      </c>
      <c r="V84" s="1">
        <v>3.8560669456067114</v>
      </c>
      <c r="W84" s="1">
        <v>-14.400000000000013</v>
      </c>
      <c r="X84" s="1">
        <v>53.74393305439338</v>
      </c>
      <c r="Y84" s="1">
        <v>-169.54644351464503</v>
      </c>
      <c r="Z84" s="1">
        <v>624.4418410041903</v>
      </c>
      <c r="AA84" s="1">
        <v>-0.18075313807531346</v>
      </c>
      <c r="AB84" s="1">
        <v>0.6025104602510469</v>
      </c>
      <c r="AC84" s="1">
        <v>-2.229288702928881</v>
      </c>
      <c r="AD84" s="1">
        <v>8.314644351464423</v>
      </c>
      <c r="AE84" s="1">
        <v>-31.029288702928994</v>
      </c>
      <c r="AF84" s="1">
        <v>142.6744769874485</v>
      </c>
      <c r="AG84" s="1">
        <v>-539.6686192468693</v>
      </c>
      <c r="AH84" s="1">
        <v>0.12050209205020904</v>
      </c>
      <c r="AI84" s="1">
        <v>-816.2209205021022</v>
      </c>
      <c r="AJ84" s="1"/>
      <c r="AK84" s="8" t="s">
        <v>32</v>
      </c>
      <c r="AL84" s="9">
        <v>5808.45098965021</v>
      </c>
      <c r="AM84" s="9"/>
      <c r="AN84" s="9"/>
      <c r="AO84" s="10">
        <v>22.0</v>
      </c>
      <c r="AP84" s="11">
        <f>AL84+AO84*AL85+AO84*AO84*AL86+AO84*AO84*AO84*AL87</f>
        <v>-1.889544989</v>
      </c>
    </row>
    <row r="85" ht="15.75" customHeight="1">
      <c r="A85" s="1"/>
      <c r="B85" s="1"/>
      <c r="C85" s="1"/>
      <c r="D85" s="1">
        <v>-0.01578003586371784</v>
      </c>
      <c r="E85" s="1">
        <v>0.01578003586371784</v>
      </c>
      <c r="F85" s="1">
        <v>0.08284518828451877</v>
      </c>
      <c r="G85" s="1">
        <v>-0.08284518828451877</v>
      </c>
      <c r="H85" s="1">
        <v>-0.31954572624028804</v>
      </c>
      <c r="I85" s="1">
        <v>0.31954572624028804</v>
      </c>
      <c r="J85" s="1">
        <v>1.1953377166766297</v>
      </c>
      <c r="K85" s="1">
        <v>-1.1953377166766297</v>
      </c>
      <c r="L85" s="1">
        <v>-4.461805140466234</v>
      </c>
      <c r="M85" s="1">
        <v>4.461805140466234</v>
      </c>
      <c r="N85" s="1">
        <v>9.74680215182311</v>
      </c>
      <c r="O85" s="1">
        <v>-9.74680215182311</v>
      </c>
      <c r="P85" s="1">
        <v>-34.65821876867932</v>
      </c>
      <c r="Q85" s="1">
        <v>34.65821876867932</v>
      </c>
      <c r="R85" s="1">
        <v>64.88607292289372</v>
      </c>
      <c r="S85" s="1">
        <v>-64.88607292289372</v>
      </c>
      <c r="T85" s="1">
        <v>-0.03156007172743568</v>
      </c>
      <c r="U85" s="1">
        <v>0.13413030484160202</v>
      </c>
      <c r="V85" s="1">
        <v>-0.5049611476389738</v>
      </c>
      <c r="W85" s="1">
        <v>1.8857142857142868</v>
      </c>
      <c r="X85" s="1">
        <v>-7.037895995218183</v>
      </c>
      <c r="Y85" s="1">
        <v>22.202510460251133</v>
      </c>
      <c r="Z85" s="1">
        <v>-81.77214584578682</v>
      </c>
      <c r="AA85" s="1">
        <v>0.023670053795576757</v>
      </c>
      <c r="AB85" s="1">
        <v>-0.0789001793185895</v>
      </c>
      <c r="AC85" s="1">
        <v>0.2919306634787821</v>
      </c>
      <c r="AD85" s="1">
        <v>-1.0888224745965316</v>
      </c>
      <c r="AE85" s="1">
        <v>4.0633592349073675</v>
      </c>
      <c r="AF85" s="1">
        <v>-18.683562462642065</v>
      </c>
      <c r="AG85" s="1">
        <v>70.67089061566143</v>
      </c>
      <c r="AH85" s="1">
        <v>-0.01578003586371784</v>
      </c>
      <c r="AI85" s="1">
        <v>113.88607292289436</v>
      </c>
      <c r="AJ85" s="1"/>
      <c r="AK85" s="12" t="s">
        <v>33</v>
      </c>
      <c r="AL85" s="1">
        <v>-760.4260128351472</v>
      </c>
      <c r="AM85" s="1"/>
      <c r="AN85" s="1"/>
      <c r="AO85" s="7">
        <v>23.0</v>
      </c>
      <c r="AP85" s="13">
        <f>AL84+AO85*AL85+AO85*AO85*AL86+AO85*AO85*AO85*AL87</f>
        <v>-0.9522272721</v>
      </c>
    </row>
    <row r="86" ht="15.75" customHeight="1">
      <c r="A86" s="1"/>
      <c r="B86" s="1"/>
      <c r="C86" s="1"/>
      <c r="D86" s="1">
        <v>6.873879258816483E-4</v>
      </c>
      <c r="E86" s="1">
        <v>-6.873879258816483E-4</v>
      </c>
      <c r="F86" s="1">
        <v>-0.00360878661087866</v>
      </c>
      <c r="G86" s="1">
        <v>0.00360878661087866</v>
      </c>
      <c r="H86" s="1">
        <v>0.013919605499103456</v>
      </c>
      <c r="I86" s="1">
        <v>-0.013919605499103456</v>
      </c>
      <c r="J86" s="1">
        <v>-0.052069635385535</v>
      </c>
      <c r="K86" s="1">
        <v>0.052069635385535</v>
      </c>
      <c r="L86" s="1">
        <v>0.19435893604303672</v>
      </c>
      <c r="M86" s="1">
        <v>-0.19435893604303672</v>
      </c>
      <c r="N86" s="1">
        <v>-0.4245766088862339</v>
      </c>
      <c r="O86" s="1">
        <v>0.4245766088862339</v>
      </c>
      <c r="P86" s="1">
        <v>1.509733014544743</v>
      </c>
      <c r="Q86" s="1">
        <v>-1.509733014544743</v>
      </c>
      <c r="R86" s="1">
        <v>-2.9476887826260523</v>
      </c>
      <c r="S86" s="1">
        <v>2.9476887826260523</v>
      </c>
      <c r="T86" s="1">
        <v>0.0013747758517632966</v>
      </c>
      <c r="U86" s="1">
        <v>-0.005842797369994027</v>
      </c>
      <c r="V86" s="1">
        <v>0.02199641362821287</v>
      </c>
      <c r="W86" s="1">
        <v>-0.08214285714285718</v>
      </c>
      <c r="X86" s="1">
        <v>0.3065750149432163</v>
      </c>
      <c r="Y86" s="1">
        <v>-0.967154811715485</v>
      </c>
      <c r="Z86" s="1">
        <v>3.562044231918744</v>
      </c>
      <c r="AA86" s="1">
        <v>-0.0010310818888224723</v>
      </c>
      <c r="AB86" s="1">
        <v>0.0034369396294082555</v>
      </c>
      <c r="AC86" s="1">
        <v>-0.012716676628810585</v>
      </c>
      <c r="AD86" s="1">
        <v>0.04742976688583376</v>
      </c>
      <c r="AE86" s="1">
        <v>-0.17700239091452546</v>
      </c>
      <c r="AF86" s="1">
        <v>0.8138673042438779</v>
      </c>
      <c r="AG86" s="1">
        <v>-3.078466826061009</v>
      </c>
      <c r="AH86" s="1">
        <v>6.873879258816483E-4</v>
      </c>
      <c r="AI86" s="1">
        <v>-5.281022115959414</v>
      </c>
      <c r="AJ86" s="1"/>
      <c r="AK86" s="12" t="s">
        <v>34</v>
      </c>
      <c r="AL86" s="1">
        <v>33.11648549850072</v>
      </c>
      <c r="AM86" s="1"/>
      <c r="AN86" s="1"/>
      <c r="AO86" s="1"/>
      <c r="AP86" s="13"/>
    </row>
    <row r="87" ht="15.75" customHeight="1">
      <c r="A87" s="1"/>
      <c r="B87" s="1"/>
      <c r="C87" s="1"/>
      <c r="D87" s="1">
        <v>-9.96214385335722E-6</v>
      </c>
      <c r="E87" s="1">
        <v>9.96214385335722E-6</v>
      </c>
      <c r="F87" s="1">
        <v>5.230125523012551E-5</v>
      </c>
      <c r="G87" s="1">
        <v>-5.230125523012551E-5</v>
      </c>
      <c r="H87" s="1">
        <v>-2.0173341303048487E-4</v>
      </c>
      <c r="I87" s="1">
        <v>2.0173341303048487E-4</v>
      </c>
      <c r="J87" s="1">
        <v>7.546323968918116E-4</v>
      </c>
      <c r="K87" s="1">
        <v>-7.546323968918116E-4</v>
      </c>
      <c r="L87" s="1">
        <v>-0.002816796174536764</v>
      </c>
      <c r="M87" s="1">
        <v>0.002816796174536764</v>
      </c>
      <c r="N87" s="1">
        <v>0.006153284186757013</v>
      </c>
      <c r="O87" s="1">
        <v>-0.006153284186757013</v>
      </c>
      <c r="P87" s="1">
        <v>-0.02188018861659048</v>
      </c>
      <c r="Q87" s="1">
        <v>0.02188018861659048</v>
      </c>
      <c r="R87" s="1">
        <v>0.044330433242567586</v>
      </c>
      <c r="S87" s="1">
        <v>-0.044330433242567586</v>
      </c>
      <c r="T87" s="1">
        <v>-1.992428770671444E-5</v>
      </c>
      <c r="U87" s="1">
        <v>8.467822275353662E-5</v>
      </c>
      <c r="V87" s="1">
        <v>-3.187886033074329E-4</v>
      </c>
      <c r="W87" s="1">
        <v>0.0011904761904761912</v>
      </c>
      <c r="X87" s="1">
        <v>-0.004443116158597338</v>
      </c>
      <c r="Y87" s="1">
        <v>0.014016736401673698</v>
      </c>
      <c r="Z87" s="1">
        <v>-0.051623829448097736</v>
      </c>
      <c r="AA87" s="1">
        <v>1.4943215780035832E-5</v>
      </c>
      <c r="AB87" s="1">
        <v>-4.9810719266786314E-5</v>
      </c>
      <c r="AC87" s="1">
        <v>1.8429966128710994E-4</v>
      </c>
      <c r="AD87" s="1">
        <v>-6.873879258816486E-4</v>
      </c>
      <c r="AE87" s="1">
        <v>0.0025652520422394993</v>
      </c>
      <c r="AF87" s="1">
        <v>-0.011795178322375042</v>
      </c>
      <c r="AG87" s="1">
        <v>0.044615461247261</v>
      </c>
      <c r="AH87" s="1">
        <v>-9.96214385335722E-6</v>
      </c>
      <c r="AI87" s="1">
        <v>0.08136747027960503</v>
      </c>
      <c r="AJ87" s="1"/>
      <c r="AK87" s="14" t="s">
        <v>35</v>
      </c>
      <c r="AL87" s="15">
        <v>-0.4798410249380136</v>
      </c>
      <c r="AM87" s="15"/>
      <c r="AN87" s="15"/>
      <c r="AO87" s="15"/>
      <c r="AP87" s="16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2"/>
  <legacyDrawing r:id="rId3"/>
</worksheet>
</file>