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slicers/slicer2.xml" ContentType="application/vnd.ms-excel.slicer+xml"/>
  <Override PartName="/xl/slicers/slicer3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mt_ga\Downloads\DESAFIO EXCEL - Ferramenta IR\"/>
    </mc:Choice>
  </mc:AlternateContent>
  <xr:revisionPtr revIDLastSave="0" documentId="13_ncr:1_{5151794E-7B90-409A-99C5-610B122F581A}" xr6:coauthVersionLast="47" xr6:coauthVersionMax="47" xr10:uidLastSave="{00000000-0000-0000-0000-000000000000}"/>
  <bookViews>
    <workbookView xWindow="-120" yWindow="-120" windowWidth="29040" windowHeight="15840" activeTab="4" xr2:uid="{4A299F6A-9610-4EEB-A99C-0F2D7578BE20}"/>
  </bookViews>
  <sheets>
    <sheet name="TITULAR" sheetId="1" r:id="rId1"/>
    <sheet name="INFORMES" sheetId="2" r:id="rId2"/>
    <sheet name="NOTAS" sheetId="3" r:id="rId3"/>
    <sheet name="CONFIG" sheetId="4" r:id="rId4"/>
    <sheet name="NOTAS (GRAFICO EXPERIMENTAL)" sheetId="5" r:id="rId5"/>
  </sheets>
  <definedNames>
    <definedName name="_xlnm._FilterDatabase" localSheetId="3" hidden="1">CONFIG!$A$2:$B$100</definedName>
    <definedName name="SegmentaçãodeDados_CATEGORIA">#N/A</definedName>
    <definedName name="SegmentaçãodeDados_CATEGORIA1">#N/A</definedName>
    <definedName name="SegmentaçãodeDados_CATEGORIA2">#N/A</definedName>
    <definedName name="SegmentaçãodeDados_Declarado">#N/A</definedName>
    <definedName name="SegmentaçãodeDados_Declarado1">#N/A</definedName>
    <definedName name="SegmentaçãodeDados_M_ANO">#N/A</definedName>
    <definedName name="SegmentaçãodeDados_M_ANO1">#N/A</definedName>
    <definedName name="SegmentaçãodeDados_M_ANO2">#N/A</definedName>
    <definedName name="tb_bancos_nomes" localSheetId="4">tb_bancos[COD + NOME]</definedName>
    <definedName name="tb_bancos_nomes">tb_bancos[COD + NOME]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5" l="1"/>
  <c r="E28" i="5"/>
  <c r="E29" i="5"/>
  <c r="E30" i="5"/>
  <c r="E31" i="5"/>
  <c r="E32" i="5"/>
  <c r="E33" i="5"/>
  <c r="E28" i="3"/>
  <c r="E29" i="3"/>
  <c r="E30" i="3"/>
  <c r="E31" i="3"/>
  <c r="E32" i="3"/>
  <c r="E33" i="3"/>
  <c r="E34" i="3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10" i="2"/>
</calcChain>
</file>

<file path=xl/sharedStrings.xml><?xml version="1.0" encoding="utf-8"?>
<sst xmlns="http://schemas.openxmlformats.org/spreadsheetml/2006/main" count="309" uniqueCount="252">
  <si>
    <t>NOME</t>
  </si>
  <si>
    <t>CPF</t>
  </si>
  <si>
    <t>NASCIMENTO</t>
  </si>
  <si>
    <t>TÍTULO DE ELEITOR</t>
  </si>
  <si>
    <t>CÔNJUGE</t>
  </si>
  <si>
    <t>RUA ABREVIADA</t>
  </si>
  <si>
    <t>CEP</t>
  </si>
  <si>
    <t>TELEFONE</t>
  </si>
  <si>
    <t>CELULAR</t>
  </si>
  <si>
    <t>E-MAIL</t>
  </si>
  <si>
    <t>HOUVE ALTERAÇÕES DA ENTREGA ANTERIOR?</t>
  </si>
  <si>
    <t>DEPENDENTE CÔNJUGE</t>
  </si>
  <si>
    <t>RESIDENTE DO EXTERIOR</t>
  </si>
  <si>
    <t>1. DADOS DO TÍTULAR</t>
  </si>
  <si>
    <t>Preencha os dados de suia pessoa física abaixo</t>
  </si>
  <si>
    <t>Sim</t>
  </si>
  <si>
    <t>Não</t>
  </si>
  <si>
    <t>FELIPE SKYWALKER NOBUNAGA</t>
  </si>
  <si>
    <t>felipe@dio.me</t>
  </si>
  <si>
    <t>RUA</t>
  </si>
  <si>
    <t>Rua dos Limoeiros. Ruan, - Nº 180</t>
  </si>
  <si>
    <t>Rua dos Limoeiros. R, - Nº 180</t>
  </si>
  <si>
    <t>Maria Santos</t>
  </si>
  <si>
    <t>2. INFORMES DOS RENDIMENTOS BANCÁRIOS</t>
  </si>
  <si>
    <t>Preencha com os seus dados atuais de cada banco</t>
  </si>
  <si>
    <t>BANCO</t>
  </si>
  <si>
    <t>VALOR ATUAL</t>
  </si>
  <si>
    <t>ANEXO 📎</t>
  </si>
  <si>
    <t>Citibank N.A.</t>
  </si>
  <si>
    <t>Banco ABC Brasil S.A.</t>
  </si>
  <si>
    <t>Banco Afinz S.A. Banco Múltiplo</t>
  </si>
  <si>
    <t>Banco Agibank S.A.</t>
  </si>
  <si>
    <t>Banco Andbank (Brasil) S.A.</t>
  </si>
  <si>
    <t>Banco B3 S.A.</t>
  </si>
  <si>
    <t>Banco BANDEPE S.A.</t>
  </si>
  <si>
    <t>Banco BMG S.A.</t>
  </si>
  <si>
    <t>Banco BNP Paribas Brasil S.A.</t>
  </si>
  <si>
    <t>Banco BOCOM BBM S.A.</t>
  </si>
  <si>
    <t>Banco Bradescard S.A.</t>
  </si>
  <si>
    <t>Banco Bradesco BBI S.A.</t>
  </si>
  <si>
    <t>Banco Bradesco Financiamentos S.A.</t>
  </si>
  <si>
    <t>Banco Bradesco S.A.</t>
  </si>
  <si>
    <t>Banco BS2 S.A.</t>
  </si>
  <si>
    <t>Banco BTG Pactual S.A.</t>
  </si>
  <si>
    <t>Banco C6 Consignado S.A.</t>
  </si>
  <si>
    <t>Banco Caixa Geral - Brasil S.A.</t>
  </si>
  <si>
    <t>Banco Cargill S.A.</t>
  </si>
  <si>
    <t>Banco Cifra S.A.</t>
  </si>
  <si>
    <t>Banco Citibank S.A.</t>
  </si>
  <si>
    <t>Banco Cooperativo Sicoob S.A.</t>
  </si>
  <si>
    <t>Banco Cooperativo Sicredi S.A.</t>
  </si>
  <si>
    <t>Banco Credit Agricole Brasil S.A.</t>
  </si>
  <si>
    <t>Banco Credit Suisse (Brasil) S.A.</t>
  </si>
  <si>
    <t>Banco da Amazônia S.A.</t>
  </si>
  <si>
    <t>Banco da China Brasil S.A.</t>
  </si>
  <si>
    <t>Banco Daycoval S.A.</t>
  </si>
  <si>
    <t>Banco Digimais S.A.</t>
  </si>
  <si>
    <t>Banco do Brasil S.A.</t>
  </si>
  <si>
    <t>Banco do Estado de Sergipe S.A.</t>
  </si>
  <si>
    <t>Banco do Estado do Pará S.A.</t>
  </si>
  <si>
    <t>Banco do Estado do Rio Grande do Sul S.A.</t>
  </si>
  <si>
    <t>Banco do Nordeste do Brasil S.A.</t>
  </si>
  <si>
    <t>Banco Fibra S.A.</t>
  </si>
  <si>
    <t>Banco Finaxis S.A.</t>
  </si>
  <si>
    <t>Banco Genial S.A.</t>
  </si>
  <si>
    <t>Banco Guanabara S.A.</t>
  </si>
  <si>
    <t>Banco HSBC S.A.</t>
  </si>
  <si>
    <t>Banco Inbursa S.A.</t>
  </si>
  <si>
    <t>Banco Industrial do Brasil S.A.</t>
  </si>
  <si>
    <t>Banco Inter S.A.</t>
  </si>
  <si>
    <t>Banco Investcred Unibanco S.A.</t>
  </si>
  <si>
    <t>Banco Itaú BBA S.A.</t>
  </si>
  <si>
    <t>Banco Itaú Consignado S.A.</t>
  </si>
  <si>
    <t>Banco ItauBank S.A</t>
  </si>
  <si>
    <t>Banco J. P. Morgan S.A.</t>
  </si>
  <si>
    <t>Banco J. Safra S.A.</t>
  </si>
  <si>
    <t>Banco John Deere S.A.</t>
  </si>
  <si>
    <t>Banco Letsbank S.A.</t>
  </si>
  <si>
    <t>Banco Luso Brasileiro S.A.</t>
  </si>
  <si>
    <t>Banco Master S.A.</t>
  </si>
  <si>
    <t>Banco Mercantil do Brasil S.A.</t>
  </si>
  <si>
    <t>Banco Mizuho do Brasil S.A.</t>
  </si>
  <si>
    <t>Banco Modal S.A.</t>
  </si>
  <si>
    <t>Banco Morgan Stanley S.A.</t>
  </si>
  <si>
    <t>Banco MUFG Brasil S.A.</t>
  </si>
  <si>
    <t>Banco Nacional de Desenvolvimento Econômico e Social - BNDES</t>
  </si>
  <si>
    <t>Banco Original S.A.</t>
  </si>
  <si>
    <t>Banco Ourinvest S.A.</t>
  </si>
  <si>
    <t>Banco PAN S.A.</t>
  </si>
  <si>
    <t>Banco Paulista S.A.</t>
  </si>
  <si>
    <t>Banco Pine S.A.</t>
  </si>
  <si>
    <t>Banco Rabobank International Brasil S.A.</t>
  </si>
  <si>
    <t>Banco Rendimento S.A.</t>
  </si>
  <si>
    <t>Banco Rodobens S.A.</t>
  </si>
  <si>
    <t>Banco Safra S.A.</t>
  </si>
  <si>
    <t>Banco Santander (Brasil) S.A.</t>
  </si>
  <si>
    <t>Banco Semear S.A.</t>
  </si>
  <si>
    <t>Banco Senff S.A.</t>
  </si>
  <si>
    <t>Banco Société Générale Brasil S.A.</t>
  </si>
  <si>
    <t>Banco Sumitomo Mitsui Brasileiro S.A.</t>
  </si>
  <si>
    <t>Banco Topázio S.A.</t>
  </si>
  <si>
    <t>Banco Travelex S.A.</t>
  </si>
  <si>
    <t>Banco Triângulo S.A.</t>
  </si>
  <si>
    <t>Banco Voiter S.A.</t>
  </si>
  <si>
    <t>Banco Votorantim S.A.</t>
  </si>
  <si>
    <t>Banco VR S.A.</t>
  </si>
  <si>
    <t>Banco Western Union do Brasil S.A.</t>
  </si>
  <si>
    <t>Banco XP S.A.</t>
  </si>
  <si>
    <t>BANESTES S.A. Banco do Estado do Espírito Santo</t>
  </si>
  <si>
    <t>Bank of America Merrill Lynch Banco Múltiplo S.A.</t>
  </si>
  <si>
    <t>Bank Of China (Brasil) Banco Múltiplo S.A.</t>
  </si>
  <si>
    <t>BBVA Brasil Banco de Investimento S.A.</t>
  </si>
  <si>
    <t>BCV - Banco de Crédito e Varejo S.A.</t>
  </si>
  <si>
    <t>Braza Bank S.A. Banco de Câmbio</t>
  </si>
  <si>
    <t>BRB - Banco de Brasília S.A.</t>
  </si>
  <si>
    <t>Caixa Econômica Federal</t>
  </si>
  <si>
    <t>Deutsche Bank S.A. - Banco Alemão</t>
  </si>
  <si>
    <t>Ebury Banco de Câmbio S.A.</t>
  </si>
  <si>
    <t>Hipercard Banco Múltiplo S.A.</t>
  </si>
  <si>
    <t>Itaú Unibanco S.A.</t>
  </si>
  <si>
    <t>JPMorgan Chase Bank, National Association</t>
  </si>
  <si>
    <t>Kirton Bank S.A. - Banco Múltiplo</t>
  </si>
  <si>
    <t>Paraná Banco S.A.</t>
  </si>
  <si>
    <t>Scotiabank Brasil S.A. Banco Múltiplo</t>
  </si>
  <si>
    <t>State Street Brasil S.A. - Banco Comercial</t>
  </si>
  <si>
    <t>UBS Brasil Banco de Investimento S.A.</t>
  </si>
  <si>
    <t>CÓDIGO</t>
  </si>
  <si>
    <t>NOME DO BANCO</t>
  </si>
  <si>
    <t>001 - Banco do Brasil S.A.</t>
  </si>
  <si>
    <t>003 - Banco da Amazônia S.A.</t>
  </si>
  <si>
    <t>004 - Banco do Nordeste do Brasil S.A.</t>
  </si>
  <si>
    <t>007 - Banco Nacional de Desenvolvimento Econômico e Social - BNDES</t>
  </si>
  <si>
    <t>012 - Banco Inbursa S.A.</t>
  </si>
  <si>
    <t>014 - State Street Brasil S.A. - Banco Comercial</t>
  </si>
  <si>
    <t>021 - BANESTES S.A. Banco do Estado do Espírito Santo</t>
  </si>
  <si>
    <t>024 - Banco BANDEPE S.A.</t>
  </si>
  <si>
    <t>029 - Banco Itaú Consignado S.A.</t>
  </si>
  <si>
    <t>033 - Banco Santander (Brasil) S.A.</t>
  </si>
  <si>
    <t>036 - Banco Bradesco BBI S.A.</t>
  </si>
  <si>
    <t>037 - Banco do Estado do Pará S.A.</t>
  </si>
  <si>
    <t>040 - Banco Cargill S.A.</t>
  </si>
  <si>
    <t>041 - Banco do Estado do Rio Grande do Sul S.A.</t>
  </si>
  <si>
    <t>047 - Banco do Estado de Sergipe S.A.</t>
  </si>
  <si>
    <t>062 - Hipercard Banco Múltiplo S.A.</t>
  </si>
  <si>
    <t>063 - Banco Bradescard S.A.</t>
  </si>
  <si>
    <t>065 - Banco Andbank (Brasil) S.A.</t>
  </si>
  <si>
    <t>066 - Banco Morgan Stanley S.A.</t>
  </si>
  <si>
    <t>070 - BRB - Banco de Brasília S.A.</t>
  </si>
  <si>
    <t>074 - Banco J. Safra S.A.</t>
  </si>
  <si>
    <t>077 - Banco Inter S.A.</t>
  </si>
  <si>
    <t>082 - Banco Topázio S.A.</t>
  </si>
  <si>
    <t>083 - Banco da China Brasil S.A.</t>
  </si>
  <si>
    <t>094 - Banco Finaxis S.A.</t>
  </si>
  <si>
    <t>095 - Banco Travelex S.A.</t>
  </si>
  <si>
    <t>096 - Banco B3 S.A.</t>
  </si>
  <si>
    <t>104 - Caixa Econômica Federal</t>
  </si>
  <si>
    <t>107 - Banco BOCOM BBM S.A.</t>
  </si>
  <si>
    <t>119 - Banco Western Union do Brasil S.A.</t>
  </si>
  <si>
    <t>120 - Banco Rodobens S.A.</t>
  </si>
  <si>
    <t>121 - Banco Agibank S.A.</t>
  </si>
  <si>
    <t>125 - Banco Genial S.A.</t>
  </si>
  <si>
    <t>128 - Braza Bank S.A. Banco de Câmbio</t>
  </si>
  <si>
    <t>129 - UBS Brasil Banco de Investimento S.A.</t>
  </si>
  <si>
    <t>144 - Ebury Banco de Câmbio S.A.</t>
  </si>
  <si>
    <t>184 - Banco Itaú BBA S.A.</t>
  </si>
  <si>
    <t>208 - Banco BTG Pactual S.A.</t>
  </si>
  <si>
    <t>212 - Banco Original S.A.</t>
  </si>
  <si>
    <t>217 - Banco John Deere S.A.</t>
  </si>
  <si>
    <t>218 - Banco BS2 S.A.</t>
  </si>
  <si>
    <t>222 - Banco Credit Agricole Brasil S.A.</t>
  </si>
  <si>
    <t>224 - Banco Fibra S.A.</t>
  </si>
  <si>
    <t>233 - Banco Cifra S.A.</t>
  </si>
  <si>
    <t>237 - Banco Bradesco S.A.</t>
  </si>
  <si>
    <t>243 - Banco Master S.A.</t>
  </si>
  <si>
    <t>246 - Banco ABC Brasil S.A.</t>
  </si>
  <si>
    <t>249 - Banco Investcred Unibanco S.A.</t>
  </si>
  <si>
    <t>250 - BCV - Banco de Crédito e Varejo S.A.</t>
  </si>
  <si>
    <t>254 - Paraná Banco S.A.</t>
  </si>
  <si>
    <t>269 - Banco HSBC S.A.</t>
  </si>
  <si>
    <t>276 - Banco Senff S.A.</t>
  </si>
  <si>
    <t>299 - Banco Afinz S.A. Banco Múltiplo</t>
  </si>
  <si>
    <t>318 - Banco BMG S.A.</t>
  </si>
  <si>
    <t>320 - Bank Of China (Brasil) Banco Múltiplo S.A.</t>
  </si>
  <si>
    <t>341 - Itaú Unibanco S.A.</t>
  </si>
  <si>
    <t>348 - Banco XP S.A.</t>
  </si>
  <si>
    <t>366 - Banco Société Générale Brasil S.A.</t>
  </si>
  <si>
    <t>370 - Banco Mizuho do Brasil S.A.</t>
  </si>
  <si>
    <t>376 - Banco J. P. Morgan S.A.</t>
  </si>
  <si>
    <t>389 - Banco Mercantil do Brasil S.A.</t>
  </si>
  <si>
    <t>394 - Banco Bradesco Financiamentos S.A.</t>
  </si>
  <si>
    <t>399 - Kirton Bank S.A. - Banco Múltiplo</t>
  </si>
  <si>
    <t>422 - Banco Safra S.A.</t>
  </si>
  <si>
    <t>456 - Banco MUFG Brasil S.A.</t>
  </si>
  <si>
    <t>464 - Banco Sumitomo Mitsui Brasileiro S.A.</t>
  </si>
  <si>
    <t>473 - Banco Caixa Geral - Brasil S.A.</t>
  </si>
  <si>
    <t>477 - Citibank N.A.</t>
  </si>
  <si>
    <t>479 - Banco ItauBank S.A</t>
  </si>
  <si>
    <t>487 - Deutsche Bank S.A. - Banco Alemão</t>
  </si>
  <si>
    <t>488 - JPMorgan Chase Bank, National Association</t>
  </si>
  <si>
    <t>496 - BBVA Brasil Banco de Investimento S.A.</t>
  </si>
  <si>
    <t>505 - Banco Credit Suisse (Brasil) S.A.</t>
  </si>
  <si>
    <t>600 - Banco Luso Brasileiro S.A.</t>
  </si>
  <si>
    <t>604 - Banco Industrial do Brasil S.A.</t>
  </si>
  <si>
    <t>610 - Banco VR S.A.</t>
  </si>
  <si>
    <t>611 - Banco Paulista S.A.</t>
  </si>
  <si>
    <t>612 - Banco Guanabara S.A.</t>
  </si>
  <si>
    <t>623 - Banco PAN S.A.</t>
  </si>
  <si>
    <t>626 - Banco C6 Consignado S.A.</t>
  </si>
  <si>
    <t>630 - Banco Letsbank S.A.</t>
  </si>
  <si>
    <t>633 - Banco Rendimento S.A.</t>
  </si>
  <si>
    <t>634 - Banco Triângulo S.A.</t>
  </si>
  <si>
    <t>643 - Banco Pine S.A.</t>
  </si>
  <si>
    <t>653 - Banco Voiter S.A.</t>
  </si>
  <si>
    <t>654 - Banco Digimais S.A.</t>
  </si>
  <si>
    <t>655 - Banco Votorantim S.A.</t>
  </si>
  <si>
    <t>707 - Banco Daycoval S.A.</t>
  </si>
  <si>
    <t>712 - Banco Ourinvest S.A.</t>
  </si>
  <si>
    <t>743 - Banco Semear S.A.</t>
  </si>
  <si>
    <t>745 - Banco Citibank S.A.</t>
  </si>
  <si>
    <t>746 - Banco Modal S.A.</t>
  </si>
  <si>
    <t>747 - Banco Rabobank International Brasil S.A.</t>
  </si>
  <si>
    <t>748 - Banco Cooperativo Sicredi S.A.</t>
  </si>
  <si>
    <t>751 - Scotiabank Brasil S.A. Banco Múltiplo</t>
  </si>
  <si>
    <t>752 - Banco BNP Paribas Brasil S.A.</t>
  </si>
  <si>
    <t>755 - Bank of America Merrill Lynch Banco Múltiplo S.A.</t>
  </si>
  <si>
    <t>756 - Banco Cooperativo Sicoob S.A.</t>
  </si>
  <si>
    <t>COD + NOME</t>
  </si>
  <si>
    <t>bancodobrasil_2025.pdf</t>
  </si>
  <si>
    <t>1º Banco</t>
  </si>
  <si>
    <t>2º Banco</t>
  </si>
  <si>
    <t>3º Banco</t>
  </si>
  <si>
    <t>TOTAL</t>
  </si>
  <si>
    <t xml:space="preserve">INFORMES - LISTA DE BANCOS </t>
  </si>
  <si>
    <t>3. NOTAS BANCARIAS OU EXTRATO DE HOLERITES</t>
  </si>
  <si>
    <t>São todos os valores de entrada mês a mês de receita</t>
  </si>
  <si>
    <t>DATA</t>
  </si>
  <si>
    <t>CATEGORIA</t>
  </si>
  <si>
    <t>VALOR</t>
  </si>
  <si>
    <t>Entradas</t>
  </si>
  <si>
    <t>Declarado</t>
  </si>
  <si>
    <t>CNPJ</t>
  </si>
  <si>
    <t>HOLERITE</t>
  </si>
  <si>
    <t>FREELANCER</t>
  </si>
  <si>
    <t>N/A</t>
  </si>
  <si>
    <t>5-2025</t>
  </si>
  <si>
    <t>6-2025</t>
  </si>
  <si>
    <t>Rótulos de Linha</t>
  </si>
  <si>
    <t>Total Geral</t>
  </si>
  <si>
    <t>M-ANO</t>
  </si>
  <si>
    <t>Soma de VALOR</t>
  </si>
  <si>
    <t>Rótulos de Coluna</t>
  </si>
  <si>
    <t>FILTROS DE 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</si>
</sst>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##&quot;.&quot;###&quot;.&quot;###&quot;-&quot;##"/>
    <numFmt numFmtId="165" formatCode="00000\-000"/>
    <numFmt numFmtId="166" formatCode="&quot;(&quot;00&quot;)&quot;0000&quot;-&quot;0000"/>
    <numFmt numFmtId="167" formatCode="&quot;(&quot;00&quot;)&quot;00000\-0000"/>
    <numFmt numFmtId="168" formatCode="&quot;R$&quot;\ #,##0.00"/>
    <numFmt numFmtId="169" formatCode="00#"/>
    <numFmt numFmtId="170" formatCode="mmmm\ &quot;de&quot;\ yyyy"/>
  </numFmts>
  <fonts count="18" x14ac:knownFonts="1">
    <font>
      <sz val="11"/>
      <color theme="1"/>
      <name val="Aptos Narrow"/>
      <family val="2"/>
      <scheme val="minor"/>
    </font>
    <font>
      <sz val="12"/>
      <color theme="1"/>
      <name val="Segoe UI"/>
      <family val="2"/>
    </font>
    <font>
      <sz val="12"/>
      <color theme="0"/>
      <name val="Segoe UI"/>
      <family val="2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2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b/>
      <sz val="15"/>
      <color rgb="FF460635"/>
      <name val="Segoe UI"/>
      <family val="2"/>
    </font>
    <font>
      <i/>
      <sz val="12"/>
      <color rgb="FF460635"/>
      <name val="Segoe UI Light"/>
      <family val="2"/>
    </font>
    <font>
      <b/>
      <sz val="12"/>
      <color rgb="FF9C5700"/>
      <name val="Segoe UI Semibold"/>
      <family val="2"/>
    </font>
    <font>
      <u/>
      <sz val="12"/>
      <color theme="10"/>
      <name val="Segoe UI Semibold"/>
      <family val="2"/>
    </font>
    <font>
      <b/>
      <sz val="12"/>
      <color theme="1"/>
      <name val="Segoe UI"/>
      <family val="2"/>
    </font>
    <font>
      <b/>
      <sz val="12"/>
      <color theme="0"/>
      <name val="Segoe UI"/>
      <family val="2"/>
    </font>
    <font>
      <b/>
      <sz val="16"/>
      <color theme="1" tint="0.34998626667073579"/>
      <name val="Verdana"/>
      <family val="2"/>
    </font>
    <font>
      <b/>
      <sz val="12"/>
      <color rgb="FF9C5700"/>
      <name val="Segoe UI Black"/>
      <family val="2"/>
    </font>
    <font>
      <b/>
      <sz val="16"/>
      <color theme="0"/>
      <name val="Segoe UI"/>
      <family val="2"/>
    </font>
    <font>
      <sz val="12"/>
      <color theme="0" tint="-0.249977111117893"/>
      <name val="Segoe UI"/>
      <family val="2"/>
    </font>
    <font>
      <sz val="8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460635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580843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0"/>
        <bgColor indexed="64"/>
      </patternFill>
    </fill>
    <fill>
      <patternFill patternType="solid">
        <fgColor rgb="FF580843"/>
        <bgColor theme="8"/>
      </patternFill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 style="medium">
        <color rgb="FF580843"/>
      </left>
      <right/>
      <top/>
      <bottom/>
      <diagonal/>
    </border>
    <border>
      <left/>
      <right style="medium">
        <color rgb="FF580843"/>
      </right>
      <top/>
      <bottom/>
      <diagonal/>
    </border>
    <border>
      <left style="medium">
        <color rgb="FF580843"/>
      </left>
      <right/>
      <top/>
      <bottom style="medium">
        <color rgb="FF580843"/>
      </bottom>
      <diagonal/>
    </border>
    <border>
      <left/>
      <right/>
      <top/>
      <bottom style="medium">
        <color rgb="FF580843"/>
      </bottom>
      <diagonal/>
    </border>
    <border>
      <left/>
      <right style="medium">
        <color rgb="FF580843"/>
      </right>
      <top/>
      <bottom style="medium">
        <color rgb="FF580843"/>
      </bottom>
      <diagonal/>
    </border>
    <border>
      <left style="thin">
        <color rgb="FF580843"/>
      </left>
      <right/>
      <top style="thin">
        <color rgb="FF580843"/>
      </top>
      <bottom style="thick">
        <color theme="0"/>
      </bottom>
      <diagonal/>
    </border>
    <border>
      <left/>
      <right/>
      <top style="thin">
        <color rgb="FF580843"/>
      </top>
      <bottom style="thick">
        <color theme="0"/>
      </bottom>
      <diagonal/>
    </border>
    <border>
      <left/>
      <right style="thin">
        <color rgb="FF580843"/>
      </right>
      <top style="thin">
        <color rgb="FF580843"/>
      </top>
      <bottom style="thick">
        <color theme="0"/>
      </bottom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0" fontId="3" fillId="0" borderId="1" applyNumberFormat="0" applyFill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right" vertical="center" indent="1"/>
    </xf>
    <xf numFmtId="0" fontId="3" fillId="0" borderId="3" xfId="1" applyBorder="1" applyAlignment="1">
      <alignment vertical="center"/>
    </xf>
    <xf numFmtId="0" fontId="7" fillId="0" borderId="3" xfId="1" applyFont="1" applyBorder="1" applyAlignment="1">
      <alignment vertical="center"/>
    </xf>
    <xf numFmtId="0" fontId="5" fillId="5" borderId="4" xfId="0" applyFont="1" applyFill="1" applyBorder="1" applyAlignment="1">
      <alignment vertical="center"/>
    </xf>
    <xf numFmtId="0" fontId="8" fillId="5" borderId="4" xfId="0" applyFont="1" applyFill="1" applyBorder="1" applyAlignment="1">
      <alignment horizontal="left" vertical="center" indent="3"/>
    </xf>
    <xf numFmtId="0" fontId="1" fillId="7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left" vertical="center"/>
    </xf>
    <xf numFmtId="16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70" fontId="1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5" fillId="9" borderId="5" xfId="0" applyFont="1" applyFill="1" applyBorder="1" applyAlignment="1">
      <alignment vertical="center"/>
    </xf>
    <xf numFmtId="0" fontId="15" fillId="9" borderId="0" xfId="0" applyFont="1" applyFill="1" applyAlignment="1">
      <alignment vertical="center"/>
    </xf>
    <xf numFmtId="0" fontId="15" fillId="9" borderId="6" xfId="0" applyFont="1" applyFill="1" applyBorder="1" applyAlignment="1">
      <alignment vertical="center"/>
    </xf>
    <xf numFmtId="0" fontId="15" fillId="9" borderId="7" xfId="0" applyFont="1" applyFill="1" applyBorder="1" applyAlignment="1">
      <alignment vertical="center"/>
    </xf>
    <xf numFmtId="0" fontId="15" fillId="9" borderId="8" xfId="0" applyFont="1" applyFill="1" applyBorder="1" applyAlignment="1">
      <alignment vertical="center"/>
    </xf>
    <xf numFmtId="0" fontId="15" fillId="9" borderId="9" xfId="0" applyFont="1" applyFill="1" applyBorder="1" applyAlignment="1">
      <alignment vertical="center"/>
    </xf>
    <xf numFmtId="0" fontId="12" fillId="12" borderId="10" xfId="0" applyFont="1" applyFill="1" applyBorder="1" applyAlignment="1">
      <alignment horizontal="center" vertical="center"/>
    </xf>
    <xf numFmtId="0" fontId="12" fillId="12" borderId="12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5" fillId="13" borderId="0" xfId="0" applyFont="1" applyFill="1" applyAlignment="1">
      <alignment vertical="center"/>
    </xf>
    <xf numFmtId="0" fontId="9" fillId="4" borderId="2" xfId="2" applyFont="1" applyBorder="1" applyAlignment="1" applyProtection="1">
      <alignment horizontal="left" vertical="center"/>
      <protection locked="0"/>
    </xf>
    <xf numFmtId="164" fontId="9" fillId="4" borderId="2" xfId="2" applyNumberFormat="1" applyFont="1" applyBorder="1" applyAlignment="1" applyProtection="1">
      <alignment horizontal="left" vertical="center"/>
      <protection locked="0"/>
    </xf>
    <xf numFmtId="14" fontId="9" fillId="4" borderId="2" xfId="2" applyNumberFormat="1" applyFont="1" applyBorder="1" applyAlignment="1" applyProtection="1">
      <alignment horizontal="left" vertical="center"/>
      <protection locked="0"/>
    </xf>
    <xf numFmtId="165" fontId="9" fillId="4" borderId="2" xfId="2" applyNumberFormat="1" applyFont="1" applyBorder="1" applyAlignment="1" applyProtection="1">
      <alignment horizontal="left" vertical="center"/>
      <protection locked="0"/>
    </xf>
    <xf numFmtId="166" fontId="9" fillId="4" borderId="2" xfId="2" applyNumberFormat="1" applyFont="1" applyBorder="1" applyAlignment="1" applyProtection="1">
      <alignment horizontal="left" vertical="center"/>
      <protection locked="0"/>
    </xf>
    <xf numFmtId="167" fontId="9" fillId="4" borderId="2" xfId="2" applyNumberFormat="1" applyFont="1" applyBorder="1" applyAlignment="1" applyProtection="1">
      <alignment horizontal="left" vertical="center"/>
      <protection locked="0"/>
    </xf>
    <xf numFmtId="0" fontId="10" fillId="4" borderId="2" xfId="3" applyFont="1" applyFill="1" applyBorder="1" applyAlignment="1" applyProtection="1">
      <alignment horizontal="left" vertical="center"/>
      <protection locked="0"/>
    </xf>
    <xf numFmtId="170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168" fontId="1" fillId="0" borderId="0" xfId="0" applyNumberFormat="1" applyFont="1" applyAlignment="1" applyProtection="1">
      <alignment horizontal="center" vertical="center"/>
      <protection locked="0"/>
    </xf>
    <xf numFmtId="168" fontId="9" fillId="4" borderId="2" xfId="2" applyNumberFormat="1" applyFont="1" applyBorder="1" applyAlignment="1" applyProtection="1">
      <alignment horizontal="left" vertical="center"/>
      <protection locked="0"/>
    </xf>
    <xf numFmtId="0" fontId="12" fillId="6" borderId="13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168" fontId="14" fillId="4" borderId="0" xfId="2" applyNumberFormat="1" applyFont="1" applyAlignment="1">
      <alignment horizontal="center" vertical="center"/>
    </xf>
    <xf numFmtId="0" fontId="12" fillId="10" borderId="11" xfId="0" applyFont="1" applyFill="1" applyBorder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color theme="0"/>
      </font>
      <fill>
        <patternFill>
          <bgColor rgb="FFA00000"/>
        </patternFill>
      </fill>
    </dxf>
    <dxf>
      <font>
        <b/>
        <i val="0"/>
        <color theme="0"/>
      </font>
      <fill>
        <patternFill>
          <bgColor rgb="FF009000"/>
        </patternFill>
      </fill>
    </dxf>
    <dxf>
      <font>
        <b/>
        <i val="0"/>
        <color theme="0"/>
      </font>
      <fill>
        <patternFill>
          <bgColor rgb="FFA00000"/>
        </patternFill>
      </fill>
    </dxf>
    <dxf>
      <font>
        <b/>
        <i val="0"/>
        <color theme="0"/>
      </font>
      <fill>
        <patternFill>
          <bgColor rgb="FF009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68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"/>
        <family val="2"/>
        <scheme val="none"/>
      </font>
      <fill>
        <patternFill patternType="solid">
          <fgColor indexed="64"/>
          <bgColor theme="1" tint="0.1499984740745262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69" formatCode="00#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580843"/>
      <color rgb="FFA00000"/>
      <color rgb="FF460635"/>
      <color rgb="FF009000"/>
      <color rgb="FF008000"/>
      <color rgb="FF990033"/>
      <color rgb="FFFF5050"/>
      <color rgb="FFCC0000"/>
      <color rgb="FF6124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microsoft.com/office/2007/relationships/slicerCache" Target="slicerCaches/slicerCache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microsoft.com/office/2007/relationships/slicerCache" Target="slicerCaches/slicerCache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[Desafio_Excel_DIO-Ferramenta_IR (EXPERIMENTAL).xlsx]NOTAS (GRAFICO EXPERIMENTAL)!Tabela dinâmica10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'NOTAS (GRAFICO EXPERIMENTAL)'!$T$5:$T$6</c:f>
              <c:strCache>
                <c:ptCount val="1"/>
                <c:pt idx="0">
                  <c:v>CNPJ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'NOTAS (GRAFICO EXPERIMENTAL)'!$S$7:$S$9</c:f>
              <c:strCache>
                <c:ptCount val="2"/>
                <c:pt idx="0">
                  <c:v>5-2025</c:v>
                </c:pt>
                <c:pt idx="1">
                  <c:v>6-2025</c:v>
                </c:pt>
              </c:strCache>
            </c:strRef>
          </c:cat>
          <c:val>
            <c:numRef>
              <c:f>'NOTAS (GRAFICO EXPERIMENTAL)'!$T$7:$T$9</c:f>
              <c:numCache>
                <c:formatCode>General</c:formatCode>
                <c:ptCount val="2"/>
                <c:pt idx="0">
                  <c:v>3000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3-4E32-9BD3-1671EA005E6D}"/>
            </c:ext>
          </c:extLst>
        </c:ser>
        <c:ser>
          <c:idx val="1"/>
          <c:order val="1"/>
          <c:tx>
            <c:strRef>
              <c:f>'NOTAS (GRAFICO EXPERIMENTAL)'!$U$5:$U$6</c:f>
              <c:strCache>
                <c:ptCount val="1"/>
                <c:pt idx="0">
                  <c:v>FREELANCER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'NOTAS (GRAFICO EXPERIMENTAL)'!$S$7:$S$9</c:f>
              <c:strCache>
                <c:ptCount val="2"/>
                <c:pt idx="0">
                  <c:v>5-2025</c:v>
                </c:pt>
                <c:pt idx="1">
                  <c:v>6-2025</c:v>
                </c:pt>
              </c:strCache>
            </c:strRef>
          </c:cat>
          <c:val>
            <c:numRef>
              <c:f>'NOTAS (GRAFICO EXPERIMENTAL)'!$U$7:$U$9</c:f>
              <c:numCache>
                <c:formatCode>General</c:formatCode>
                <c:ptCount val="2"/>
                <c:pt idx="0">
                  <c:v>1900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3-4E32-9BD3-1671EA005E6D}"/>
            </c:ext>
          </c:extLst>
        </c:ser>
        <c:ser>
          <c:idx val="2"/>
          <c:order val="2"/>
          <c:tx>
            <c:strRef>
              <c:f>'NOTAS (GRAFICO EXPERIMENTAL)'!$V$5:$V$6</c:f>
              <c:strCache>
                <c:ptCount val="1"/>
                <c:pt idx="0">
                  <c:v>HOLERITE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'NOTAS (GRAFICO EXPERIMENTAL)'!$S$7:$S$9</c:f>
              <c:strCache>
                <c:ptCount val="2"/>
                <c:pt idx="0">
                  <c:v>5-2025</c:v>
                </c:pt>
                <c:pt idx="1">
                  <c:v>6-2025</c:v>
                </c:pt>
              </c:strCache>
            </c:strRef>
          </c:cat>
          <c:val>
            <c:numRef>
              <c:f>'NOTAS (GRAFICO EXPERIMENTAL)'!$V$7:$V$9</c:f>
              <c:numCache>
                <c:formatCode>General</c:formatCode>
                <c:ptCount val="2"/>
                <c:pt idx="0">
                  <c:v>13000</c:v>
                </c:pt>
                <c:pt idx="1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3-4E32-9BD3-1671EA005E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16834095"/>
        <c:axId val="316834575"/>
        <c:axId val="0"/>
      </c:bar3DChart>
      <c:catAx>
        <c:axId val="31683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834575"/>
        <c:crosses val="autoZero"/>
        <c:auto val="1"/>
        <c:lblAlgn val="ctr"/>
        <c:lblOffset val="100"/>
        <c:noMultiLvlLbl val="0"/>
      </c:catAx>
      <c:valAx>
        <c:axId val="31683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8340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abriel-Torrico" TargetMode="External"/><Relationship Id="rId3" Type="http://schemas.openxmlformats.org/officeDocument/2006/relationships/hyperlink" Target="#TITULAR!F9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gabriel-monteiro-torrico-80a6a3216/" TargetMode="External"/><Relationship Id="rId5" Type="http://schemas.openxmlformats.org/officeDocument/2006/relationships/hyperlink" Target="#NOTAS!F11"/><Relationship Id="rId10" Type="http://schemas.microsoft.com/office/2007/relationships/hdphoto" Target="../media/hdphoto2.wdp"/><Relationship Id="rId4" Type="http://schemas.openxmlformats.org/officeDocument/2006/relationships/hyperlink" Target="#INFORMES!F13"/><Relationship Id="rId9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abriel-Torrico" TargetMode="External"/><Relationship Id="rId3" Type="http://schemas.openxmlformats.org/officeDocument/2006/relationships/hyperlink" Target="#TITULAR!F9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gabriel-monteiro-torrico-80a6a3216/" TargetMode="External"/><Relationship Id="rId5" Type="http://schemas.openxmlformats.org/officeDocument/2006/relationships/hyperlink" Target="#NOTAS!F11"/><Relationship Id="rId10" Type="http://schemas.microsoft.com/office/2007/relationships/hdphoto" Target="../media/hdphoto2.wdp"/><Relationship Id="rId4" Type="http://schemas.openxmlformats.org/officeDocument/2006/relationships/hyperlink" Target="#INFORMES!F13"/><Relationship Id="rId9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abriel-Torrico" TargetMode="External"/><Relationship Id="rId3" Type="http://schemas.openxmlformats.org/officeDocument/2006/relationships/hyperlink" Target="#TITULAR!F9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gabriel-monteiro-torrico-80a6a3216/" TargetMode="External"/><Relationship Id="rId5" Type="http://schemas.openxmlformats.org/officeDocument/2006/relationships/hyperlink" Target="#NOTAS!F11"/><Relationship Id="rId10" Type="http://schemas.microsoft.com/office/2007/relationships/hdphoto" Target="../media/hdphoto2.wdp"/><Relationship Id="rId4" Type="http://schemas.openxmlformats.org/officeDocument/2006/relationships/hyperlink" Target="#INFORMES!F13"/><Relationship Id="rId9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FORMES!F13"/><Relationship Id="rId1" Type="http://schemas.openxmlformats.org/officeDocument/2006/relationships/hyperlink" Target="#'NOTAS (GRAFICO EXPERIMENTAL)'!F10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CONFIG!A3"/><Relationship Id="rId3" Type="http://schemas.openxmlformats.org/officeDocument/2006/relationships/hyperlink" Target="#TITULAR!F8"/><Relationship Id="rId7" Type="http://schemas.openxmlformats.org/officeDocument/2006/relationships/image" Target="../media/image2.png"/><Relationship Id="rId12" Type="http://schemas.microsoft.com/office/2007/relationships/hdphoto" Target="../media/hdphoto2.wdp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gabriel-monteiro-torrico-80a6a3216/" TargetMode="External"/><Relationship Id="rId11" Type="http://schemas.openxmlformats.org/officeDocument/2006/relationships/image" Target="../media/image3.png"/><Relationship Id="rId5" Type="http://schemas.openxmlformats.org/officeDocument/2006/relationships/hyperlink" Target="#NOTAS!F10"/><Relationship Id="rId10" Type="http://schemas.openxmlformats.org/officeDocument/2006/relationships/hyperlink" Target="https://github.com/Gabriel-Torrico" TargetMode="External"/><Relationship Id="rId4" Type="http://schemas.openxmlformats.org/officeDocument/2006/relationships/hyperlink" Target="#INFORMES!F12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4763</xdr:colOff>
      <xdr:row>0</xdr:row>
      <xdr:rowOff>266701</xdr:rowOff>
    </xdr:from>
    <xdr:to>
      <xdr:col>0</xdr:col>
      <xdr:colOff>3043238</xdr:colOff>
      <xdr:row>2</xdr:row>
      <xdr:rowOff>171451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702ADC76-F1E1-F8EE-BA5C-E695065A1D4E}"/>
            </a:ext>
          </a:extLst>
        </xdr:cNvPr>
        <xdr:cNvSpPr/>
      </xdr:nvSpPr>
      <xdr:spPr>
        <a:xfrm>
          <a:off x="4763" y="266701"/>
          <a:ext cx="303847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 i="0" baseline="0">
              <a:ln>
                <a:noFill/>
              </a:ln>
              <a:gradFill flip="none" rotWithShape="1">
                <a:gsLst>
                  <a:gs pos="45000">
                    <a:srgbClr val="F26ACE"/>
                  </a:gs>
                  <a:gs pos="100000">
                    <a:srgbClr val="7727E1"/>
                  </a:gs>
                  <a:gs pos="22000">
                    <a:srgbClr val="EE37BF"/>
                  </a:gs>
                </a:gsLst>
                <a:lin ang="27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LION</a:t>
          </a:r>
          <a:r>
            <a:rPr lang="pt-BR" sz="3200" b="1" i="0" baseline="0">
              <a:ln>
                <a:noFill/>
              </a:ln>
              <a:gradFill flip="none" rotWithShape="1">
                <a:gsLst>
                  <a:gs pos="7813">
                    <a:srgbClr val="EE37BF"/>
                  </a:gs>
                  <a:gs pos="98000">
                    <a:srgbClr val="EE37BF"/>
                  </a:gs>
                  <a:gs pos="53000">
                    <a:srgbClr val="6124E8"/>
                  </a:gs>
                </a:gsLst>
                <a:lin ang="27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 </a:t>
          </a:r>
          <a:r>
            <a:rPr lang="pt-BR" sz="3200" b="1" i="0" baseline="0">
              <a:ln>
                <a:noFill/>
              </a:ln>
              <a:gradFill flip="none" rotWithShape="1">
                <a:gsLst>
                  <a:gs pos="45000">
                    <a:srgbClr val="F26ACE"/>
                  </a:gs>
                  <a:gs pos="100000">
                    <a:srgbClr val="7727E1"/>
                  </a:gs>
                  <a:gs pos="22000">
                    <a:srgbClr val="EE37BF"/>
                  </a:gs>
                </a:gsLst>
                <a:lin ang="27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534000</xdr:colOff>
      <xdr:row>3</xdr:row>
      <xdr:rowOff>92710</xdr:rowOff>
    </xdr:from>
    <xdr:to>
      <xdr:col>0</xdr:col>
      <xdr:colOff>2514000</xdr:colOff>
      <xdr:row>10</xdr:row>
      <xdr:rowOff>262960</xdr:rowOff>
    </xdr:to>
    <xdr:pic>
      <xdr:nvPicPr>
        <xdr:cNvPr id="14" name="Imagem 13" descr="Desenho de personagem de desenho animado&#10;&#10;O conteúdo gerado por IA pode estar incorreto.">
          <a:extLst>
            <a:ext uri="{FF2B5EF4-FFF2-40B4-BE49-F238E27FC236}">
              <a16:creationId xmlns:a16="http://schemas.microsoft.com/office/drawing/2014/main" id="{7F377BBF-679B-E2EA-9D1F-604497BD8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EE37BF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WatercolorSponge trans="80000" brushSize="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00" y="949960"/>
          <a:ext cx="1980000" cy="1980000"/>
        </a:xfrm>
        <a:prstGeom prst="rect">
          <a:avLst/>
        </a:prstGeom>
        <a:noFill/>
        <a:ln>
          <a:noFill/>
        </a:ln>
        <a:effectLst>
          <a:innerShdw blurRad="304800">
            <a:schemeClr val="accent5">
              <a:lumMod val="20000"/>
              <a:lumOff val="80000"/>
            </a:schemeClr>
          </a:innerShdw>
        </a:effectLst>
      </xdr:spPr>
    </xdr:pic>
    <xdr:clientData/>
  </xdr:twoCellAnchor>
  <xdr:twoCellAnchor editAs="absolute">
    <xdr:from>
      <xdr:col>0</xdr:col>
      <xdr:colOff>264000</xdr:colOff>
      <xdr:row>13</xdr:row>
      <xdr:rowOff>0</xdr:rowOff>
    </xdr:from>
    <xdr:to>
      <xdr:col>0</xdr:col>
      <xdr:colOff>2784000</xdr:colOff>
      <xdr:row>14</xdr:row>
      <xdr:rowOff>254250</xdr:rowOff>
    </xdr:to>
    <xdr:sp macro="" textlink="">
      <xdr:nvSpPr>
        <xdr:cNvPr id="16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EE53297-1E9E-AC58-7B1F-58FABC9DF199}"/>
            </a:ext>
          </a:extLst>
        </xdr:cNvPr>
        <xdr:cNvSpPr/>
      </xdr:nvSpPr>
      <xdr:spPr>
        <a:xfrm>
          <a:off x="264000" y="3524250"/>
          <a:ext cx="2520000" cy="540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6124E8"/>
            </a:gs>
            <a:gs pos="0">
              <a:srgbClr val="EE37BF"/>
            </a:gs>
          </a:gsLst>
          <a:lin ang="2700000" scaled="1"/>
          <a:tileRect/>
        </a:gradFill>
        <a:ln>
          <a:solidFill>
            <a:srgbClr val="FFFFFF"/>
          </a:solidFill>
        </a:ln>
        <a:effectLst>
          <a:outerShdw blurRad="50800" dist="38100" dir="2700000" algn="tl" rotWithShape="0">
            <a:schemeClr val="accent5">
              <a:lumMod val="20000"/>
              <a:lumOff val="80000"/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264000</xdr:colOff>
      <xdr:row>15</xdr:row>
      <xdr:rowOff>47625</xdr:rowOff>
    </xdr:from>
    <xdr:to>
      <xdr:col>0</xdr:col>
      <xdr:colOff>2784000</xdr:colOff>
      <xdr:row>17</xdr:row>
      <xdr:rowOff>16125</xdr:rowOff>
    </xdr:to>
    <xdr:sp macro="" textlink="">
      <xdr:nvSpPr>
        <xdr:cNvPr id="17" name="Retângulo: Cantos Arredondados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94F2BB4-38C3-4BB5-BBFE-648CD43D215F}"/>
            </a:ext>
          </a:extLst>
        </xdr:cNvPr>
        <xdr:cNvSpPr/>
      </xdr:nvSpPr>
      <xdr:spPr>
        <a:xfrm>
          <a:off x="264000" y="4143375"/>
          <a:ext cx="2520000" cy="540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0E1317"/>
            </a:gs>
            <a:gs pos="0">
              <a:srgbClr val="460635"/>
            </a:gs>
          </a:gsLst>
          <a:lin ang="2700000" scaled="1"/>
          <a:tileRect/>
        </a:gra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264000</xdr:colOff>
      <xdr:row>17</xdr:row>
      <xdr:rowOff>104775</xdr:rowOff>
    </xdr:from>
    <xdr:to>
      <xdr:col>0</xdr:col>
      <xdr:colOff>2784000</xdr:colOff>
      <xdr:row>19</xdr:row>
      <xdr:rowOff>73275</xdr:rowOff>
    </xdr:to>
    <xdr:sp macro="" textlink="">
      <xdr:nvSpPr>
        <xdr:cNvPr id="18" name="Retângulo: Cantos Arredondados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16BF983-95D3-4EC9-89D0-7036B30DC703}"/>
            </a:ext>
          </a:extLst>
        </xdr:cNvPr>
        <xdr:cNvSpPr/>
      </xdr:nvSpPr>
      <xdr:spPr>
        <a:xfrm>
          <a:off x="264000" y="4772025"/>
          <a:ext cx="2520000" cy="540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0E1317"/>
            </a:gs>
            <a:gs pos="0">
              <a:srgbClr val="460635"/>
            </a:gs>
          </a:gsLst>
          <a:lin ang="2700000" scaled="1"/>
          <a:tileRect/>
        </a:gra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21</xdr:row>
      <xdr:rowOff>209550</xdr:rowOff>
    </xdr:from>
    <xdr:to>
      <xdr:col>1</xdr:col>
      <xdr:colOff>0</xdr:colOff>
      <xdr:row>22</xdr:row>
      <xdr:rowOff>257175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E77F14C3-38EF-D0BD-3CBD-D87A5369FB61}"/>
            </a:ext>
          </a:extLst>
        </xdr:cNvPr>
        <xdr:cNvSpPr/>
      </xdr:nvSpPr>
      <xdr:spPr>
        <a:xfrm>
          <a:off x="0" y="6019800"/>
          <a:ext cx="3048000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 i="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SYSTEM BY GABRIEL T. </a:t>
          </a:r>
          <a:r>
            <a:rPr lang="pt-BR" sz="1000" b="0" i="0">
              <a:gradFill>
                <a:gsLst>
                  <a:gs pos="45000">
                    <a:srgbClr val="F26ACE"/>
                  </a:gs>
                  <a:gs pos="100000">
                    <a:srgbClr val="7727E1"/>
                  </a:gs>
                  <a:gs pos="22000">
                    <a:srgbClr val="EE37BF"/>
                  </a:gs>
                </a:gsLst>
                <a:lin ang="2700000" scaled="1"/>
              </a:gradFill>
              <a:latin typeface="Verdana" panose="020B0604030504040204" pitchFamily="34" charset="0"/>
              <a:ea typeface="Verdana" panose="020B0604030504040204" pitchFamily="34" charset="0"/>
            </a:rPr>
            <a:t>💜</a:t>
          </a:r>
        </a:p>
      </xdr:txBody>
    </xdr:sp>
    <xdr:clientData/>
  </xdr:twoCellAnchor>
  <xdr:twoCellAnchor editAs="absolute">
    <xdr:from>
      <xdr:col>0</xdr:col>
      <xdr:colOff>257175</xdr:colOff>
      <xdr:row>21</xdr:row>
      <xdr:rowOff>152400</xdr:rowOff>
    </xdr:from>
    <xdr:to>
      <xdr:col>0</xdr:col>
      <xdr:colOff>2790825</xdr:colOff>
      <xdr:row>21</xdr:row>
      <xdr:rowOff>152400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CE3C301B-4EAC-65A0-9495-2D06C93198C3}"/>
            </a:ext>
          </a:extLst>
        </xdr:cNvPr>
        <xdr:cNvCxnSpPr/>
      </xdr:nvCxnSpPr>
      <xdr:spPr>
        <a:xfrm>
          <a:off x="257175" y="5962650"/>
          <a:ext cx="2533650" cy="0"/>
        </a:xfrm>
        <a:prstGeom prst="line">
          <a:avLst/>
        </a:prstGeom>
        <a:ln w="12700">
          <a:solidFill>
            <a:srgbClr val="6124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400050</xdr:colOff>
      <xdr:row>23</xdr:row>
      <xdr:rowOff>92925</xdr:rowOff>
    </xdr:from>
    <xdr:to>
      <xdr:col>0</xdr:col>
      <xdr:colOff>850050</xdr:colOff>
      <xdr:row>24</xdr:row>
      <xdr:rowOff>257175</xdr:rowOff>
    </xdr:to>
    <xdr:pic>
      <xdr:nvPicPr>
        <xdr:cNvPr id="26" name="icon_link" descr="Desenho com traços pretos em fundo branco&#10;&#10;O conteúdo gerado por IA pode estar incorreto.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D9A4C3D-9F89-2AB5-D856-6CD73D81F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prstClr val="black"/>
            <a:srgbClr val="EE37BF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6474675"/>
          <a:ext cx="450000" cy="45000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srgbClr val="460635">
              <a:alpha val="40000"/>
            </a:srgbClr>
          </a:outerShdw>
        </a:effectLst>
      </xdr:spPr>
    </xdr:pic>
    <xdr:clientData/>
  </xdr:twoCellAnchor>
  <xdr:twoCellAnchor editAs="absolute">
    <xdr:from>
      <xdr:col>5</xdr:col>
      <xdr:colOff>114300</xdr:colOff>
      <xdr:row>1</xdr:row>
      <xdr:rowOff>66675</xdr:rowOff>
    </xdr:from>
    <xdr:to>
      <xdr:col>5</xdr:col>
      <xdr:colOff>3305176</xdr:colOff>
      <xdr:row>2</xdr:row>
      <xdr:rowOff>219075</xdr:rowOff>
    </xdr:to>
    <xdr:sp macro="" textlink="">
      <xdr:nvSpPr>
        <xdr:cNvPr id="2" name="Retângulo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754BC26-8902-F486-2B3E-91A152C0CAB1}"/>
            </a:ext>
          </a:extLst>
        </xdr:cNvPr>
        <xdr:cNvSpPr/>
      </xdr:nvSpPr>
      <xdr:spPr>
        <a:xfrm>
          <a:off x="7448550" y="352425"/>
          <a:ext cx="3190876" cy="43815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0"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PRÓXIMO ▶</a:t>
          </a:r>
        </a:p>
      </xdr:txBody>
    </xdr:sp>
    <xdr:clientData/>
  </xdr:twoCellAnchor>
  <xdr:twoCellAnchor editAs="oneCell">
    <xdr:from>
      <xdr:col>0</xdr:col>
      <xdr:colOff>1981200</xdr:colOff>
      <xdr:row>23</xdr:row>
      <xdr:rowOff>38100</xdr:rowOff>
    </xdr:from>
    <xdr:to>
      <xdr:col>0</xdr:col>
      <xdr:colOff>2535740</xdr:colOff>
      <xdr:row>25</xdr:row>
      <xdr:rowOff>30962</xdr:rowOff>
    </xdr:to>
    <xdr:pic>
      <xdr:nvPicPr>
        <xdr:cNvPr id="3" name="Imagem 2" descr="Desenho de um círculo&#10;&#10;O conteúdo gerado por IA pode estar incorreto.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7FB86BA-D86C-40AB-9C05-9DEF082A64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duotone>
            <a:prstClr val="black"/>
            <a:srgbClr val="EE37BF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22" t="1748" r="3122" b="2854"/>
        <a:stretch>
          <a:fillRect/>
        </a:stretch>
      </xdr:blipFill>
      <xdr:spPr bwMode="auto">
        <a:xfrm>
          <a:off x="1981200" y="6419850"/>
          <a:ext cx="554540" cy="564362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srgbClr val="460635">
              <a:alpha val="40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4763</xdr:colOff>
      <xdr:row>0</xdr:row>
      <xdr:rowOff>266701</xdr:rowOff>
    </xdr:from>
    <xdr:to>
      <xdr:col>0</xdr:col>
      <xdr:colOff>3043238</xdr:colOff>
      <xdr:row>2</xdr:row>
      <xdr:rowOff>171451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286FBC7-4EBD-4DBD-B957-5D1F28B40AAB}"/>
            </a:ext>
          </a:extLst>
        </xdr:cNvPr>
        <xdr:cNvSpPr/>
      </xdr:nvSpPr>
      <xdr:spPr>
        <a:xfrm>
          <a:off x="4763" y="266701"/>
          <a:ext cx="303847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 i="0" baseline="0">
              <a:ln>
                <a:noFill/>
              </a:ln>
              <a:gradFill flip="none" rotWithShape="1">
                <a:gsLst>
                  <a:gs pos="45000">
                    <a:srgbClr val="F26ACE"/>
                  </a:gs>
                  <a:gs pos="100000">
                    <a:srgbClr val="7727E1"/>
                  </a:gs>
                  <a:gs pos="22000">
                    <a:srgbClr val="EE37BF"/>
                  </a:gs>
                </a:gsLst>
                <a:lin ang="27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LION</a:t>
          </a:r>
          <a:r>
            <a:rPr lang="pt-BR" sz="3200" b="1" i="0" baseline="0">
              <a:ln>
                <a:noFill/>
              </a:ln>
              <a:gradFill flip="none" rotWithShape="1">
                <a:gsLst>
                  <a:gs pos="7813">
                    <a:srgbClr val="EE37BF"/>
                  </a:gs>
                  <a:gs pos="98000">
                    <a:srgbClr val="EE37BF"/>
                  </a:gs>
                  <a:gs pos="53000">
                    <a:srgbClr val="6124E8"/>
                  </a:gs>
                </a:gsLst>
                <a:lin ang="27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 </a:t>
          </a:r>
          <a:r>
            <a:rPr lang="pt-BR" sz="3200" b="1" i="0" baseline="0">
              <a:ln>
                <a:noFill/>
              </a:ln>
              <a:gradFill flip="none" rotWithShape="1">
                <a:gsLst>
                  <a:gs pos="45000">
                    <a:srgbClr val="F26ACE"/>
                  </a:gs>
                  <a:gs pos="100000">
                    <a:srgbClr val="7727E1"/>
                  </a:gs>
                  <a:gs pos="22000">
                    <a:srgbClr val="EE37BF"/>
                  </a:gs>
                </a:gsLst>
                <a:lin ang="27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534000</xdr:colOff>
      <xdr:row>3</xdr:row>
      <xdr:rowOff>92710</xdr:rowOff>
    </xdr:from>
    <xdr:to>
      <xdr:col>0</xdr:col>
      <xdr:colOff>2514000</xdr:colOff>
      <xdr:row>10</xdr:row>
      <xdr:rowOff>262960</xdr:rowOff>
    </xdr:to>
    <xdr:pic>
      <xdr:nvPicPr>
        <xdr:cNvPr id="3" name="Imagem 2" descr="Desenho de personagem de desenho animado&#10;&#10;O conteúdo gerado por IA pode estar incorreto.">
          <a:extLst>
            <a:ext uri="{FF2B5EF4-FFF2-40B4-BE49-F238E27FC236}">
              <a16:creationId xmlns:a16="http://schemas.microsoft.com/office/drawing/2014/main" id="{325FB61F-38A3-4C31-9741-2BB70D0AA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EE37BF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WatercolorSponge trans="80000" brushSize="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00" y="949960"/>
          <a:ext cx="1980000" cy="1980000"/>
        </a:xfrm>
        <a:prstGeom prst="rect">
          <a:avLst/>
        </a:prstGeom>
        <a:noFill/>
        <a:ln>
          <a:noFill/>
        </a:ln>
        <a:effectLst>
          <a:innerShdw blurRad="304800">
            <a:schemeClr val="accent5">
              <a:lumMod val="20000"/>
              <a:lumOff val="80000"/>
            </a:schemeClr>
          </a:innerShdw>
        </a:effectLst>
      </xdr:spPr>
    </xdr:pic>
    <xdr:clientData/>
  </xdr:twoCellAnchor>
  <xdr:twoCellAnchor editAs="absolute">
    <xdr:from>
      <xdr:col>0</xdr:col>
      <xdr:colOff>264000</xdr:colOff>
      <xdr:row>13</xdr:row>
      <xdr:rowOff>0</xdr:rowOff>
    </xdr:from>
    <xdr:to>
      <xdr:col>0</xdr:col>
      <xdr:colOff>2784000</xdr:colOff>
      <xdr:row>14</xdr:row>
      <xdr:rowOff>254250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02A6EA7-0A95-43C1-9655-1C7701E28337}"/>
            </a:ext>
          </a:extLst>
        </xdr:cNvPr>
        <xdr:cNvSpPr/>
      </xdr:nvSpPr>
      <xdr:spPr>
        <a:xfrm>
          <a:off x="264000" y="3524250"/>
          <a:ext cx="2520000" cy="540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0E1317"/>
            </a:gs>
            <a:gs pos="0">
              <a:srgbClr val="460635"/>
            </a:gs>
          </a:gsLst>
          <a:lin ang="2700000" scaled="1"/>
          <a:tileRect/>
        </a:gra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0">
              <a:solidFill>
                <a:schemeClr val="l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264000</xdr:colOff>
      <xdr:row>15</xdr:row>
      <xdr:rowOff>47625</xdr:rowOff>
    </xdr:from>
    <xdr:to>
      <xdr:col>0</xdr:col>
      <xdr:colOff>2784000</xdr:colOff>
      <xdr:row>17</xdr:row>
      <xdr:rowOff>16125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38185E5-DB27-4EFA-B673-A872D5E234BF}"/>
            </a:ext>
          </a:extLst>
        </xdr:cNvPr>
        <xdr:cNvSpPr/>
      </xdr:nvSpPr>
      <xdr:spPr>
        <a:xfrm>
          <a:off x="264000" y="4143375"/>
          <a:ext cx="2520000" cy="540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6124E8"/>
            </a:gs>
            <a:gs pos="0">
              <a:srgbClr val="EE37BF"/>
            </a:gs>
          </a:gsLst>
          <a:lin ang="2700000" scaled="1"/>
          <a:tileRect/>
        </a:gradFill>
        <a:ln>
          <a:solidFill>
            <a:srgbClr val="FFFFFF"/>
          </a:solidFill>
        </a:ln>
        <a:effectLst>
          <a:outerShdw blurRad="50800" dist="38100" dir="2700000" algn="tl" rotWithShape="0">
            <a:schemeClr val="accent5">
              <a:lumMod val="20000"/>
              <a:lumOff val="80000"/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0">
              <a:solidFill>
                <a:schemeClr val="l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264000</xdr:colOff>
      <xdr:row>17</xdr:row>
      <xdr:rowOff>104775</xdr:rowOff>
    </xdr:from>
    <xdr:to>
      <xdr:col>0</xdr:col>
      <xdr:colOff>2784000</xdr:colOff>
      <xdr:row>19</xdr:row>
      <xdr:rowOff>73275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A613215-25C0-418A-87F8-101B6F1F1CC3}"/>
            </a:ext>
          </a:extLst>
        </xdr:cNvPr>
        <xdr:cNvSpPr/>
      </xdr:nvSpPr>
      <xdr:spPr>
        <a:xfrm>
          <a:off x="264000" y="4772025"/>
          <a:ext cx="2520000" cy="540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0E1317"/>
            </a:gs>
            <a:gs pos="0">
              <a:srgbClr val="460635"/>
            </a:gs>
          </a:gsLst>
          <a:lin ang="2700000" scaled="1"/>
          <a:tileRect/>
        </a:gra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0">
              <a:solidFill>
                <a:schemeClr val="l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21</xdr:row>
      <xdr:rowOff>209550</xdr:rowOff>
    </xdr:from>
    <xdr:to>
      <xdr:col>1</xdr:col>
      <xdr:colOff>0</xdr:colOff>
      <xdr:row>22</xdr:row>
      <xdr:rowOff>257175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100347CC-B8E0-4A05-819B-D28F7D38A9C1}"/>
            </a:ext>
          </a:extLst>
        </xdr:cNvPr>
        <xdr:cNvSpPr/>
      </xdr:nvSpPr>
      <xdr:spPr>
        <a:xfrm>
          <a:off x="0" y="6019800"/>
          <a:ext cx="3048000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 i="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SYSTEM BY GABRIEL T. </a:t>
          </a:r>
          <a:r>
            <a:rPr lang="pt-BR" sz="1000" b="0" i="0">
              <a:gradFill>
                <a:gsLst>
                  <a:gs pos="45000">
                    <a:srgbClr val="F26ACE"/>
                  </a:gs>
                  <a:gs pos="100000">
                    <a:srgbClr val="7727E1"/>
                  </a:gs>
                  <a:gs pos="22000">
                    <a:srgbClr val="EE37BF"/>
                  </a:gs>
                </a:gsLst>
                <a:lin ang="2700000" scaled="1"/>
              </a:gradFill>
              <a:latin typeface="Verdana" panose="020B0604030504040204" pitchFamily="34" charset="0"/>
              <a:ea typeface="Verdana" panose="020B0604030504040204" pitchFamily="34" charset="0"/>
            </a:rPr>
            <a:t>💜</a:t>
          </a:r>
        </a:p>
      </xdr:txBody>
    </xdr:sp>
    <xdr:clientData/>
  </xdr:twoCellAnchor>
  <xdr:twoCellAnchor editAs="absolute">
    <xdr:from>
      <xdr:col>0</xdr:col>
      <xdr:colOff>257175</xdr:colOff>
      <xdr:row>21</xdr:row>
      <xdr:rowOff>152400</xdr:rowOff>
    </xdr:from>
    <xdr:to>
      <xdr:col>0</xdr:col>
      <xdr:colOff>2790825</xdr:colOff>
      <xdr:row>21</xdr:row>
      <xdr:rowOff>152400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E8E5029-F6E3-4A25-B48C-0FB245B5286E}"/>
            </a:ext>
          </a:extLst>
        </xdr:cNvPr>
        <xdr:cNvCxnSpPr/>
      </xdr:nvCxnSpPr>
      <xdr:spPr>
        <a:xfrm>
          <a:off x="257175" y="5962650"/>
          <a:ext cx="2533650" cy="0"/>
        </a:xfrm>
        <a:prstGeom prst="line">
          <a:avLst/>
        </a:prstGeom>
        <a:ln w="12700">
          <a:solidFill>
            <a:srgbClr val="6124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400050</xdr:colOff>
      <xdr:row>23</xdr:row>
      <xdr:rowOff>95250</xdr:rowOff>
    </xdr:from>
    <xdr:to>
      <xdr:col>0</xdr:col>
      <xdr:colOff>850050</xdr:colOff>
      <xdr:row>24</xdr:row>
      <xdr:rowOff>259500</xdr:rowOff>
    </xdr:to>
    <xdr:pic>
      <xdr:nvPicPr>
        <xdr:cNvPr id="9" name="icon_link" descr="Desenho com traços pretos em fundo branco&#10;&#10;O conteúdo gerado por IA pode estar incorreto.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A5E0EBA-8C5E-495D-88FC-EDD8C05CD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prstClr val="black"/>
            <a:srgbClr val="EE37BF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6477000"/>
          <a:ext cx="450000" cy="45000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srgbClr val="460635">
              <a:alpha val="40000"/>
            </a:srgbClr>
          </a:outerShdw>
        </a:effectLst>
      </xdr:spPr>
    </xdr:pic>
    <xdr:clientData/>
  </xdr:twoCellAnchor>
  <xdr:twoCellAnchor editAs="absolute">
    <xdr:from>
      <xdr:col>5</xdr:col>
      <xdr:colOff>114300</xdr:colOff>
      <xdr:row>1</xdr:row>
      <xdr:rowOff>66675</xdr:rowOff>
    </xdr:from>
    <xdr:to>
      <xdr:col>5</xdr:col>
      <xdr:colOff>3305176</xdr:colOff>
      <xdr:row>2</xdr:row>
      <xdr:rowOff>219075</xdr:rowOff>
    </xdr:to>
    <xdr:sp macro="" textlink="">
      <xdr:nvSpPr>
        <xdr:cNvPr id="12" name="Retângulo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E16037A-73E0-454D-8162-5CB5616D1A43}"/>
            </a:ext>
          </a:extLst>
        </xdr:cNvPr>
        <xdr:cNvSpPr/>
      </xdr:nvSpPr>
      <xdr:spPr>
        <a:xfrm>
          <a:off x="7448550" y="352425"/>
          <a:ext cx="3190876" cy="43815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0"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PRÓXIMO ▶</a:t>
          </a:r>
        </a:p>
      </xdr:txBody>
    </xdr:sp>
    <xdr:clientData/>
  </xdr:twoCellAnchor>
  <xdr:twoCellAnchor editAs="absolute">
    <xdr:from>
      <xdr:col>4</xdr:col>
      <xdr:colOff>123825</xdr:colOff>
      <xdr:row>1</xdr:row>
      <xdr:rowOff>66675</xdr:rowOff>
    </xdr:from>
    <xdr:to>
      <xdr:col>4</xdr:col>
      <xdr:colOff>3314701</xdr:colOff>
      <xdr:row>2</xdr:row>
      <xdr:rowOff>219075</xdr:rowOff>
    </xdr:to>
    <xdr:sp macro="" textlink="">
      <xdr:nvSpPr>
        <xdr:cNvPr id="13" name="Retângul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62B59BB-2896-41B1-BE4E-E7295C4B063C}"/>
            </a:ext>
          </a:extLst>
        </xdr:cNvPr>
        <xdr:cNvSpPr/>
      </xdr:nvSpPr>
      <xdr:spPr>
        <a:xfrm>
          <a:off x="4029075" y="352425"/>
          <a:ext cx="3190876" cy="43815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0"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◄ ANTERIOR</a:t>
          </a:r>
        </a:p>
      </xdr:txBody>
    </xdr:sp>
    <xdr:clientData/>
  </xdr:twoCellAnchor>
  <xdr:twoCellAnchor editAs="oneCell">
    <xdr:from>
      <xdr:col>0</xdr:col>
      <xdr:colOff>1981200</xdr:colOff>
      <xdr:row>23</xdr:row>
      <xdr:rowOff>38100</xdr:rowOff>
    </xdr:from>
    <xdr:to>
      <xdr:col>0</xdr:col>
      <xdr:colOff>2535740</xdr:colOff>
      <xdr:row>25</xdr:row>
      <xdr:rowOff>30962</xdr:rowOff>
    </xdr:to>
    <xdr:pic>
      <xdr:nvPicPr>
        <xdr:cNvPr id="10" name="Imagem 9" descr="Desenho de um círculo&#10;&#10;O conteúdo gerado por IA pode estar incorreto.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364F25C-7BBF-42DD-BCBE-93D2DAAA2C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duotone>
            <a:prstClr val="black"/>
            <a:srgbClr val="EE37BF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22" t="1748" r="3122" b="2854"/>
        <a:stretch>
          <a:fillRect/>
        </a:stretch>
      </xdr:blipFill>
      <xdr:spPr bwMode="auto">
        <a:xfrm>
          <a:off x="1981200" y="6419850"/>
          <a:ext cx="554540" cy="564362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srgbClr val="460635">
              <a:alpha val="40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4763</xdr:colOff>
      <xdr:row>0</xdr:row>
      <xdr:rowOff>266701</xdr:rowOff>
    </xdr:from>
    <xdr:to>
      <xdr:col>0</xdr:col>
      <xdr:colOff>3043238</xdr:colOff>
      <xdr:row>2</xdr:row>
      <xdr:rowOff>171451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3AB2071-E05F-47A0-9B66-5D7CE4C2AA65}"/>
            </a:ext>
          </a:extLst>
        </xdr:cNvPr>
        <xdr:cNvSpPr/>
      </xdr:nvSpPr>
      <xdr:spPr>
        <a:xfrm>
          <a:off x="4763" y="266701"/>
          <a:ext cx="303847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 i="0" baseline="0">
              <a:ln>
                <a:noFill/>
              </a:ln>
              <a:gradFill flip="none" rotWithShape="1">
                <a:gsLst>
                  <a:gs pos="45000">
                    <a:srgbClr val="F26ACE"/>
                  </a:gs>
                  <a:gs pos="100000">
                    <a:srgbClr val="7727E1"/>
                  </a:gs>
                  <a:gs pos="22000">
                    <a:srgbClr val="EE37BF"/>
                  </a:gs>
                </a:gsLst>
                <a:lin ang="27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LION</a:t>
          </a:r>
          <a:r>
            <a:rPr lang="pt-BR" sz="3200" b="1" i="0" baseline="0">
              <a:ln>
                <a:noFill/>
              </a:ln>
              <a:gradFill flip="none" rotWithShape="1">
                <a:gsLst>
                  <a:gs pos="7813">
                    <a:srgbClr val="EE37BF"/>
                  </a:gs>
                  <a:gs pos="98000">
                    <a:srgbClr val="EE37BF"/>
                  </a:gs>
                  <a:gs pos="53000">
                    <a:srgbClr val="6124E8"/>
                  </a:gs>
                </a:gsLst>
                <a:lin ang="27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 </a:t>
          </a:r>
          <a:r>
            <a:rPr lang="pt-BR" sz="3200" b="1" i="0" baseline="0">
              <a:ln>
                <a:noFill/>
              </a:ln>
              <a:gradFill flip="none" rotWithShape="1">
                <a:gsLst>
                  <a:gs pos="45000">
                    <a:srgbClr val="F26ACE"/>
                  </a:gs>
                  <a:gs pos="100000">
                    <a:srgbClr val="7727E1"/>
                  </a:gs>
                  <a:gs pos="22000">
                    <a:srgbClr val="EE37BF"/>
                  </a:gs>
                </a:gsLst>
                <a:lin ang="27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534000</xdr:colOff>
      <xdr:row>3</xdr:row>
      <xdr:rowOff>92710</xdr:rowOff>
    </xdr:from>
    <xdr:to>
      <xdr:col>0</xdr:col>
      <xdr:colOff>2514000</xdr:colOff>
      <xdr:row>10</xdr:row>
      <xdr:rowOff>262960</xdr:rowOff>
    </xdr:to>
    <xdr:pic>
      <xdr:nvPicPr>
        <xdr:cNvPr id="3" name="Imagem 2" descr="Desenho de personagem de desenho animado&#10;&#10;O conteúdo gerado por IA pode estar incorreto.">
          <a:extLst>
            <a:ext uri="{FF2B5EF4-FFF2-40B4-BE49-F238E27FC236}">
              <a16:creationId xmlns:a16="http://schemas.microsoft.com/office/drawing/2014/main" id="{4B8FEE07-4B8D-45E1-A3A1-813D13D57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EE37BF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WatercolorSponge trans="80000" brushSize="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00" y="949960"/>
          <a:ext cx="1980000" cy="1980000"/>
        </a:xfrm>
        <a:prstGeom prst="rect">
          <a:avLst/>
        </a:prstGeom>
        <a:noFill/>
        <a:ln>
          <a:noFill/>
        </a:ln>
        <a:effectLst>
          <a:innerShdw blurRad="304800">
            <a:schemeClr val="accent5">
              <a:lumMod val="20000"/>
              <a:lumOff val="80000"/>
            </a:schemeClr>
          </a:innerShdw>
        </a:effectLst>
      </xdr:spPr>
    </xdr:pic>
    <xdr:clientData/>
  </xdr:twoCellAnchor>
  <xdr:twoCellAnchor editAs="absolute">
    <xdr:from>
      <xdr:col>0</xdr:col>
      <xdr:colOff>264000</xdr:colOff>
      <xdr:row>13</xdr:row>
      <xdr:rowOff>0</xdr:rowOff>
    </xdr:from>
    <xdr:to>
      <xdr:col>0</xdr:col>
      <xdr:colOff>2784000</xdr:colOff>
      <xdr:row>14</xdr:row>
      <xdr:rowOff>254250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E20332-32DD-475F-9EC3-10A20D4637E2}"/>
            </a:ext>
          </a:extLst>
        </xdr:cNvPr>
        <xdr:cNvSpPr/>
      </xdr:nvSpPr>
      <xdr:spPr>
        <a:xfrm>
          <a:off x="264000" y="3524250"/>
          <a:ext cx="2520000" cy="540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0E1317"/>
            </a:gs>
            <a:gs pos="0">
              <a:srgbClr val="460635"/>
            </a:gs>
          </a:gsLst>
          <a:lin ang="2700000" scaled="1"/>
          <a:tileRect/>
        </a:gra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0">
              <a:solidFill>
                <a:schemeClr val="l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264000</xdr:colOff>
      <xdr:row>15</xdr:row>
      <xdr:rowOff>47625</xdr:rowOff>
    </xdr:from>
    <xdr:to>
      <xdr:col>0</xdr:col>
      <xdr:colOff>2784000</xdr:colOff>
      <xdr:row>17</xdr:row>
      <xdr:rowOff>16125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05A3D0B-5861-425F-9F8D-1F4B14820A2B}"/>
            </a:ext>
          </a:extLst>
        </xdr:cNvPr>
        <xdr:cNvSpPr/>
      </xdr:nvSpPr>
      <xdr:spPr>
        <a:xfrm>
          <a:off x="264000" y="4143375"/>
          <a:ext cx="2520000" cy="540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0E1317"/>
            </a:gs>
            <a:gs pos="0">
              <a:srgbClr val="460635"/>
            </a:gs>
          </a:gsLst>
          <a:lin ang="2700000" scaled="1"/>
          <a:tileRect/>
        </a:gra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0">
              <a:solidFill>
                <a:schemeClr val="l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264000</xdr:colOff>
      <xdr:row>17</xdr:row>
      <xdr:rowOff>104775</xdr:rowOff>
    </xdr:from>
    <xdr:to>
      <xdr:col>0</xdr:col>
      <xdr:colOff>2784000</xdr:colOff>
      <xdr:row>19</xdr:row>
      <xdr:rowOff>73275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EBBE44D-317A-4D72-B752-B240AAA58F65}"/>
            </a:ext>
          </a:extLst>
        </xdr:cNvPr>
        <xdr:cNvSpPr/>
      </xdr:nvSpPr>
      <xdr:spPr>
        <a:xfrm>
          <a:off x="264000" y="4772025"/>
          <a:ext cx="2520000" cy="540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6124E8"/>
            </a:gs>
            <a:gs pos="0">
              <a:srgbClr val="EE37BF"/>
            </a:gs>
          </a:gsLst>
          <a:lin ang="2700000" scaled="1"/>
          <a:tileRect/>
        </a:gradFill>
        <a:ln>
          <a:solidFill>
            <a:srgbClr val="FFFFFF"/>
          </a:solidFill>
        </a:ln>
        <a:effectLst>
          <a:outerShdw blurRad="50800" dist="38100" dir="2700000" algn="tl" rotWithShape="0">
            <a:schemeClr val="accent5">
              <a:lumMod val="20000"/>
              <a:lumOff val="80000"/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0">
              <a:solidFill>
                <a:schemeClr val="l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21</xdr:row>
      <xdr:rowOff>209550</xdr:rowOff>
    </xdr:from>
    <xdr:to>
      <xdr:col>0</xdr:col>
      <xdr:colOff>3046852</xdr:colOff>
      <xdr:row>22</xdr:row>
      <xdr:rowOff>257175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4B2FD521-B5B4-4BAA-ACA0-56002F7B7299}"/>
            </a:ext>
          </a:extLst>
        </xdr:cNvPr>
        <xdr:cNvSpPr/>
      </xdr:nvSpPr>
      <xdr:spPr>
        <a:xfrm>
          <a:off x="0" y="6019800"/>
          <a:ext cx="3048000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 i="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SYSTEM BY GABRIEL T. </a:t>
          </a:r>
          <a:r>
            <a:rPr lang="pt-BR" sz="1000" b="0" i="0">
              <a:gradFill>
                <a:gsLst>
                  <a:gs pos="45000">
                    <a:srgbClr val="F26ACE"/>
                  </a:gs>
                  <a:gs pos="100000">
                    <a:srgbClr val="7727E1"/>
                  </a:gs>
                  <a:gs pos="22000">
                    <a:srgbClr val="EE37BF"/>
                  </a:gs>
                </a:gsLst>
                <a:lin ang="2700000" scaled="1"/>
              </a:gradFill>
              <a:latin typeface="Verdana" panose="020B0604030504040204" pitchFamily="34" charset="0"/>
              <a:ea typeface="Verdana" panose="020B0604030504040204" pitchFamily="34" charset="0"/>
            </a:rPr>
            <a:t>💜</a:t>
          </a:r>
        </a:p>
      </xdr:txBody>
    </xdr:sp>
    <xdr:clientData/>
  </xdr:twoCellAnchor>
  <xdr:twoCellAnchor editAs="absolute">
    <xdr:from>
      <xdr:col>0</xdr:col>
      <xdr:colOff>257175</xdr:colOff>
      <xdr:row>21</xdr:row>
      <xdr:rowOff>152400</xdr:rowOff>
    </xdr:from>
    <xdr:to>
      <xdr:col>0</xdr:col>
      <xdr:colOff>2790825</xdr:colOff>
      <xdr:row>21</xdr:row>
      <xdr:rowOff>152400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8E2F423C-3CC8-4447-A10F-634F07B40C1A}"/>
            </a:ext>
          </a:extLst>
        </xdr:cNvPr>
        <xdr:cNvCxnSpPr/>
      </xdr:nvCxnSpPr>
      <xdr:spPr>
        <a:xfrm>
          <a:off x="257175" y="5962650"/>
          <a:ext cx="2533650" cy="0"/>
        </a:xfrm>
        <a:prstGeom prst="line">
          <a:avLst/>
        </a:prstGeom>
        <a:ln w="12700">
          <a:solidFill>
            <a:srgbClr val="6124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400050</xdr:colOff>
      <xdr:row>23</xdr:row>
      <xdr:rowOff>95250</xdr:rowOff>
    </xdr:from>
    <xdr:to>
      <xdr:col>0</xdr:col>
      <xdr:colOff>850050</xdr:colOff>
      <xdr:row>24</xdr:row>
      <xdr:rowOff>259500</xdr:rowOff>
    </xdr:to>
    <xdr:pic>
      <xdr:nvPicPr>
        <xdr:cNvPr id="9" name="icon_link" descr="Desenho com traços pretos em fundo branco&#10;&#10;O conteúdo gerado por IA pode estar incorreto.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6138254-E2C7-482A-8EB7-EA95DCE43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prstClr val="black"/>
            <a:srgbClr val="EE37BF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6477000"/>
          <a:ext cx="450000" cy="45000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srgbClr val="460635">
              <a:alpha val="40000"/>
            </a:srgbClr>
          </a:outerShdw>
        </a:effectLst>
      </xdr:spPr>
    </xdr:pic>
    <xdr:clientData/>
  </xdr:twoCellAnchor>
  <xdr:twoCellAnchor editAs="absolute">
    <xdr:from>
      <xdr:col>11</xdr:col>
      <xdr:colOff>9525</xdr:colOff>
      <xdr:row>11</xdr:row>
      <xdr:rowOff>191962</xdr:rowOff>
    </xdr:from>
    <xdr:to>
      <xdr:col>12</xdr:col>
      <xdr:colOff>314325</xdr:colOff>
      <xdr:row>20</xdr:row>
      <xdr:rowOff>190500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3" name="M-ANO">
              <a:extLst>
                <a:ext uri="{FF2B5EF4-FFF2-40B4-BE49-F238E27FC236}">
                  <a16:creationId xmlns:a16="http://schemas.microsoft.com/office/drawing/2014/main" id="{D5698160-A351-B153-3439-32EA661E7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-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30025" y="3144712"/>
              <a:ext cx="1828800" cy="2570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0</xdr:colOff>
      <xdr:row>7</xdr:row>
      <xdr:rowOff>190500</xdr:rowOff>
    </xdr:from>
    <xdr:to>
      <xdr:col>14</xdr:col>
      <xdr:colOff>19050</xdr:colOff>
      <xdr:row>10</xdr:row>
      <xdr:rowOff>190500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4" name="CATEGORIA">
              <a:extLst>
                <a:ext uri="{FF2B5EF4-FFF2-40B4-BE49-F238E27FC236}">
                  <a16:creationId xmlns:a16="http://schemas.microsoft.com/office/drawing/2014/main" id="{25070CB5-CA81-1883-AE5E-222DD21F86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20500" y="2000250"/>
              <a:ext cx="4210050" cy="857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866775</xdr:colOff>
      <xdr:row>11</xdr:row>
      <xdr:rowOff>191962</xdr:rowOff>
    </xdr:from>
    <xdr:to>
      <xdr:col>14</xdr:col>
      <xdr:colOff>28575</xdr:colOff>
      <xdr:row>20</xdr:row>
      <xdr:rowOff>190500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5" name="Declarado">
              <a:extLst>
                <a:ext uri="{FF2B5EF4-FFF2-40B4-BE49-F238E27FC236}">
                  <a16:creationId xmlns:a16="http://schemas.microsoft.com/office/drawing/2014/main" id="{9FA5BB26-76C9-3FCB-5434-011071FB12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clar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11275" y="3144712"/>
              <a:ext cx="1828800" cy="2570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123825</xdr:colOff>
      <xdr:row>1</xdr:row>
      <xdr:rowOff>66675</xdr:rowOff>
    </xdr:from>
    <xdr:to>
      <xdr:col>6</xdr:col>
      <xdr:colOff>1409701</xdr:colOff>
      <xdr:row>2</xdr:row>
      <xdr:rowOff>219075</xdr:rowOff>
    </xdr:to>
    <xdr:sp macro="" textlink="">
      <xdr:nvSpPr>
        <xdr:cNvPr id="20" name="Retângulo 1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D9DFD16-6BFF-4FE3-A5C2-97C1C2907AF4}"/>
            </a:ext>
          </a:extLst>
        </xdr:cNvPr>
        <xdr:cNvSpPr/>
      </xdr:nvSpPr>
      <xdr:spPr>
        <a:xfrm>
          <a:off x="4029075" y="352425"/>
          <a:ext cx="3190876" cy="43815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0"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◄ ANTERIOR</a:t>
          </a:r>
        </a:p>
      </xdr:txBody>
    </xdr:sp>
    <xdr:clientData/>
  </xdr:twoCellAnchor>
  <xdr:twoCellAnchor editAs="oneCell">
    <xdr:from>
      <xdr:col>0</xdr:col>
      <xdr:colOff>1981200</xdr:colOff>
      <xdr:row>23</xdr:row>
      <xdr:rowOff>38100</xdr:rowOff>
    </xdr:from>
    <xdr:to>
      <xdr:col>0</xdr:col>
      <xdr:colOff>2535740</xdr:colOff>
      <xdr:row>25</xdr:row>
      <xdr:rowOff>30962</xdr:rowOff>
    </xdr:to>
    <xdr:pic>
      <xdr:nvPicPr>
        <xdr:cNvPr id="10" name="Imagem 9" descr="Desenho de um círculo&#10;&#10;O conteúdo gerado por IA pode estar incorreto.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716DA61-6E6F-4EFF-9715-601ACAF8BF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duotone>
            <a:prstClr val="black"/>
            <a:srgbClr val="EE37BF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22" t="1748" r="3122" b="2854"/>
        <a:stretch>
          <a:fillRect/>
        </a:stretch>
      </xdr:blipFill>
      <xdr:spPr bwMode="auto">
        <a:xfrm>
          <a:off x="1981200" y="6419850"/>
          <a:ext cx="554540" cy="564362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srgbClr val="460635">
              <a:alpha val="40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12967</xdr:colOff>
      <xdr:row>1</xdr:row>
      <xdr:rowOff>8986</xdr:rowOff>
    </xdr:from>
    <xdr:to>
      <xdr:col>6</xdr:col>
      <xdr:colOff>3623</xdr:colOff>
      <xdr:row>2</xdr:row>
      <xdr:rowOff>152760</xdr:rowOff>
    </xdr:to>
    <xdr:sp macro="" textlink="">
      <xdr:nvSpPr>
        <xdr:cNvPr id="8" name="Retângulo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DD5456-334A-497D-23E7-E7DBCD793420}"/>
            </a:ext>
          </a:extLst>
        </xdr:cNvPr>
        <xdr:cNvSpPr/>
      </xdr:nvSpPr>
      <xdr:spPr>
        <a:xfrm>
          <a:off x="11074547" y="440307"/>
          <a:ext cx="3189618" cy="431321"/>
        </a:xfrm>
        <a:prstGeom prst="rect">
          <a:avLst/>
        </a:prstGeom>
        <a:solidFill>
          <a:srgbClr val="A0000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i="0"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Notas</a:t>
          </a:r>
          <a:r>
            <a:rPr lang="pt-BR" sz="1100" b="1" i="0" baseline="0"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 (GRAFICO EXPERIMENTAL) ⇨</a:t>
          </a:r>
          <a:endParaRPr lang="pt-BR" sz="1100" b="1" i="0">
            <a:latin typeface="Verdana" panose="020B0604030504040204" pitchFamily="34" charset="0"/>
            <a:ea typeface="Verdana" panose="020B0604030504040204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4</xdr:col>
      <xdr:colOff>8986</xdr:colOff>
      <xdr:row>3</xdr:row>
      <xdr:rowOff>8986</xdr:rowOff>
    </xdr:from>
    <xdr:to>
      <xdr:col>6</xdr:col>
      <xdr:colOff>900</xdr:colOff>
      <xdr:row>4</xdr:row>
      <xdr:rowOff>159589</xdr:rowOff>
    </xdr:to>
    <xdr:sp macro="" textlink="">
      <xdr:nvSpPr>
        <xdr:cNvPr id="9" name="Retângul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AD0EAB3-FBD2-4215-8598-2FBEBA0E651A}"/>
            </a:ext>
          </a:extLst>
        </xdr:cNvPr>
        <xdr:cNvSpPr/>
      </xdr:nvSpPr>
      <xdr:spPr>
        <a:xfrm>
          <a:off x="11070566" y="1015401"/>
          <a:ext cx="3190876" cy="43815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i="0"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⇦ VOLTAR</a:t>
          </a:r>
          <a:r>
            <a:rPr lang="pt-BR" sz="1100" b="1" i="0" baseline="0"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 NA FERRAMENTA</a:t>
          </a:r>
          <a:endParaRPr lang="pt-BR" sz="1100" b="1" i="0">
            <a:latin typeface="Verdana" panose="020B0604030504040204" pitchFamily="34" charset="0"/>
            <a:ea typeface="Verdana" panose="020B0604030504040204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4763</xdr:colOff>
      <xdr:row>0</xdr:row>
      <xdr:rowOff>266701</xdr:rowOff>
    </xdr:from>
    <xdr:to>
      <xdr:col>0</xdr:col>
      <xdr:colOff>3043238</xdr:colOff>
      <xdr:row>2</xdr:row>
      <xdr:rowOff>171451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B267F3E-1C3B-40FF-A7D7-9F4DC37D348F}"/>
            </a:ext>
          </a:extLst>
        </xdr:cNvPr>
        <xdr:cNvSpPr/>
      </xdr:nvSpPr>
      <xdr:spPr>
        <a:xfrm>
          <a:off x="4763" y="266701"/>
          <a:ext cx="303847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 i="0" baseline="0">
              <a:ln>
                <a:noFill/>
              </a:ln>
              <a:gradFill flip="none" rotWithShape="1">
                <a:gsLst>
                  <a:gs pos="45000">
                    <a:srgbClr val="F26ACE"/>
                  </a:gs>
                  <a:gs pos="100000">
                    <a:srgbClr val="7727E1"/>
                  </a:gs>
                  <a:gs pos="22000">
                    <a:srgbClr val="EE37BF"/>
                  </a:gs>
                </a:gsLst>
                <a:lin ang="27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LION</a:t>
          </a:r>
          <a:r>
            <a:rPr lang="pt-BR" sz="3200" b="1" i="0" baseline="0">
              <a:ln>
                <a:noFill/>
              </a:ln>
              <a:gradFill flip="none" rotWithShape="1">
                <a:gsLst>
                  <a:gs pos="7813">
                    <a:srgbClr val="EE37BF"/>
                  </a:gs>
                  <a:gs pos="98000">
                    <a:srgbClr val="EE37BF"/>
                  </a:gs>
                  <a:gs pos="53000">
                    <a:srgbClr val="6124E8"/>
                  </a:gs>
                </a:gsLst>
                <a:lin ang="27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 </a:t>
          </a:r>
          <a:r>
            <a:rPr lang="pt-BR" sz="3200" b="1" i="0" baseline="0">
              <a:ln>
                <a:noFill/>
              </a:ln>
              <a:gradFill flip="none" rotWithShape="1">
                <a:gsLst>
                  <a:gs pos="45000">
                    <a:srgbClr val="F26ACE"/>
                  </a:gs>
                  <a:gs pos="100000">
                    <a:srgbClr val="7727E1"/>
                  </a:gs>
                  <a:gs pos="22000">
                    <a:srgbClr val="EE37BF"/>
                  </a:gs>
                </a:gsLst>
                <a:lin ang="27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534000</xdr:colOff>
      <xdr:row>3</xdr:row>
      <xdr:rowOff>95092</xdr:rowOff>
    </xdr:from>
    <xdr:to>
      <xdr:col>0</xdr:col>
      <xdr:colOff>2514000</xdr:colOff>
      <xdr:row>10</xdr:row>
      <xdr:rowOff>159773</xdr:rowOff>
    </xdr:to>
    <xdr:pic>
      <xdr:nvPicPr>
        <xdr:cNvPr id="3" name="Imagem 2" descr="Desenho de personagem de desenho animado&#10;&#10;O conteúdo gerado por IA pode estar incorreto.">
          <a:extLst>
            <a:ext uri="{FF2B5EF4-FFF2-40B4-BE49-F238E27FC236}">
              <a16:creationId xmlns:a16="http://schemas.microsoft.com/office/drawing/2014/main" id="{05F259AF-DC02-48B3-B94C-1FDB50F46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EE37BF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WatercolorSponge trans="80000" brushSize="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00" y="958295"/>
          <a:ext cx="1980000" cy="1993891"/>
        </a:xfrm>
        <a:prstGeom prst="rect">
          <a:avLst/>
        </a:prstGeom>
        <a:noFill/>
        <a:ln>
          <a:noFill/>
        </a:ln>
        <a:effectLst>
          <a:innerShdw blurRad="304800">
            <a:schemeClr val="accent5">
              <a:lumMod val="20000"/>
              <a:lumOff val="80000"/>
            </a:schemeClr>
          </a:innerShdw>
        </a:effectLst>
      </xdr:spPr>
    </xdr:pic>
    <xdr:clientData/>
  </xdr:twoCellAnchor>
  <xdr:twoCellAnchor editAs="absolute">
    <xdr:from>
      <xdr:col>0</xdr:col>
      <xdr:colOff>264000</xdr:colOff>
      <xdr:row>12</xdr:row>
      <xdr:rowOff>178594</xdr:rowOff>
    </xdr:from>
    <xdr:to>
      <xdr:col>0</xdr:col>
      <xdr:colOff>2784000</xdr:colOff>
      <xdr:row>14</xdr:row>
      <xdr:rowOff>147093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D11E58F-EBC1-4AB3-9613-C584A494B4E4}"/>
            </a:ext>
          </a:extLst>
        </xdr:cNvPr>
        <xdr:cNvSpPr/>
      </xdr:nvSpPr>
      <xdr:spPr>
        <a:xfrm>
          <a:off x="264000" y="3524250"/>
          <a:ext cx="2520000" cy="540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0E1317"/>
            </a:gs>
            <a:gs pos="0">
              <a:srgbClr val="460635"/>
            </a:gs>
          </a:gsLst>
          <a:lin ang="2700000" scaled="1"/>
          <a:tileRect/>
        </a:gra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0">
              <a:solidFill>
                <a:schemeClr val="l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264000</xdr:colOff>
      <xdr:row>14</xdr:row>
      <xdr:rowOff>224234</xdr:rowOff>
    </xdr:from>
    <xdr:to>
      <xdr:col>0</xdr:col>
      <xdr:colOff>2784000</xdr:colOff>
      <xdr:row>16</xdr:row>
      <xdr:rowOff>192734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F34A076-EADE-4C93-BD83-E1D90AC823E2}"/>
            </a:ext>
          </a:extLst>
        </xdr:cNvPr>
        <xdr:cNvSpPr/>
      </xdr:nvSpPr>
      <xdr:spPr>
        <a:xfrm>
          <a:off x="264000" y="4143375"/>
          <a:ext cx="2520000" cy="540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0E1317"/>
            </a:gs>
            <a:gs pos="0">
              <a:srgbClr val="460635"/>
            </a:gs>
          </a:gsLst>
          <a:lin ang="2700000" scaled="1"/>
          <a:tileRect/>
        </a:gra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0">
              <a:solidFill>
                <a:schemeClr val="l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264000</xdr:colOff>
      <xdr:row>16</xdr:row>
      <xdr:rowOff>281384</xdr:rowOff>
    </xdr:from>
    <xdr:to>
      <xdr:col>0</xdr:col>
      <xdr:colOff>2784000</xdr:colOff>
      <xdr:row>18</xdr:row>
      <xdr:rowOff>249885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6833219-279B-472E-9579-19996471BEF2}"/>
            </a:ext>
          </a:extLst>
        </xdr:cNvPr>
        <xdr:cNvSpPr/>
      </xdr:nvSpPr>
      <xdr:spPr>
        <a:xfrm>
          <a:off x="264000" y="4772025"/>
          <a:ext cx="2520000" cy="540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6124E8"/>
            </a:gs>
            <a:gs pos="0">
              <a:srgbClr val="EE37BF"/>
            </a:gs>
          </a:gsLst>
          <a:lin ang="2700000" scaled="1"/>
          <a:tileRect/>
        </a:gradFill>
        <a:ln>
          <a:solidFill>
            <a:srgbClr val="FFFFFF"/>
          </a:solidFill>
        </a:ln>
        <a:effectLst>
          <a:outerShdw blurRad="50800" dist="38100" dir="2700000" algn="tl" rotWithShape="0">
            <a:schemeClr val="accent5">
              <a:lumMod val="20000"/>
              <a:lumOff val="80000"/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0">
              <a:solidFill>
                <a:schemeClr val="l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21</xdr:row>
      <xdr:rowOff>102394</xdr:rowOff>
    </xdr:from>
    <xdr:to>
      <xdr:col>1</xdr:col>
      <xdr:colOff>836</xdr:colOff>
      <xdr:row>22</xdr:row>
      <xdr:rowOff>150018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5F181056-E680-4901-8C02-E9E93376A8F6}"/>
            </a:ext>
          </a:extLst>
        </xdr:cNvPr>
        <xdr:cNvSpPr/>
      </xdr:nvSpPr>
      <xdr:spPr>
        <a:xfrm>
          <a:off x="0" y="6019800"/>
          <a:ext cx="3046852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 i="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SYSTEM BY GABRIEL T. </a:t>
          </a:r>
          <a:r>
            <a:rPr lang="pt-BR" sz="1000" b="0" i="0">
              <a:gradFill>
                <a:gsLst>
                  <a:gs pos="45000">
                    <a:srgbClr val="F26ACE"/>
                  </a:gs>
                  <a:gs pos="100000">
                    <a:srgbClr val="7727E1"/>
                  </a:gs>
                  <a:gs pos="22000">
                    <a:srgbClr val="EE37BF"/>
                  </a:gs>
                </a:gsLst>
                <a:lin ang="2700000" scaled="1"/>
              </a:gradFill>
              <a:latin typeface="Verdana" panose="020B0604030504040204" pitchFamily="34" charset="0"/>
              <a:ea typeface="Verdana" panose="020B0604030504040204" pitchFamily="34" charset="0"/>
            </a:rPr>
            <a:t>💜</a:t>
          </a:r>
        </a:p>
      </xdr:txBody>
    </xdr:sp>
    <xdr:clientData/>
  </xdr:twoCellAnchor>
  <xdr:twoCellAnchor editAs="absolute">
    <xdr:from>
      <xdr:col>0</xdr:col>
      <xdr:colOff>257175</xdr:colOff>
      <xdr:row>21</xdr:row>
      <xdr:rowOff>43260</xdr:rowOff>
    </xdr:from>
    <xdr:to>
      <xdr:col>0</xdr:col>
      <xdr:colOff>2790825</xdr:colOff>
      <xdr:row>21</xdr:row>
      <xdr:rowOff>43260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C77A73B-57AD-4576-AD9F-FF10867A2F93}"/>
            </a:ext>
          </a:extLst>
        </xdr:cNvPr>
        <xdr:cNvCxnSpPr/>
      </xdr:nvCxnSpPr>
      <xdr:spPr>
        <a:xfrm>
          <a:off x="257175" y="5962650"/>
          <a:ext cx="2533650" cy="0"/>
        </a:xfrm>
        <a:prstGeom prst="line">
          <a:avLst/>
        </a:prstGeom>
        <a:ln w="12700">
          <a:solidFill>
            <a:srgbClr val="6124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400050</xdr:colOff>
      <xdr:row>22</xdr:row>
      <xdr:rowOff>271859</xdr:rowOff>
    </xdr:from>
    <xdr:to>
      <xdr:col>0</xdr:col>
      <xdr:colOff>850050</xdr:colOff>
      <xdr:row>24</xdr:row>
      <xdr:rowOff>152344</xdr:rowOff>
    </xdr:to>
    <xdr:pic>
      <xdr:nvPicPr>
        <xdr:cNvPr id="9" name="icon_link" descr="Desenho com traços pretos em fundo branco&#10;&#10;O conteúdo gerado por IA pode estar incorreto.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4C9FAF2-6862-44CD-832E-B67604E64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prstClr val="black"/>
            <a:srgbClr val="EE37BF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6477000"/>
          <a:ext cx="450000" cy="45000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srgbClr val="460635">
              <a:alpha val="40000"/>
            </a:srgbClr>
          </a:outerShdw>
        </a:effectLst>
      </xdr:spPr>
    </xdr:pic>
    <xdr:clientData/>
  </xdr:twoCellAnchor>
  <xdr:twoCellAnchor editAs="absolute">
    <xdr:from>
      <xdr:col>11</xdr:col>
      <xdr:colOff>9525</xdr:colOff>
      <xdr:row>11</xdr:row>
      <xdr:rowOff>84806</xdr:rowOff>
    </xdr:from>
    <xdr:to>
      <xdr:col>12</xdr:col>
      <xdr:colOff>314325</xdr:colOff>
      <xdr:row>20</xdr:row>
      <xdr:rowOff>83344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0" name="M-ANO 1">
              <a:extLst>
                <a:ext uri="{FF2B5EF4-FFF2-40B4-BE49-F238E27FC236}">
                  <a16:creationId xmlns:a16="http://schemas.microsoft.com/office/drawing/2014/main" id="{2AFA6359-3B19-4F7F-98F1-FC5FA193FA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-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30025" y="3142331"/>
              <a:ext cx="1828800" cy="2570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0</xdr:colOff>
      <xdr:row>7</xdr:row>
      <xdr:rowOff>210344</xdr:rowOff>
    </xdr:from>
    <xdr:to>
      <xdr:col>14</xdr:col>
      <xdr:colOff>19050</xdr:colOff>
      <xdr:row>10</xdr:row>
      <xdr:rowOff>84931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1" name="CATEGORIA 1">
              <a:extLst>
                <a:ext uri="{FF2B5EF4-FFF2-40B4-BE49-F238E27FC236}">
                  <a16:creationId xmlns:a16="http://schemas.microsoft.com/office/drawing/2014/main" id="{BE2B0069-DB11-4861-8FCD-8FD6251A57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20500" y="2001044"/>
              <a:ext cx="4210050" cy="8556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866775</xdr:colOff>
      <xdr:row>11</xdr:row>
      <xdr:rowOff>84806</xdr:rowOff>
    </xdr:from>
    <xdr:to>
      <xdr:col>14</xdr:col>
      <xdr:colOff>28575</xdr:colOff>
      <xdr:row>20</xdr:row>
      <xdr:rowOff>83344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" name="Declarado 1">
              <a:extLst>
                <a:ext uri="{FF2B5EF4-FFF2-40B4-BE49-F238E27FC236}">
                  <a16:creationId xmlns:a16="http://schemas.microsoft.com/office/drawing/2014/main" id="{434AA8BE-A299-44B8-B442-97BA5D7471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clarad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11275" y="3142331"/>
              <a:ext cx="1828800" cy="2570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123825</xdr:colOff>
      <xdr:row>1</xdr:row>
      <xdr:rowOff>66675</xdr:rowOff>
    </xdr:from>
    <xdr:to>
      <xdr:col>6</xdr:col>
      <xdr:colOff>1409701</xdr:colOff>
      <xdr:row>2</xdr:row>
      <xdr:rowOff>219075</xdr:rowOff>
    </xdr:to>
    <xdr:sp macro="" textlink="">
      <xdr:nvSpPr>
        <xdr:cNvPr id="13" name="Retângulo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DAEBA71-2BDD-4C3A-A2C7-D7A7C14EF6C3}"/>
            </a:ext>
          </a:extLst>
        </xdr:cNvPr>
        <xdr:cNvSpPr/>
      </xdr:nvSpPr>
      <xdr:spPr>
        <a:xfrm>
          <a:off x="4029075" y="352425"/>
          <a:ext cx="3190876" cy="438150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0"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◄ CONFIG</a:t>
          </a:r>
        </a:p>
      </xdr:txBody>
    </xdr:sp>
    <xdr:clientData/>
  </xdr:twoCellAnchor>
  <xdr:twoCellAnchor>
    <xdr:from>
      <xdr:col>11</xdr:col>
      <xdr:colOff>1</xdr:colOff>
      <xdr:row>25</xdr:row>
      <xdr:rowOff>14286</xdr:rowOff>
    </xdr:from>
    <xdr:to>
      <xdr:col>14</xdr:col>
      <xdr:colOff>1</xdr:colOff>
      <xdr:row>36</xdr:row>
      <xdr:rowOff>28575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5EA4696-44BD-73C4-702A-FB188F7E2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9525</xdr:colOff>
      <xdr:row>37</xdr:row>
      <xdr:rowOff>9525</xdr:rowOff>
    </xdr:from>
    <xdr:to>
      <xdr:col>12</xdr:col>
      <xdr:colOff>314325</xdr:colOff>
      <xdr:row>47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M-ANO 2">
              <a:extLst>
                <a:ext uri="{FF2B5EF4-FFF2-40B4-BE49-F238E27FC236}">
                  <a16:creationId xmlns:a16="http://schemas.microsoft.com/office/drawing/2014/main" id="{40899B0D-E355-4A43-BA98-01A6C95061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-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30025" y="10496550"/>
              <a:ext cx="18288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838200</xdr:colOff>
      <xdr:row>37</xdr:row>
      <xdr:rowOff>9524</xdr:rowOff>
    </xdr:from>
    <xdr:to>
      <xdr:col>14</xdr:col>
      <xdr:colOff>0</xdr:colOff>
      <xdr:row>47</xdr:row>
      <xdr:rowOff>9991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CATEGORIA 2">
              <a:extLst>
                <a:ext uri="{FF2B5EF4-FFF2-40B4-BE49-F238E27FC236}">
                  <a16:creationId xmlns:a16="http://schemas.microsoft.com/office/drawing/2014/main" id="{630C2F7B-3333-8D26-2A83-79623EA55D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82700" y="10496549"/>
              <a:ext cx="1828800" cy="28579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1981200</xdr:colOff>
      <xdr:row>22</xdr:row>
      <xdr:rowOff>219075</xdr:rowOff>
    </xdr:from>
    <xdr:to>
      <xdr:col>0</xdr:col>
      <xdr:colOff>2535740</xdr:colOff>
      <xdr:row>24</xdr:row>
      <xdr:rowOff>211937</xdr:rowOff>
    </xdr:to>
    <xdr:pic>
      <xdr:nvPicPr>
        <xdr:cNvPr id="15" name="Imagem 14" descr="Desenho de um círculo&#10;&#10;O conteúdo gerado por IA pode estar incorreto.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3638C52-F1E6-42C4-B86D-B17ECFF45E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duotone>
            <a:prstClr val="black"/>
            <a:srgbClr val="EE37BF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22" t="1748" r="3122" b="2854"/>
        <a:stretch>
          <a:fillRect/>
        </a:stretch>
      </xdr:blipFill>
      <xdr:spPr bwMode="auto">
        <a:xfrm>
          <a:off x="1981200" y="6419850"/>
          <a:ext cx="554540" cy="564362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srgbClr val="460635">
              <a:alpha val="40000"/>
            </a:srgbClr>
          </a:outerShdw>
        </a:effec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briel Torrico" refreshedDate="45820.670943634257" createdVersion="8" refreshedVersion="8" minRefreshableVersion="3" recordCount="17" xr:uid="{17D85C68-C544-4D26-A443-A4E4700D23CE}">
  <cacheSource type="worksheet">
    <worksheetSource name="Tabela3"/>
  </cacheSource>
  <cacheFields count="5">
    <cacheField name="M-ANO" numFmtId="0">
      <sharedItems count="3">
        <s v="5-2025"/>
        <s v="6-2025"/>
        <s v=""/>
      </sharedItems>
    </cacheField>
    <cacheField name="DATA" numFmtId="170">
      <sharedItems containsNonDate="0" containsDate="1" containsString="0" containsBlank="1" minDate="2025-05-07T00:00:00" maxDate="2025-06-16T00:00:00"/>
    </cacheField>
    <cacheField name="CATEGORIA" numFmtId="0">
      <sharedItems containsBlank="1" count="4">
        <s v="CNPJ"/>
        <s v="HOLERITE"/>
        <s v="FREELANCER"/>
        <m/>
      </sharedItems>
    </cacheField>
    <cacheField name="VALOR" numFmtId="168">
      <sharedItems containsString="0" containsBlank="1" containsNumber="1" containsInteger="1" minValue="1900" maxValue="7000"/>
    </cacheField>
    <cacheField name="Declarado" numFmtId="0">
      <sharedItems containsBlank="1"/>
    </cacheField>
  </cacheFields>
  <extLst>
    <ext xmlns:x14="http://schemas.microsoft.com/office/spreadsheetml/2009/9/main" uri="{725AE2AE-9491-48be-B2B4-4EB974FC3084}">
      <x14:pivotCacheDefinition pivotCacheId="8943575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d v="2025-05-07T00:00:00"/>
    <x v="0"/>
    <n v="3000"/>
    <s v="Sim"/>
  </r>
  <r>
    <x v="0"/>
    <d v="2025-05-13T00:00:00"/>
    <x v="1"/>
    <n v="6000"/>
    <s v="Sim"/>
  </r>
  <r>
    <x v="0"/>
    <d v="2025-05-13T00:00:00"/>
    <x v="1"/>
    <n v="7000"/>
    <s v="Sim"/>
  </r>
  <r>
    <x v="0"/>
    <d v="2025-05-20T00:00:00"/>
    <x v="2"/>
    <n v="1900"/>
    <s v="N/A"/>
  </r>
  <r>
    <x v="1"/>
    <d v="2025-06-04T00:00:00"/>
    <x v="0"/>
    <n v="3000"/>
    <s v="Não"/>
  </r>
  <r>
    <x v="1"/>
    <d v="2025-06-10T00:00:00"/>
    <x v="1"/>
    <n v="6000"/>
    <s v="Sim"/>
  </r>
  <r>
    <x v="1"/>
    <d v="2025-06-10T00:00:00"/>
    <x v="1"/>
    <n v="7000"/>
    <s v="Sim"/>
  </r>
  <r>
    <x v="1"/>
    <d v="2025-06-15T00:00:00"/>
    <x v="2"/>
    <n v="5000"/>
    <s v="Não"/>
  </r>
  <r>
    <x v="2"/>
    <m/>
    <x v="3"/>
    <m/>
    <m/>
  </r>
  <r>
    <x v="2"/>
    <m/>
    <x v="3"/>
    <m/>
    <m/>
  </r>
  <r>
    <x v="2"/>
    <m/>
    <x v="3"/>
    <m/>
    <m/>
  </r>
  <r>
    <x v="2"/>
    <m/>
    <x v="3"/>
    <m/>
    <m/>
  </r>
  <r>
    <x v="2"/>
    <m/>
    <x v="3"/>
    <m/>
    <m/>
  </r>
  <r>
    <x v="2"/>
    <m/>
    <x v="3"/>
    <m/>
    <m/>
  </r>
  <r>
    <x v="2"/>
    <m/>
    <x v="3"/>
    <m/>
    <m/>
  </r>
  <r>
    <x v="2"/>
    <m/>
    <x v="3"/>
    <m/>
    <m/>
  </r>
  <r>
    <x v="2"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1C2DE8-814F-4D1A-AAFF-02817BD19177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S5:W9" firstHeaderRow="1" firstDataRow="2" firstDataCol="1"/>
  <pivotFields count="5">
    <pivotField axis="axisRow" showAll="0">
      <items count="4">
        <item x="2"/>
        <item x="0"/>
        <item x="1"/>
        <item t="default"/>
      </items>
    </pivotField>
    <pivotField showAll="0"/>
    <pivotField axis="axisCol" showAll="0">
      <items count="5">
        <item x="0"/>
        <item x="2"/>
        <item x="1"/>
        <item h="1" x="3"/>
        <item t="default"/>
      </items>
    </pivotField>
    <pivotField dataField="1" showAll="0"/>
    <pivotField showAll="0"/>
  </pivotFields>
  <rowFields count="1">
    <field x="0"/>
  </rowFields>
  <rowItems count="3"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oma de VALOR" fld="3" baseField="0" baseItem="0"/>
  </dataFields>
  <formats count="1">
    <format dxfId="18">
      <pivotArea type="all" dataOnly="0" outline="0" fieldPosition="0"/>
    </format>
  </format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_ANO2" xr10:uid="{A718A96F-07FE-4DBC-B93E-2E7AA72C0707}" sourceName="M-ANO">
  <pivotTables>
    <pivotTable tabId="5" name="Tabela dinâmica10"/>
  </pivotTables>
  <data>
    <tabular pivotCacheId="894357519">
      <items count="3">
        <i x="0" s="1"/>
        <i x="1" s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2" xr10:uid="{DFF868F0-F98D-4593-9004-5B01AC6551AA}" sourceName="CATEGORIA">
  <pivotTables>
    <pivotTable tabId="5" name="Tabela dinâmica10"/>
  </pivotTables>
  <data>
    <tabular pivotCacheId="894357519">
      <items count="4">
        <i x="0" s="1"/>
        <i x="2" s="1"/>
        <i x="1" s="1"/>
        <i x="3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4F8F65D5-FE26-4C27-A37A-ACF6C93C8D21}" sourceName="CATEGORIA">
  <extLst>
    <x:ext xmlns:x15="http://schemas.microsoft.com/office/spreadsheetml/2010/11/main" uri="{2F2917AC-EB37-4324-AD4E-5DD8C200BD13}">
      <x15:tableSlicerCache tableId="3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clarado" xr10:uid="{8EBF8C19-C2BA-4762-A67E-04B3574180A9}" sourceName="Declarado">
  <extLst>
    <x:ext xmlns:x15="http://schemas.microsoft.com/office/spreadsheetml/2010/11/main" uri="{2F2917AC-EB37-4324-AD4E-5DD8C200BD13}">
      <x15:tableSlicerCache tableId="3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_ANO" xr10:uid="{1B72BE31-ED7B-47AC-8780-673EEEB07D18}" sourceName="M-ANO">
  <extLst>
    <x:ext xmlns:x15="http://schemas.microsoft.com/office/spreadsheetml/2010/11/main" uri="{2F2917AC-EB37-4324-AD4E-5DD8C200BD13}">
      <x15:tableSlicerCache tableId="3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_ANO1" xr10:uid="{31C18A22-6F4D-468F-A3AA-AEBE7C5FA4AD}" sourceName="M-ANO">
  <extLst>
    <x:ext xmlns:x15="http://schemas.microsoft.com/office/spreadsheetml/2010/11/main" uri="{2F2917AC-EB37-4324-AD4E-5DD8C200BD13}">
      <x15:tableSlicerCache tableId="2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1" xr10:uid="{151FE6BD-B081-41FD-B2E3-4A0AECB38A56}" sourceName="CATEGORIA">
  <extLst>
    <x:ext xmlns:x15="http://schemas.microsoft.com/office/spreadsheetml/2010/11/main" uri="{2F2917AC-EB37-4324-AD4E-5DD8C200BD13}">
      <x15:tableSlicerCache tableId="2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clarado1" xr10:uid="{46681244-1D9D-4539-ADFA-F2E4D9D2822F}" sourceName="Declarado">
  <extLst>
    <x:ext xmlns:x15="http://schemas.microsoft.com/office/spreadsheetml/2010/11/main" uri="{2F2917AC-EB37-4324-AD4E-5DD8C200BD13}">
      <x15:tableSlicerCache tableId="2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21E3E2BD-7FCB-41E3-B70B-1864F4014153}" cache="SegmentaçãodeDados_CATEGORIA" caption="CATEGORIA DA LISTA" columnCount="4" style="SlicerStyleDark5" rowHeight="257175"/>
  <slicer name="Declarado" xr10:uid="{161E1A36-15E9-4719-BB87-1E8EBEAB6BD5}" cache="SegmentaçãodeDados_Declarado" caption="DECLARADOS" style="SlicerStyleDark5" rowHeight="257175"/>
  <slicer name="M-ANO" xr10:uid="{B116E4A7-5E48-42E7-A991-A8B0C6C17819}" cache="SegmentaçãodeDados_M_ANO" caption="MÊS &amp; ANO" style="SlicerStyleDark5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-ANO 2" xr10:uid="{75BFB478-3157-4173-9146-DB16AB13CD4A}" cache="SegmentaçãodeDados_M_ANO2" caption="M-ANO" style="SlicerStyleDark5" rowHeight="257175"/>
  <slicer name="CATEGORIA 2" xr10:uid="{DA52BED5-073B-4FFA-876D-C7624E2A5935}" cache="SegmentaçãodeDados_CATEGORIA2" caption="CATEGORIA" style="SlicerStyleDark5" rowHeight="25717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-ANO 1" xr10:uid="{7E0D518D-5FEB-48E0-B41A-AB6947BB8ED3}" cache="SegmentaçãodeDados_M_ANO1" caption="MÊS &amp; ANO" style="SlicerStyleDark5" rowHeight="257175"/>
  <slicer name="CATEGORIA 1" xr10:uid="{D8F6B92E-0D6C-495E-954C-21F54B3D00F5}" cache="SegmentaçãodeDados_CATEGORIA1" caption="CATEGORIA DA LISTA" columnCount="4" style="SlicerStyleDark5" rowHeight="257175"/>
  <slicer name="Declarado 1" xr10:uid="{1FCB5320-8202-4766-B356-B950EE7E267E}" cache="SegmentaçãodeDados_Declarado1" caption="DECLARADOS" style="SlicerStyleDark5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497AA4-1CCA-4FCD-BE02-4474727FE145}" name="Tabela3" displayName="Tabela3" ref="E10:I34" totalsRowShown="0" headerRowDxfId="6" dataDxfId="5">
  <autoFilter ref="E10:I34" xr:uid="{9A497AA4-1CCA-4FCD-BE02-4474727FE145}"/>
  <tableColumns count="5">
    <tableColumn id="10" xr3:uid="{9DD999E7-218A-455B-BA96-A738BC812E7B}" name="M-ANO" dataDxfId="4">
      <calculatedColumnFormula>IF(Tabela3[[#This Row],[DATA]]="","",MONTH(Tabela3[[#This Row],[DATA]]) &amp; "-" &amp; YEAR(Tabela3[[#This Row],[DATA]]))</calculatedColumnFormula>
    </tableColumn>
    <tableColumn id="1" xr3:uid="{3D4B70D6-E0E2-4DA8-9A9F-1AF904D501C5}" name="DATA" dataDxfId="3"/>
    <tableColumn id="2" xr3:uid="{75D10B0F-2FC4-41C4-A0D3-7840FCD44BA0}" name="CATEGORIA" dataDxfId="2"/>
    <tableColumn id="3" xr3:uid="{788AD921-5909-46F7-9D6C-EE38E67F89B1}" name="VALOR" dataDxfId="1"/>
    <tableColumn id="4" xr3:uid="{9D858C33-1F50-4335-8E89-347525952614}" name="Declarado" dataDxfId="0"/>
  </tableColumns>
  <tableStyleInfo name="TableStyleMedium13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9907C3-9C85-49BA-9991-FCC1E6DC7093}" name="tb_bancos" displayName="tb_bancos" ref="A2:C100" headerRowDxfId="32" dataDxfId="31" totalsRowDxfId="30">
  <autoFilter ref="A2:C100" xr:uid="{FF9907C3-9C85-49BA-9991-FCC1E6DC7093}"/>
  <tableColumns count="3">
    <tableColumn id="1" xr3:uid="{3A91D007-128E-41DC-AFB4-6CC74120133B}" name="CÓDIGO" totalsRowLabel="Total" dataDxfId="29" totalsRowDxfId="28"/>
    <tableColumn id="2" xr3:uid="{6FFF8BBB-B6AD-41BF-95C5-E06AFFD5C784}" name="NOME DO BANCO" dataDxfId="27" totalsRowDxfId="26"/>
    <tableColumn id="3" xr3:uid="{24370A58-FBE8-4EEF-9C99-771E4237CBDC}" name="COD + NOME" totalsRowFunction="count" dataDxfId="25" totalsRowDxfId="2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DE6DBD-D302-4753-A6A1-D1354E092437}" name="tbl_categoria_valid" displayName="tbl_categoria_valid" ref="H1:H4" totalsRowShown="0" headerRowDxfId="23" dataDxfId="21" headerRowBorderDxfId="22" tableBorderDxfId="20">
  <autoFilter ref="H1:H4" xr:uid="{FEDE6DBD-D302-4753-A6A1-D1354E092437}"/>
  <tableColumns count="1">
    <tableColumn id="1" xr3:uid="{B2DC8CBE-10A7-45F0-B3BC-3CEE54BEA70A}" name="CATEGORIA" dataDxfId="1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913515-EE5D-403B-B9BA-701798A420EF}" name="Tabela33" displayName="Tabela33" ref="E10:I34" totalsRowShown="0" headerRowDxfId="17" dataDxfId="16">
  <autoFilter ref="E10:I34" xr:uid="{9A497AA4-1CCA-4FCD-BE02-4474727FE145}"/>
  <tableColumns count="5">
    <tableColumn id="10" xr3:uid="{37EFE5D3-A2BE-4BB4-B471-C483A6FFE7DF}" name="M-ANO" dataDxfId="15">
      <calculatedColumnFormula>IF(Tabela33[[#This Row],[DATA]]="","",MONTH(Tabela33[[#This Row],[DATA]]) &amp; "-" &amp; YEAR(Tabela33[[#This Row],[DATA]]))</calculatedColumnFormula>
    </tableColumn>
    <tableColumn id="1" xr3:uid="{B50C4EB8-1637-4FFD-9CBA-68C20C38065F}" name="DATA" dataDxfId="14"/>
    <tableColumn id="2" xr3:uid="{07444B68-404A-4BFE-AB17-731B48ACDE31}" name="CATEGORIA" dataDxfId="13"/>
    <tableColumn id="3" xr3:uid="{596F40DF-FA95-4C5C-B046-C1E224A3552F}" name="VALOR" dataDxfId="12"/>
    <tableColumn id="4" xr3:uid="{5BE90F10-04DC-4FBF-8799-416CD67655D8}" name="Declarado" dataDxfId="11"/>
  </tableColumns>
  <tableStyleInfo name="TableStyleMedium13" showFirstColumn="0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elipe@dio.me?subject=Ol&#225;!%20Precisamos%20falar%20sobre%20sua%20declara&#231;&#227;o.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Relationship Id="rId6" Type="http://schemas.microsoft.com/office/2007/relationships/slicer" Target="../slicers/slicer3.xml"/><Relationship Id="rId5" Type="http://schemas.microsoft.com/office/2007/relationships/slicer" Target="../slicers/slicer2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4D532-0923-4ED8-B2E6-AA55E8A456DC}">
  <sheetPr codeName="Planilha3"/>
  <dimension ref="A2:O23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21" sqref="F2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22.5" customHeight="1" x14ac:dyDescent="0.25"/>
  <cols>
    <col min="1" max="1" width="45.7109375" style="1" customWidth="1"/>
    <col min="2" max="2" width="2.140625" style="4" customWidth="1"/>
    <col min="3" max="3" width="2.140625" style="2" customWidth="1"/>
    <col min="4" max="4" width="8.5703125" style="2" customWidth="1"/>
    <col min="5" max="5" width="51.42578125" style="5" customWidth="1"/>
    <col min="6" max="6" width="51.42578125" style="2" customWidth="1"/>
    <col min="7" max="15" width="12.85546875" style="2" customWidth="1"/>
    <col min="16" max="16384" width="12.85546875" style="2" hidden="1"/>
  </cols>
  <sheetData>
    <row r="2" spans="5:6" ht="22.5" customHeight="1" x14ac:dyDescent="0.25">
      <c r="E2" s="32"/>
      <c r="F2" s="32"/>
    </row>
    <row r="3" spans="5:6" ht="22.5" customHeight="1" x14ac:dyDescent="0.25">
      <c r="E3" s="32"/>
      <c r="F3" s="32"/>
    </row>
    <row r="4" spans="5:6" ht="7.5" customHeight="1" x14ac:dyDescent="0.25">
      <c r="F4" s="5"/>
    </row>
    <row r="6" spans="5:6" ht="22.5" customHeight="1" thickBot="1" x14ac:dyDescent="0.3">
      <c r="E6" s="8" t="s">
        <v>13</v>
      </c>
      <c r="F6" s="7"/>
    </row>
    <row r="7" spans="5:6" ht="22.5" customHeight="1" thickTop="1" x14ac:dyDescent="0.25">
      <c r="E7" s="10" t="s">
        <v>14</v>
      </c>
      <c r="F7" s="9"/>
    </row>
    <row r="9" spans="5:6" ht="22.5" customHeight="1" x14ac:dyDescent="0.25">
      <c r="E9" s="6" t="s">
        <v>0</v>
      </c>
      <c r="F9" s="36" t="s">
        <v>17</v>
      </c>
    </row>
    <row r="10" spans="5:6" ht="22.5" customHeight="1" x14ac:dyDescent="0.25">
      <c r="E10" s="6" t="s">
        <v>1</v>
      </c>
      <c r="F10" s="37">
        <v>12345678911</v>
      </c>
    </row>
    <row r="11" spans="5:6" ht="22.5" customHeight="1" x14ac:dyDescent="0.25">
      <c r="E11" s="6" t="s">
        <v>2</v>
      </c>
      <c r="F11" s="38">
        <v>32874</v>
      </c>
    </row>
    <row r="12" spans="5:6" ht="22.5" customHeight="1" x14ac:dyDescent="0.25">
      <c r="E12" s="6" t="s">
        <v>3</v>
      </c>
      <c r="F12" s="36">
        <v>30321166</v>
      </c>
    </row>
    <row r="13" spans="5:6" ht="22.5" customHeight="1" x14ac:dyDescent="0.25">
      <c r="E13" s="6" t="s">
        <v>4</v>
      </c>
      <c r="F13" s="36" t="s">
        <v>22</v>
      </c>
    </row>
    <row r="14" spans="5:6" ht="22.5" customHeight="1" x14ac:dyDescent="0.25">
      <c r="E14" s="6" t="s">
        <v>19</v>
      </c>
      <c r="F14" s="36" t="s">
        <v>20</v>
      </c>
    </row>
    <row r="15" spans="5:6" ht="22.5" customHeight="1" x14ac:dyDescent="0.25">
      <c r="E15" s="6" t="s">
        <v>5</v>
      </c>
      <c r="F15" s="36" t="s">
        <v>21</v>
      </c>
    </row>
    <row r="16" spans="5:6" ht="22.5" customHeight="1" x14ac:dyDescent="0.25">
      <c r="E16" s="6" t="s">
        <v>6</v>
      </c>
      <c r="F16" s="39">
        <v>98765432</v>
      </c>
    </row>
    <row r="17" spans="1:6" ht="22.5" customHeight="1" x14ac:dyDescent="0.25">
      <c r="E17" s="6" t="s">
        <v>7</v>
      </c>
      <c r="F17" s="40">
        <v>1112345670</v>
      </c>
    </row>
    <row r="18" spans="1:6" ht="22.5" customHeight="1" x14ac:dyDescent="0.25">
      <c r="E18" s="6" t="s">
        <v>8</v>
      </c>
      <c r="F18" s="41">
        <v>11987654321</v>
      </c>
    </row>
    <row r="19" spans="1:6" ht="22.5" customHeight="1" x14ac:dyDescent="0.25">
      <c r="E19" s="6" t="s">
        <v>9</v>
      </c>
      <c r="F19" s="42" t="s">
        <v>18</v>
      </c>
    </row>
    <row r="20" spans="1:6" ht="22.5" customHeight="1" x14ac:dyDescent="0.25">
      <c r="E20" s="6" t="s">
        <v>10</v>
      </c>
      <c r="F20" s="36" t="s">
        <v>15</v>
      </c>
    </row>
    <row r="21" spans="1:6" ht="22.5" customHeight="1" x14ac:dyDescent="0.25">
      <c r="E21" s="6" t="s">
        <v>11</v>
      </c>
      <c r="F21" s="36" t="s">
        <v>16</v>
      </c>
    </row>
    <row r="22" spans="1:6" ht="22.5" customHeight="1" x14ac:dyDescent="0.25">
      <c r="E22" s="6" t="s">
        <v>12</v>
      </c>
      <c r="F22" s="36" t="s">
        <v>16</v>
      </c>
    </row>
    <row r="23" spans="1:6" ht="22.5" customHeight="1" x14ac:dyDescent="0.25">
      <c r="A23" s="3"/>
    </row>
  </sheetData>
  <dataValidations count="1">
    <dataValidation type="list" allowBlank="1" showInputMessage="1" showErrorMessage="1" sqref="F20:F22" xr:uid="{FF9DFA4F-08C2-423A-84D3-E1CBE898B4A2}">
      <formula1>"Sim, Não"</formula1>
    </dataValidation>
  </dataValidations>
  <hyperlinks>
    <hyperlink ref="F19" r:id="rId1" xr:uid="{975CF8F6-697B-4E44-BED1-2A2C6B567883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67307-AECB-47C3-A746-1F282F063B86}">
  <sheetPr codeName="Planilha2"/>
  <dimension ref="A2:O25"/>
  <sheetViews>
    <sheetView zoomScaleNormal="100" workbookViewId="0">
      <pane xSplit="2" ySplit="4" topLeftCell="C5" activePane="bottomRight" state="frozen"/>
      <selection activeCell="D24" sqref="D24"/>
      <selection pane="topRight" activeCell="D24" sqref="D24"/>
      <selection pane="bottomLeft" activeCell="D24" sqref="D24"/>
      <selection pane="bottomRight" activeCell="F13" sqref="F1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22.5" customHeight="1" x14ac:dyDescent="0.25"/>
  <cols>
    <col min="1" max="1" width="45.7109375" style="1" customWidth="1"/>
    <col min="2" max="2" width="2.140625" style="4" customWidth="1"/>
    <col min="3" max="3" width="2.140625" style="2" customWidth="1"/>
    <col min="4" max="4" width="8.5703125" style="2" customWidth="1"/>
    <col min="5" max="6" width="51.42578125" style="2" customWidth="1"/>
    <col min="7" max="15" width="12.85546875" style="2" customWidth="1"/>
    <col min="16" max="16384" width="12.85546875" style="2" hidden="1"/>
  </cols>
  <sheetData>
    <row r="2" spans="5:6" ht="22.5" customHeight="1" x14ac:dyDescent="0.25">
      <c r="E2" s="32"/>
      <c r="F2" s="32"/>
    </row>
    <row r="3" spans="5:6" ht="22.5" customHeight="1" x14ac:dyDescent="0.25">
      <c r="E3" s="32"/>
      <c r="F3" s="32"/>
    </row>
    <row r="4" spans="5:6" ht="7.5" customHeight="1" x14ac:dyDescent="0.25">
      <c r="E4" s="5"/>
      <c r="F4" s="5"/>
    </row>
    <row r="6" spans="5:6" ht="22.5" customHeight="1" thickBot="1" x14ac:dyDescent="0.3">
      <c r="E6" s="8" t="s">
        <v>23</v>
      </c>
      <c r="F6" s="7"/>
    </row>
    <row r="7" spans="5:6" ht="22.5" customHeight="1" thickTop="1" x14ac:dyDescent="0.25">
      <c r="E7" s="10" t="s">
        <v>24</v>
      </c>
      <c r="F7" s="9"/>
    </row>
    <row r="9" spans="5:6" ht="22.5" customHeight="1" x14ac:dyDescent="0.25">
      <c r="E9" s="48" t="s">
        <v>231</v>
      </c>
      <c r="F9" s="48"/>
    </row>
    <row r="10" spans="5:6" ht="22.5" customHeight="1" x14ac:dyDescent="0.25">
      <c r="E10" s="49">
        <f>SUM(F14,F19,F24)</f>
        <v>1500000</v>
      </c>
      <c r="F10" s="49"/>
    </row>
    <row r="12" spans="5:6" ht="22.5" customHeight="1" x14ac:dyDescent="0.25">
      <c r="E12" s="12" t="s">
        <v>228</v>
      </c>
      <c r="F12" s="11"/>
    </row>
    <row r="13" spans="5:6" ht="22.5" customHeight="1" x14ac:dyDescent="0.25">
      <c r="E13" s="6" t="s">
        <v>25</v>
      </c>
      <c r="F13" s="36" t="s">
        <v>137</v>
      </c>
    </row>
    <row r="14" spans="5:6" ht="22.5" customHeight="1" x14ac:dyDescent="0.25">
      <c r="E14" s="6" t="s">
        <v>26</v>
      </c>
      <c r="F14" s="46">
        <v>500000</v>
      </c>
    </row>
    <row r="15" spans="5:6" ht="22.5" customHeight="1" x14ac:dyDescent="0.25">
      <c r="E15" s="6" t="s">
        <v>27</v>
      </c>
      <c r="F15" s="36" t="s">
        <v>227</v>
      </c>
    </row>
    <row r="17" spans="1:6" ht="22.5" customHeight="1" x14ac:dyDescent="0.25">
      <c r="E17" s="12" t="s">
        <v>229</v>
      </c>
      <c r="F17" s="11"/>
    </row>
    <row r="18" spans="1:6" ht="22.5" customHeight="1" x14ac:dyDescent="0.25">
      <c r="E18" s="6" t="s">
        <v>25</v>
      </c>
      <c r="F18" s="36" t="s">
        <v>128</v>
      </c>
    </row>
    <row r="19" spans="1:6" ht="22.5" customHeight="1" x14ac:dyDescent="0.25">
      <c r="E19" s="6" t="s">
        <v>26</v>
      </c>
      <c r="F19" s="46">
        <v>500000</v>
      </c>
    </row>
    <row r="20" spans="1:6" ht="22.5" customHeight="1" x14ac:dyDescent="0.25">
      <c r="E20" s="6" t="s">
        <v>27</v>
      </c>
      <c r="F20" s="36" t="s">
        <v>227</v>
      </c>
    </row>
    <row r="22" spans="1:6" ht="22.5" customHeight="1" x14ac:dyDescent="0.25">
      <c r="E22" s="12" t="s">
        <v>230</v>
      </c>
      <c r="F22" s="11"/>
    </row>
    <row r="23" spans="1:6" ht="22.5" customHeight="1" x14ac:dyDescent="0.25">
      <c r="A23" s="3"/>
      <c r="E23" s="6" t="s">
        <v>25</v>
      </c>
      <c r="F23" s="36" t="s">
        <v>128</v>
      </c>
    </row>
    <row r="24" spans="1:6" ht="22.5" customHeight="1" x14ac:dyDescent="0.25">
      <c r="E24" s="6" t="s">
        <v>26</v>
      </c>
      <c r="F24" s="46">
        <v>500000</v>
      </c>
    </row>
    <row r="25" spans="1:6" ht="22.5" customHeight="1" x14ac:dyDescent="0.25">
      <c r="E25" s="6" t="s">
        <v>27</v>
      </c>
      <c r="F25" s="36" t="s">
        <v>227</v>
      </c>
    </row>
  </sheetData>
  <mergeCells count="2">
    <mergeCell ref="E9:F9"/>
    <mergeCell ref="E10:F10"/>
  </mergeCells>
  <dataValidations count="1">
    <dataValidation type="list" allowBlank="1" showInputMessage="1" showErrorMessage="1" errorTitle="Banco não encontrado" error="Verifique se o CÓDIGO no inicio foi digitado corretamente (Três digitos), _x000a_Ou se o nome do BANCO foi escrito corretamente. (Lista)" promptTitle="Inseir banco" prompt="Informe um banco vinculado ao seu CPF_x000a_" sqref="F13 F18 F23" xr:uid="{93293B47-79D5-4FDA-AC02-13BAD4B385AF}">
      <formula1>tb_bancos_nomes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66B82-98FF-4838-99E9-4713A65C656B}">
  <sheetPr codeName="Planilha1"/>
  <dimension ref="A2:R34"/>
  <sheetViews>
    <sheetView zoomScaleNormal="100" workbookViewId="0">
      <pane xSplit="2" ySplit="4" topLeftCell="C5" activePane="bottomRight" state="frozen"/>
      <selection activeCell="D24" sqref="D24"/>
      <selection pane="topRight" activeCell="D24" sqref="D24"/>
      <selection pane="bottomLeft" activeCell="D24" sqref="D24"/>
      <selection pane="bottomRight" activeCell="F11" sqref="F1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22.5" customHeight="1" x14ac:dyDescent="0.25"/>
  <cols>
    <col min="1" max="1" width="45.7109375" style="1" customWidth="1"/>
    <col min="2" max="2" width="2.140625" style="4" customWidth="1"/>
    <col min="3" max="3" width="2.140625" style="2" customWidth="1"/>
    <col min="4" max="4" width="8.5703125" style="2" customWidth="1"/>
    <col min="5" max="5" width="8.5703125" style="21" hidden="1" customWidth="1"/>
    <col min="6" max="6" width="28.5703125" style="2" customWidth="1"/>
    <col min="7" max="7" width="37.140625" style="2" customWidth="1"/>
    <col min="8" max="8" width="21.42578125" style="2" customWidth="1"/>
    <col min="9" max="9" width="15.7109375" style="2" customWidth="1"/>
    <col min="10" max="10" width="8.5703125" style="2" customWidth="1"/>
    <col min="11" max="11" width="4.28515625" style="2" customWidth="1"/>
    <col min="12" max="12" width="22.85546875" style="2" customWidth="1"/>
    <col min="13" max="13" width="17.140625" customWidth="1"/>
    <col min="14" max="14" width="22.85546875" style="2" customWidth="1"/>
    <col min="15" max="15" width="4.28515625" style="2" customWidth="1"/>
    <col min="16" max="17" width="12.85546875" style="2" customWidth="1"/>
    <col min="18" max="18" width="4.28515625" style="2" customWidth="1"/>
    <col min="19" max="16384" width="12.85546875" style="2" hidden="1"/>
  </cols>
  <sheetData>
    <row r="2" spans="5:15" ht="22.5" customHeight="1" x14ac:dyDescent="0.25">
      <c r="F2" s="32"/>
      <c r="G2" s="32"/>
      <c r="H2" s="32"/>
      <c r="I2" s="32"/>
    </row>
    <row r="3" spans="5:15" ht="22.5" customHeight="1" x14ac:dyDescent="0.25">
      <c r="F3" s="32"/>
      <c r="G3" s="32"/>
      <c r="H3" s="32"/>
      <c r="I3" s="32"/>
    </row>
    <row r="4" spans="5:15" ht="7.5" customHeight="1" x14ac:dyDescent="0.25">
      <c r="F4" s="5"/>
      <c r="G4" s="5"/>
      <c r="H4" s="5"/>
      <c r="I4" s="5"/>
    </row>
    <row r="6" spans="5:15" ht="22.5" customHeight="1" thickBot="1" x14ac:dyDescent="0.3">
      <c r="F6" s="8" t="s">
        <v>233</v>
      </c>
      <c r="G6" s="7"/>
      <c r="H6" s="7"/>
      <c r="I6" s="7"/>
    </row>
    <row r="7" spans="5:15" ht="22.5" customHeight="1" thickTop="1" thickBot="1" x14ac:dyDescent="0.3">
      <c r="F7" s="10" t="s">
        <v>234</v>
      </c>
      <c r="G7" s="9"/>
      <c r="H7" s="9"/>
      <c r="I7" s="9"/>
      <c r="K7" s="28"/>
      <c r="L7" s="50" t="s">
        <v>251</v>
      </c>
      <c r="M7" s="50"/>
      <c r="N7" s="50"/>
      <c r="O7" s="29"/>
    </row>
    <row r="8" spans="5:15" ht="22.5" customHeight="1" thickTop="1" x14ac:dyDescent="0.25">
      <c r="K8" s="22"/>
      <c r="L8" s="23"/>
      <c r="M8" s="23"/>
      <c r="N8" s="23"/>
      <c r="O8" s="24"/>
    </row>
    <row r="9" spans="5:15" ht="22.5" customHeight="1" x14ac:dyDescent="0.25">
      <c r="F9" s="51" t="s">
        <v>238</v>
      </c>
      <c r="G9" s="51"/>
      <c r="H9" s="51"/>
      <c r="I9" s="51"/>
      <c r="K9" s="22"/>
      <c r="L9" s="23"/>
      <c r="M9" s="23"/>
      <c r="N9" s="23"/>
      <c r="O9" s="24"/>
    </row>
    <row r="10" spans="5:15" ht="22.5" customHeight="1" x14ac:dyDescent="0.25">
      <c r="E10" s="30" t="s">
        <v>248</v>
      </c>
      <c r="F10" s="17" t="s">
        <v>235</v>
      </c>
      <c r="G10" s="17" t="s">
        <v>236</v>
      </c>
      <c r="H10" s="17" t="s">
        <v>237</v>
      </c>
      <c r="I10" s="17" t="s">
        <v>239</v>
      </c>
      <c r="K10" s="22"/>
      <c r="L10" s="23"/>
      <c r="M10" s="23"/>
      <c r="N10" s="23"/>
      <c r="O10" s="24"/>
    </row>
    <row r="11" spans="5:15" ht="22.5" customHeight="1" x14ac:dyDescent="0.25">
      <c r="E11" s="31" t="str">
        <f>IF(Tabela3[[#This Row],[DATA]]="","",MONTH(Tabela3[[#This Row],[DATA]]) &amp; "-" &amp; YEAR(Tabela3[[#This Row],[DATA]]))</f>
        <v>5-2025</v>
      </c>
      <c r="F11" s="43">
        <v>45784</v>
      </c>
      <c r="G11" s="44" t="s">
        <v>240</v>
      </c>
      <c r="H11" s="45">
        <v>3000</v>
      </c>
      <c r="I11" s="44" t="s">
        <v>15</v>
      </c>
      <c r="K11" s="22"/>
      <c r="L11" s="23"/>
      <c r="M11" s="23"/>
      <c r="N11" s="23"/>
      <c r="O11" s="24"/>
    </row>
    <row r="12" spans="5:15" ht="22.5" customHeight="1" x14ac:dyDescent="0.25">
      <c r="E12" s="31" t="str">
        <f>IF(Tabela3[[#This Row],[DATA]]="","",MONTH(Tabela3[[#This Row],[DATA]]) &amp; "-" &amp; YEAR(Tabela3[[#This Row],[DATA]]))</f>
        <v>5-2025</v>
      </c>
      <c r="F12" s="43">
        <v>45790</v>
      </c>
      <c r="G12" s="44" t="s">
        <v>241</v>
      </c>
      <c r="H12" s="45">
        <v>6000</v>
      </c>
      <c r="I12" s="44" t="s">
        <v>15</v>
      </c>
      <c r="K12" s="22"/>
      <c r="L12" s="23"/>
      <c r="M12" s="23"/>
      <c r="N12" s="23"/>
      <c r="O12" s="24"/>
    </row>
    <row r="13" spans="5:15" ht="22.5" customHeight="1" x14ac:dyDescent="0.25">
      <c r="E13" s="31" t="str">
        <f>IF(Tabela3[[#This Row],[DATA]]="","",MONTH(Tabela3[[#This Row],[DATA]]) &amp; "-" &amp; YEAR(Tabela3[[#This Row],[DATA]]))</f>
        <v>5-2025</v>
      </c>
      <c r="F13" s="43">
        <v>45790</v>
      </c>
      <c r="G13" s="44" t="s">
        <v>241</v>
      </c>
      <c r="H13" s="45">
        <v>7000</v>
      </c>
      <c r="I13" s="44" t="s">
        <v>15</v>
      </c>
      <c r="K13" s="22"/>
      <c r="L13" s="23"/>
      <c r="M13" s="23"/>
      <c r="N13" s="23"/>
      <c r="O13" s="24"/>
    </row>
    <row r="14" spans="5:15" ht="22.5" customHeight="1" x14ac:dyDescent="0.25">
      <c r="E14" s="31" t="str">
        <f>IF(Tabela3[[#This Row],[DATA]]="","",MONTH(Tabela3[[#This Row],[DATA]]) &amp; "-" &amp; YEAR(Tabela3[[#This Row],[DATA]]))</f>
        <v>5-2025</v>
      </c>
      <c r="F14" s="43">
        <v>45797</v>
      </c>
      <c r="G14" s="44" t="s">
        <v>242</v>
      </c>
      <c r="H14" s="45">
        <v>1900</v>
      </c>
      <c r="I14" s="44" t="s">
        <v>243</v>
      </c>
      <c r="K14" s="22"/>
      <c r="L14" s="23"/>
      <c r="M14" s="23"/>
      <c r="N14" s="23"/>
      <c r="O14" s="24"/>
    </row>
    <row r="15" spans="5:15" ht="22.5" customHeight="1" x14ac:dyDescent="0.25">
      <c r="E15" s="31" t="str">
        <f>IF(Tabela3[[#This Row],[DATA]]="","",MONTH(Tabela3[[#This Row],[DATA]]) &amp; "-" &amp; YEAR(Tabela3[[#This Row],[DATA]]))</f>
        <v>6-2025</v>
      </c>
      <c r="F15" s="43">
        <v>45812</v>
      </c>
      <c r="G15" s="44" t="s">
        <v>240</v>
      </c>
      <c r="H15" s="45">
        <v>3000</v>
      </c>
      <c r="I15" s="44" t="s">
        <v>16</v>
      </c>
      <c r="K15" s="22"/>
      <c r="L15" s="23"/>
      <c r="M15" s="23"/>
      <c r="N15" s="23"/>
      <c r="O15" s="24"/>
    </row>
    <row r="16" spans="5:15" ht="22.5" customHeight="1" x14ac:dyDescent="0.25">
      <c r="E16" s="31" t="str">
        <f>IF(Tabela3[[#This Row],[DATA]]="","",MONTH(Tabela3[[#This Row],[DATA]]) &amp; "-" &amp; YEAR(Tabela3[[#This Row],[DATA]]))</f>
        <v>6-2025</v>
      </c>
      <c r="F16" s="43">
        <v>45818</v>
      </c>
      <c r="G16" s="44" t="s">
        <v>241</v>
      </c>
      <c r="H16" s="45">
        <v>6000</v>
      </c>
      <c r="I16" s="44" t="s">
        <v>15</v>
      </c>
      <c r="K16" s="22"/>
      <c r="L16" s="23"/>
      <c r="M16" s="23"/>
      <c r="N16" s="23"/>
      <c r="O16" s="24"/>
    </row>
    <row r="17" spans="1:15" ht="22.5" customHeight="1" x14ac:dyDescent="0.25">
      <c r="E17" s="31" t="str">
        <f>IF(Tabela3[[#This Row],[DATA]]="","",MONTH(Tabela3[[#This Row],[DATA]]) &amp; "-" &amp; YEAR(Tabela3[[#This Row],[DATA]]))</f>
        <v>6-2025</v>
      </c>
      <c r="F17" s="43">
        <v>45818</v>
      </c>
      <c r="G17" s="44" t="s">
        <v>241</v>
      </c>
      <c r="H17" s="45">
        <v>7000</v>
      </c>
      <c r="I17" s="44" t="s">
        <v>15</v>
      </c>
      <c r="K17" s="22"/>
      <c r="L17" s="23"/>
      <c r="M17" s="23"/>
      <c r="N17" s="23"/>
      <c r="O17" s="24"/>
    </row>
    <row r="18" spans="1:15" ht="22.5" customHeight="1" x14ac:dyDescent="0.25">
      <c r="E18" s="31" t="str">
        <f>IF(Tabela3[[#This Row],[DATA]]="","",MONTH(Tabela3[[#This Row],[DATA]]) &amp; "-" &amp; YEAR(Tabela3[[#This Row],[DATA]]))</f>
        <v>6-2025</v>
      </c>
      <c r="F18" s="43">
        <v>45823</v>
      </c>
      <c r="G18" s="44" t="s">
        <v>242</v>
      </c>
      <c r="H18" s="45">
        <v>5000</v>
      </c>
      <c r="I18" s="44" t="s">
        <v>16</v>
      </c>
      <c r="K18" s="22"/>
      <c r="L18" s="23"/>
      <c r="M18" s="23"/>
      <c r="N18" s="23"/>
      <c r="O18" s="24"/>
    </row>
    <row r="19" spans="1:15" ht="22.5" customHeight="1" x14ac:dyDescent="0.25">
      <c r="E19" s="31" t="str">
        <f>IF(Tabela3[[#This Row],[DATA]]="","",MONTH(Tabela3[[#This Row],[DATA]]) &amp; "-" &amp; YEAR(Tabela3[[#This Row],[DATA]]))</f>
        <v/>
      </c>
      <c r="F19" s="43"/>
      <c r="G19" s="44"/>
      <c r="H19" s="45"/>
      <c r="I19" s="44"/>
      <c r="K19" s="22"/>
      <c r="L19" s="23"/>
      <c r="M19" s="23"/>
      <c r="N19" s="23"/>
      <c r="O19" s="24"/>
    </row>
    <row r="20" spans="1:15" ht="22.5" customHeight="1" x14ac:dyDescent="0.25">
      <c r="E20" s="31" t="str">
        <f>IF(Tabela3[[#This Row],[DATA]]="","",MONTH(Tabela3[[#This Row],[DATA]]) &amp; "-" &amp; YEAR(Tabela3[[#This Row],[DATA]]))</f>
        <v/>
      </c>
      <c r="F20" s="43"/>
      <c r="G20" s="44"/>
      <c r="H20" s="45"/>
      <c r="I20" s="44"/>
      <c r="K20" s="22"/>
      <c r="L20" s="23"/>
      <c r="M20" s="23"/>
      <c r="N20" s="23"/>
      <c r="O20" s="24"/>
    </row>
    <row r="21" spans="1:15" ht="22.5" customHeight="1" x14ac:dyDescent="0.25">
      <c r="E21" s="31" t="str">
        <f>IF(Tabela3[[#This Row],[DATA]]="","",MONTH(Tabela3[[#This Row],[DATA]]) &amp; "-" &amp; YEAR(Tabela3[[#This Row],[DATA]]))</f>
        <v/>
      </c>
      <c r="F21" s="43"/>
      <c r="G21" s="44"/>
      <c r="H21" s="45"/>
      <c r="I21" s="44"/>
      <c r="K21" s="22"/>
      <c r="L21" s="23"/>
      <c r="M21" s="23"/>
      <c r="N21" s="23"/>
      <c r="O21" s="24"/>
    </row>
    <row r="22" spans="1:15" ht="22.5" customHeight="1" thickBot="1" x14ac:dyDescent="0.3">
      <c r="E22" s="31" t="str">
        <f>IF(Tabela3[[#This Row],[DATA]]="","",MONTH(Tabela3[[#This Row],[DATA]]) &amp; "-" &amp; YEAR(Tabela3[[#This Row],[DATA]]))</f>
        <v/>
      </c>
      <c r="F22" s="43"/>
      <c r="G22" s="44"/>
      <c r="H22" s="45"/>
      <c r="I22" s="44"/>
      <c r="K22" s="25"/>
      <c r="L22" s="26"/>
      <c r="M22" s="26"/>
      <c r="N22" s="26"/>
      <c r="O22" s="27"/>
    </row>
    <row r="23" spans="1:15" ht="22.5" customHeight="1" x14ac:dyDescent="0.25">
      <c r="A23" s="3"/>
      <c r="E23" s="31" t="str">
        <f>IF(Tabela3[[#This Row],[DATA]]="","",MONTH(Tabela3[[#This Row],[DATA]]) &amp; "-" &amp; YEAR(Tabela3[[#This Row],[DATA]]))</f>
        <v/>
      </c>
      <c r="F23" s="43"/>
      <c r="G23" s="44"/>
      <c r="H23" s="45"/>
      <c r="I23" s="44"/>
    </row>
    <row r="24" spans="1:15" ht="22.5" customHeight="1" x14ac:dyDescent="0.25">
      <c r="E24" s="31" t="str">
        <f>IF(Tabela3[[#This Row],[DATA]]="","",MONTH(Tabela3[[#This Row],[DATA]]) &amp; "-" &amp; YEAR(Tabela3[[#This Row],[DATA]]))</f>
        <v/>
      </c>
      <c r="F24" s="43"/>
      <c r="G24" s="44"/>
      <c r="H24" s="45"/>
      <c r="I24" s="44"/>
    </row>
    <row r="25" spans="1:15" ht="22.5" customHeight="1" x14ac:dyDescent="0.25">
      <c r="E25" s="31" t="str">
        <f>IF(Tabela3[[#This Row],[DATA]]="","",MONTH(Tabela3[[#This Row],[DATA]]) &amp; "-" &amp; YEAR(Tabela3[[#This Row],[DATA]]))</f>
        <v/>
      </c>
      <c r="F25" s="43"/>
      <c r="G25" s="44"/>
      <c r="H25" s="45"/>
      <c r="I25" s="44"/>
    </row>
    <row r="26" spans="1:15" ht="22.5" customHeight="1" x14ac:dyDescent="0.25">
      <c r="E26" s="31" t="str">
        <f>IF(Tabela3[[#This Row],[DATA]]="","",MONTH(Tabela3[[#This Row],[DATA]]) &amp; "-" &amp; YEAR(Tabela3[[#This Row],[DATA]]))</f>
        <v/>
      </c>
      <c r="F26" s="43"/>
      <c r="G26" s="44"/>
      <c r="H26" s="45"/>
      <c r="I26" s="44"/>
    </row>
    <row r="27" spans="1:15" ht="22.5" customHeight="1" x14ac:dyDescent="0.25">
      <c r="E27" s="31" t="str">
        <f>IF(Tabela3[[#This Row],[DATA]]="","",MONTH(Tabela3[[#This Row],[DATA]]) &amp; "-" &amp; YEAR(Tabela3[[#This Row],[DATA]]))</f>
        <v/>
      </c>
      <c r="F27" s="43"/>
      <c r="G27" s="44"/>
      <c r="H27" s="45"/>
      <c r="I27" s="44"/>
    </row>
    <row r="28" spans="1:15" ht="22.5" customHeight="1" x14ac:dyDescent="0.25">
      <c r="E28" s="31" t="str">
        <f>IF(Tabela3[[#This Row],[DATA]]="","",MONTH(Tabela3[[#This Row],[DATA]]) &amp; "-" &amp; YEAR(Tabela3[[#This Row],[DATA]]))</f>
        <v/>
      </c>
      <c r="F28" s="44"/>
      <c r="G28" s="44"/>
      <c r="H28" s="45"/>
      <c r="I28" s="44"/>
    </row>
    <row r="29" spans="1:15" ht="22.5" customHeight="1" x14ac:dyDescent="0.25">
      <c r="E29" s="31" t="str">
        <f>IF(Tabela3[[#This Row],[DATA]]="","",MONTH(Tabela3[[#This Row],[DATA]]) &amp; "-" &amp; YEAR(Tabela3[[#This Row],[DATA]]))</f>
        <v/>
      </c>
      <c r="F29" s="44"/>
      <c r="G29" s="44"/>
      <c r="H29" s="45"/>
      <c r="I29" s="44"/>
    </row>
    <row r="30" spans="1:15" ht="22.5" customHeight="1" x14ac:dyDescent="0.25">
      <c r="E30" s="31" t="str">
        <f>IF(Tabela3[[#This Row],[DATA]]="","",MONTH(Tabela3[[#This Row],[DATA]]) &amp; "-" &amp; YEAR(Tabela3[[#This Row],[DATA]]))</f>
        <v/>
      </c>
      <c r="F30" s="44"/>
      <c r="G30" s="44"/>
      <c r="H30" s="45"/>
      <c r="I30" s="44"/>
    </row>
    <row r="31" spans="1:15" ht="22.5" customHeight="1" x14ac:dyDescent="0.25">
      <c r="E31" s="31" t="str">
        <f>IF(Tabela3[[#This Row],[DATA]]="","",MONTH(Tabela3[[#This Row],[DATA]]) &amp; "-" &amp; YEAR(Tabela3[[#This Row],[DATA]]))</f>
        <v/>
      </c>
      <c r="F31" s="44"/>
      <c r="G31" s="44"/>
      <c r="H31" s="45"/>
      <c r="I31" s="44"/>
    </row>
    <row r="32" spans="1:15" ht="22.5" customHeight="1" x14ac:dyDescent="0.25">
      <c r="E32" s="31" t="str">
        <f>IF(Tabela3[[#This Row],[DATA]]="","",MONTH(Tabela3[[#This Row],[DATA]]) &amp; "-" &amp; YEAR(Tabela3[[#This Row],[DATA]]))</f>
        <v/>
      </c>
      <c r="F32" s="44"/>
      <c r="G32" s="44"/>
      <c r="H32" s="45"/>
      <c r="I32" s="44"/>
    </row>
    <row r="33" spans="5:9" ht="22.5" customHeight="1" x14ac:dyDescent="0.25">
      <c r="E33" s="31" t="str">
        <f>IF(Tabela3[[#This Row],[DATA]]="","",MONTH(Tabela3[[#This Row],[DATA]]) &amp; "-" &amp; YEAR(Tabela3[[#This Row],[DATA]]))</f>
        <v/>
      </c>
      <c r="F33" s="44"/>
      <c r="G33" s="44"/>
      <c r="H33" s="45"/>
      <c r="I33" s="44"/>
    </row>
    <row r="34" spans="5:9" ht="22.5" customHeight="1" x14ac:dyDescent="0.25">
      <c r="E34" s="31" t="str">
        <f>IF(Tabela3[[#This Row],[DATA]]="","",MONTH(Tabela3[[#This Row],[DATA]]) &amp; "-" &amp; YEAR(Tabela3[[#This Row],[DATA]]))</f>
        <v/>
      </c>
      <c r="F34" s="44"/>
      <c r="G34" s="44"/>
      <c r="H34" s="45"/>
      <c r="I34" s="44"/>
    </row>
  </sheetData>
  <mergeCells count="2">
    <mergeCell ref="L7:N7"/>
    <mergeCell ref="F9:I9"/>
  </mergeCells>
  <phoneticPr fontId="17" type="noConversion"/>
  <conditionalFormatting sqref="I11:I34">
    <cfRule type="expression" dxfId="10" priority="1">
      <formula>$I11="Sim"</formula>
    </cfRule>
    <cfRule type="expression" dxfId="9" priority="2">
      <formula>$I11="Não"</formula>
    </cfRule>
  </conditionalFormatting>
  <dataValidations count="2">
    <dataValidation type="list" allowBlank="1" showInputMessage="1" showErrorMessage="1" sqref="I11:I34" xr:uid="{BC6A057D-6645-4375-AC91-9D60242870C9}">
      <formula1>"Sim, Não, N/A"</formula1>
    </dataValidation>
    <dataValidation type="date" operator="greaterThan" allowBlank="1" showErrorMessage="1" sqref="F11:F34" xr:uid="{013DA0E9-9429-46A6-8A07-9CA429FFE4AA}">
      <formula1>36526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009C87-73B8-4BC2-9A21-50D431435FCF}">
          <x14:formula1>
            <xm:f>CONFIG!$H$2:$H$4</xm:f>
          </x14:formula1>
          <xm:sqref>G11:G34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134AA-8D6F-4A97-AB78-E3FAF0FEEF0C}">
  <sheetPr>
    <tabColor theme="1" tint="0.14999847407452621"/>
  </sheetPr>
  <dimension ref="A1:J100"/>
  <sheetViews>
    <sheetView topLeftCell="C1" zoomScale="106" zoomScaleNormal="106" workbookViewId="0">
      <selection activeCell="H5" sqref="H5"/>
    </sheetView>
  </sheetViews>
  <sheetFormatPr defaultColWidth="12.85546875" defaultRowHeight="22.5" customHeight="1" x14ac:dyDescent="0.25"/>
  <cols>
    <col min="1" max="1" width="12.85546875" style="2"/>
    <col min="2" max="2" width="66.28515625" style="2" bestFit="1" customWidth="1"/>
    <col min="3" max="3" width="74" style="2" bestFit="1" customWidth="1"/>
    <col min="4" max="4" width="12.85546875" style="2"/>
    <col min="5" max="6" width="24" style="2" customWidth="1"/>
    <col min="7" max="7" width="13.140625" style="2" bestFit="1" customWidth="1"/>
    <col min="8" max="8" width="20.7109375" style="2" customWidth="1"/>
    <col min="9" max="10" width="10.7109375" style="2" bestFit="1" customWidth="1"/>
    <col min="11" max="16384" width="12.85546875" style="2"/>
  </cols>
  <sheetData>
    <row r="1" spans="1:10" ht="33.75" customHeight="1" x14ac:dyDescent="0.25">
      <c r="A1" s="52" t="s">
        <v>232</v>
      </c>
      <c r="B1" s="52"/>
      <c r="C1" s="52"/>
      <c r="E1"/>
      <c r="F1"/>
      <c r="H1" s="47" t="s">
        <v>236</v>
      </c>
    </row>
    <row r="2" spans="1:10" ht="22.5" customHeight="1" x14ac:dyDescent="0.25">
      <c r="A2" s="13" t="s">
        <v>126</v>
      </c>
      <c r="B2" s="14" t="s">
        <v>127</v>
      </c>
      <c r="C2" s="14" t="s">
        <v>226</v>
      </c>
      <c r="H2" s="2" t="s">
        <v>240</v>
      </c>
    </row>
    <row r="3" spans="1:10" ht="22.5" customHeight="1" x14ac:dyDescent="0.25">
      <c r="A3" s="15">
        <v>1</v>
      </c>
      <c r="B3" s="16" t="s">
        <v>57</v>
      </c>
      <c r="C3" s="16" t="s">
        <v>128</v>
      </c>
      <c r="H3" s="2" t="s">
        <v>241</v>
      </c>
      <c r="J3"/>
    </row>
    <row r="4" spans="1:10" ht="22.5" customHeight="1" x14ac:dyDescent="0.25">
      <c r="A4" s="15">
        <v>3</v>
      </c>
      <c r="B4" s="16" t="s">
        <v>53</v>
      </c>
      <c r="C4" s="16" t="s">
        <v>129</v>
      </c>
      <c r="H4" s="2" t="s">
        <v>242</v>
      </c>
      <c r="J4"/>
    </row>
    <row r="5" spans="1:10" ht="22.5" customHeight="1" x14ac:dyDescent="0.25">
      <c r="A5" s="15">
        <v>4</v>
      </c>
      <c r="B5" s="16" t="s">
        <v>61</v>
      </c>
      <c r="C5" s="16" t="s">
        <v>130</v>
      </c>
      <c r="J5"/>
    </row>
    <row r="6" spans="1:10" ht="22.5" customHeight="1" x14ac:dyDescent="0.25">
      <c r="A6" s="15">
        <v>7</v>
      </c>
      <c r="B6" s="16" t="s">
        <v>85</v>
      </c>
      <c r="C6" s="16" t="s">
        <v>131</v>
      </c>
      <c r="J6"/>
    </row>
    <row r="7" spans="1:10" ht="22.5" customHeight="1" x14ac:dyDescent="0.25">
      <c r="A7" s="15">
        <v>12</v>
      </c>
      <c r="B7" s="16" t="s">
        <v>67</v>
      </c>
      <c r="C7" s="16" t="s">
        <v>132</v>
      </c>
      <c r="J7"/>
    </row>
    <row r="8" spans="1:10" ht="22.5" customHeight="1" x14ac:dyDescent="0.25">
      <c r="A8" s="15">
        <v>14</v>
      </c>
      <c r="B8" s="16" t="s">
        <v>124</v>
      </c>
      <c r="C8" s="16" t="s">
        <v>133</v>
      </c>
      <c r="E8"/>
      <c r="F8"/>
      <c r="G8"/>
      <c r="H8"/>
      <c r="I8"/>
      <c r="J8"/>
    </row>
    <row r="9" spans="1:10" ht="22.5" customHeight="1" x14ac:dyDescent="0.25">
      <c r="A9" s="15">
        <v>21</v>
      </c>
      <c r="B9" s="16" t="s">
        <v>108</v>
      </c>
      <c r="C9" s="16" t="s">
        <v>134</v>
      </c>
      <c r="E9"/>
      <c r="F9"/>
      <c r="G9"/>
    </row>
    <row r="10" spans="1:10" ht="22.5" customHeight="1" x14ac:dyDescent="0.25">
      <c r="A10" s="15">
        <v>24</v>
      </c>
      <c r="B10" s="16" t="s">
        <v>34</v>
      </c>
      <c r="C10" s="16" t="s">
        <v>135</v>
      </c>
      <c r="E10"/>
      <c r="F10"/>
      <c r="G10"/>
    </row>
    <row r="11" spans="1:10" ht="22.5" customHeight="1" x14ac:dyDescent="0.25">
      <c r="A11" s="15">
        <v>29</v>
      </c>
      <c r="B11" s="16" t="s">
        <v>72</v>
      </c>
      <c r="C11" s="16" t="s">
        <v>136</v>
      </c>
      <c r="E11"/>
      <c r="F11"/>
      <c r="G11"/>
    </row>
    <row r="12" spans="1:10" ht="22.5" customHeight="1" x14ac:dyDescent="0.25">
      <c r="A12" s="15">
        <v>33</v>
      </c>
      <c r="B12" s="16" t="s">
        <v>95</v>
      </c>
      <c r="C12" s="16" t="s">
        <v>137</v>
      </c>
      <c r="E12"/>
      <c r="F12"/>
      <c r="G12"/>
    </row>
    <row r="13" spans="1:10" ht="22.5" customHeight="1" x14ac:dyDescent="0.25">
      <c r="A13" s="15">
        <v>36</v>
      </c>
      <c r="B13" s="16" t="s">
        <v>39</v>
      </c>
      <c r="C13" s="16" t="s">
        <v>138</v>
      </c>
      <c r="E13"/>
      <c r="F13"/>
      <c r="G13"/>
    </row>
    <row r="14" spans="1:10" ht="22.5" customHeight="1" x14ac:dyDescent="0.25">
      <c r="A14" s="15">
        <v>37</v>
      </c>
      <c r="B14" s="16" t="s">
        <v>59</v>
      </c>
      <c r="C14" s="16" t="s">
        <v>139</v>
      </c>
      <c r="E14"/>
      <c r="F14"/>
      <c r="G14"/>
    </row>
    <row r="15" spans="1:10" ht="22.5" customHeight="1" x14ac:dyDescent="0.25">
      <c r="A15" s="15">
        <v>40</v>
      </c>
      <c r="B15" s="16" t="s">
        <v>46</v>
      </c>
      <c r="C15" s="16" t="s">
        <v>140</v>
      </c>
      <c r="E15"/>
      <c r="F15"/>
      <c r="G15"/>
    </row>
    <row r="16" spans="1:10" ht="22.5" customHeight="1" x14ac:dyDescent="0.25">
      <c r="A16" s="15">
        <v>41</v>
      </c>
      <c r="B16" s="16" t="s">
        <v>60</v>
      </c>
      <c r="C16" s="16" t="s">
        <v>141</v>
      </c>
      <c r="E16"/>
      <c r="F16"/>
      <c r="G16"/>
    </row>
    <row r="17" spans="1:7" ht="22.5" customHeight="1" x14ac:dyDescent="0.25">
      <c r="A17" s="15">
        <v>47</v>
      </c>
      <c r="B17" s="16" t="s">
        <v>58</v>
      </c>
      <c r="C17" s="16" t="s">
        <v>142</v>
      </c>
      <c r="E17"/>
      <c r="F17"/>
      <c r="G17"/>
    </row>
    <row r="18" spans="1:7" ht="22.5" customHeight="1" x14ac:dyDescent="0.25">
      <c r="A18" s="15">
        <v>62</v>
      </c>
      <c r="B18" s="16" t="s">
        <v>118</v>
      </c>
      <c r="C18" s="16" t="s">
        <v>143</v>
      </c>
      <c r="E18"/>
      <c r="F18"/>
      <c r="G18"/>
    </row>
    <row r="19" spans="1:7" ht="22.5" customHeight="1" x14ac:dyDescent="0.25">
      <c r="A19" s="15">
        <v>63</v>
      </c>
      <c r="B19" s="16" t="s">
        <v>38</v>
      </c>
      <c r="C19" s="16" t="s">
        <v>144</v>
      </c>
      <c r="E19"/>
      <c r="F19"/>
      <c r="G19"/>
    </row>
    <row r="20" spans="1:7" ht="22.5" customHeight="1" x14ac:dyDescent="0.25">
      <c r="A20" s="15">
        <v>65</v>
      </c>
      <c r="B20" s="16" t="s">
        <v>32</v>
      </c>
      <c r="C20" s="16" t="s">
        <v>145</v>
      </c>
      <c r="E20"/>
      <c r="F20"/>
      <c r="G20"/>
    </row>
    <row r="21" spans="1:7" ht="22.5" customHeight="1" x14ac:dyDescent="0.25">
      <c r="A21" s="15">
        <v>66</v>
      </c>
      <c r="B21" s="16" t="s">
        <v>83</v>
      </c>
      <c r="C21" s="16" t="s">
        <v>146</v>
      </c>
    </row>
    <row r="22" spans="1:7" ht="22.5" customHeight="1" x14ac:dyDescent="0.25">
      <c r="A22" s="15">
        <v>70</v>
      </c>
      <c r="B22" s="16" t="s">
        <v>114</v>
      </c>
      <c r="C22" s="16" t="s">
        <v>147</v>
      </c>
    </row>
    <row r="23" spans="1:7" ht="22.5" customHeight="1" x14ac:dyDescent="0.25">
      <c r="A23" s="15">
        <v>74</v>
      </c>
      <c r="B23" s="16" t="s">
        <v>75</v>
      </c>
      <c r="C23" s="16" t="s">
        <v>148</v>
      </c>
    </row>
    <row r="24" spans="1:7" ht="22.5" customHeight="1" x14ac:dyDescent="0.25">
      <c r="A24" s="15">
        <v>77</v>
      </c>
      <c r="B24" s="16" t="s">
        <v>69</v>
      </c>
      <c r="C24" s="16" t="s">
        <v>149</v>
      </c>
    </row>
    <row r="25" spans="1:7" ht="22.5" customHeight="1" x14ac:dyDescent="0.25">
      <c r="A25" s="15">
        <v>82</v>
      </c>
      <c r="B25" s="16" t="s">
        <v>100</v>
      </c>
      <c r="C25" s="16" t="s">
        <v>150</v>
      </c>
    </row>
    <row r="26" spans="1:7" ht="22.5" customHeight="1" x14ac:dyDescent="0.25">
      <c r="A26" s="15">
        <v>83</v>
      </c>
      <c r="B26" s="16" t="s">
        <v>54</v>
      </c>
      <c r="C26" s="16" t="s">
        <v>151</v>
      </c>
    </row>
    <row r="27" spans="1:7" ht="22.5" customHeight="1" x14ac:dyDescent="0.25">
      <c r="A27" s="15">
        <v>94</v>
      </c>
      <c r="B27" s="16" t="s">
        <v>63</v>
      </c>
      <c r="C27" s="16" t="s">
        <v>152</v>
      </c>
    </row>
    <row r="28" spans="1:7" ht="22.5" customHeight="1" x14ac:dyDescent="0.25">
      <c r="A28" s="15">
        <v>95</v>
      </c>
      <c r="B28" s="16" t="s">
        <v>101</v>
      </c>
      <c r="C28" s="16" t="s">
        <v>153</v>
      </c>
    </row>
    <row r="29" spans="1:7" ht="22.5" customHeight="1" x14ac:dyDescent="0.25">
      <c r="A29" s="15">
        <v>96</v>
      </c>
      <c r="B29" s="16" t="s">
        <v>33</v>
      </c>
      <c r="C29" s="16" t="s">
        <v>154</v>
      </c>
    </row>
    <row r="30" spans="1:7" ht="22.5" customHeight="1" x14ac:dyDescent="0.25">
      <c r="A30" s="15">
        <v>104</v>
      </c>
      <c r="B30" s="16" t="s">
        <v>115</v>
      </c>
      <c r="C30" s="16" t="s">
        <v>155</v>
      </c>
    </row>
    <row r="31" spans="1:7" ht="22.5" customHeight="1" x14ac:dyDescent="0.25">
      <c r="A31" s="15">
        <v>107</v>
      </c>
      <c r="B31" s="16" t="s">
        <v>37</v>
      </c>
      <c r="C31" s="16" t="s">
        <v>156</v>
      </c>
    </row>
    <row r="32" spans="1:7" ht="22.5" customHeight="1" x14ac:dyDescent="0.25">
      <c r="A32" s="15">
        <v>119</v>
      </c>
      <c r="B32" s="16" t="s">
        <v>106</v>
      </c>
      <c r="C32" s="16" t="s">
        <v>157</v>
      </c>
    </row>
    <row r="33" spans="1:3" ht="22.5" customHeight="1" x14ac:dyDescent="0.25">
      <c r="A33" s="15">
        <v>120</v>
      </c>
      <c r="B33" s="16" t="s">
        <v>93</v>
      </c>
      <c r="C33" s="16" t="s">
        <v>158</v>
      </c>
    </row>
    <row r="34" spans="1:3" ht="22.5" customHeight="1" x14ac:dyDescent="0.25">
      <c r="A34" s="15">
        <v>121</v>
      </c>
      <c r="B34" s="16" t="s">
        <v>31</v>
      </c>
      <c r="C34" s="16" t="s">
        <v>159</v>
      </c>
    </row>
    <row r="35" spans="1:3" ht="22.5" customHeight="1" x14ac:dyDescent="0.25">
      <c r="A35" s="15">
        <v>125</v>
      </c>
      <c r="B35" s="16" t="s">
        <v>64</v>
      </c>
      <c r="C35" s="16" t="s">
        <v>160</v>
      </c>
    </row>
    <row r="36" spans="1:3" ht="22.5" customHeight="1" x14ac:dyDescent="0.25">
      <c r="A36" s="15">
        <v>128</v>
      </c>
      <c r="B36" s="16" t="s">
        <v>113</v>
      </c>
      <c r="C36" s="16" t="s">
        <v>161</v>
      </c>
    </row>
    <row r="37" spans="1:3" ht="22.5" customHeight="1" x14ac:dyDescent="0.25">
      <c r="A37" s="15">
        <v>129</v>
      </c>
      <c r="B37" s="16" t="s">
        <v>125</v>
      </c>
      <c r="C37" s="16" t="s">
        <v>162</v>
      </c>
    </row>
    <row r="38" spans="1:3" ht="22.5" customHeight="1" x14ac:dyDescent="0.25">
      <c r="A38" s="15">
        <v>144</v>
      </c>
      <c r="B38" s="16" t="s">
        <v>117</v>
      </c>
      <c r="C38" s="16" t="s">
        <v>163</v>
      </c>
    </row>
    <row r="39" spans="1:3" ht="22.5" customHeight="1" x14ac:dyDescent="0.25">
      <c r="A39" s="15">
        <v>184</v>
      </c>
      <c r="B39" s="16" t="s">
        <v>71</v>
      </c>
      <c r="C39" s="16" t="s">
        <v>164</v>
      </c>
    </row>
    <row r="40" spans="1:3" ht="22.5" customHeight="1" x14ac:dyDescent="0.25">
      <c r="A40" s="15">
        <v>208</v>
      </c>
      <c r="B40" s="16" t="s">
        <v>43</v>
      </c>
      <c r="C40" s="16" t="s">
        <v>165</v>
      </c>
    </row>
    <row r="41" spans="1:3" ht="22.5" customHeight="1" x14ac:dyDescent="0.25">
      <c r="A41" s="15">
        <v>212</v>
      </c>
      <c r="B41" s="16" t="s">
        <v>86</v>
      </c>
      <c r="C41" s="16" t="s">
        <v>166</v>
      </c>
    </row>
    <row r="42" spans="1:3" ht="22.5" customHeight="1" x14ac:dyDescent="0.25">
      <c r="A42" s="15">
        <v>217</v>
      </c>
      <c r="B42" s="16" t="s">
        <v>76</v>
      </c>
      <c r="C42" s="16" t="s">
        <v>167</v>
      </c>
    </row>
    <row r="43" spans="1:3" ht="22.5" customHeight="1" x14ac:dyDescent="0.25">
      <c r="A43" s="15">
        <v>218</v>
      </c>
      <c r="B43" s="16" t="s">
        <v>42</v>
      </c>
      <c r="C43" s="16" t="s">
        <v>168</v>
      </c>
    </row>
    <row r="44" spans="1:3" ht="22.5" customHeight="1" x14ac:dyDescent="0.25">
      <c r="A44" s="15">
        <v>222</v>
      </c>
      <c r="B44" s="16" t="s">
        <v>51</v>
      </c>
      <c r="C44" s="16" t="s">
        <v>169</v>
      </c>
    </row>
    <row r="45" spans="1:3" ht="22.5" customHeight="1" x14ac:dyDescent="0.25">
      <c r="A45" s="15">
        <v>224</v>
      </c>
      <c r="B45" s="16" t="s">
        <v>62</v>
      </c>
      <c r="C45" s="16" t="s">
        <v>170</v>
      </c>
    </row>
    <row r="46" spans="1:3" ht="22.5" customHeight="1" x14ac:dyDescent="0.25">
      <c r="A46" s="15">
        <v>233</v>
      </c>
      <c r="B46" s="16" t="s">
        <v>47</v>
      </c>
      <c r="C46" s="16" t="s">
        <v>171</v>
      </c>
    </row>
    <row r="47" spans="1:3" ht="22.5" customHeight="1" x14ac:dyDescent="0.25">
      <c r="A47" s="15">
        <v>237</v>
      </c>
      <c r="B47" s="16" t="s">
        <v>41</v>
      </c>
      <c r="C47" s="16" t="s">
        <v>172</v>
      </c>
    </row>
    <row r="48" spans="1:3" ht="22.5" customHeight="1" x14ac:dyDescent="0.25">
      <c r="A48" s="15">
        <v>243</v>
      </c>
      <c r="B48" s="16" t="s">
        <v>79</v>
      </c>
      <c r="C48" s="16" t="s">
        <v>173</v>
      </c>
    </row>
    <row r="49" spans="1:3" ht="22.5" customHeight="1" x14ac:dyDescent="0.25">
      <c r="A49" s="15">
        <v>246</v>
      </c>
      <c r="B49" s="16" t="s">
        <v>29</v>
      </c>
      <c r="C49" s="16" t="s">
        <v>174</v>
      </c>
    </row>
    <row r="50" spans="1:3" ht="22.5" customHeight="1" x14ac:dyDescent="0.25">
      <c r="A50" s="15">
        <v>249</v>
      </c>
      <c r="B50" s="16" t="s">
        <v>70</v>
      </c>
      <c r="C50" s="16" t="s">
        <v>175</v>
      </c>
    </row>
    <row r="51" spans="1:3" ht="22.5" customHeight="1" x14ac:dyDescent="0.25">
      <c r="A51" s="15">
        <v>250</v>
      </c>
      <c r="B51" s="16" t="s">
        <v>112</v>
      </c>
      <c r="C51" s="16" t="s">
        <v>176</v>
      </c>
    </row>
    <row r="52" spans="1:3" ht="22.5" customHeight="1" x14ac:dyDescent="0.25">
      <c r="A52" s="15">
        <v>254</v>
      </c>
      <c r="B52" s="16" t="s">
        <v>122</v>
      </c>
      <c r="C52" s="16" t="s">
        <v>177</v>
      </c>
    </row>
    <row r="53" spans="1:3" ht="22.5" customHeight="1" x14ac:dyDescent="0.25">
      <c r="A53" s="15">
        <v>269</v>
      </c>
      <c r="B53" s="16" t="s">
        <v>66</v>
      </c>
      <c r="C53" s="16" t="s">
        <v>178</v>
      </c>
    </row>
    <row r="54" spans="1:3" ht="22.5" customHeight="1" x14ac:dyDescent="0.25">
      <c r="A54" s="15">
        <v>276</v>
      </c>
      <c r="B54" s="16" t="s">
        <v>97</v>
      </c>
      <c r="C54" s="16" t="s">
        <v>179</v>
      </c>
    </row>
    <row r="55" spans="1:3" ht="22.5" customHeight="1" x14ac:dyDescent="0.25">
      <c r="A55" s="15">
        <v>299</v>
      </c>
      <c r="B55" s="16" t="s">
        <v>30</v>
      </c>
      <c r="C55" s="16" t="s">
        <v>180</v>
      </c>
    </row>
    <row r="56" spans="1:3" ht="22.5" customHeight="1" x14ac:dyDescent="0.25">
      <c r="A56" s="15">
        <v>318</v>
      </c>
      <c r="B56" s="16" t="s">
        <v>35</v>
      </c>
      <c r="C56" s="16" t="s">
        <v>181</v>
      </c>
    </row>
    <row r="57" spans="1:3" ht="22.5" customHeight="1" x14ac:dyDescent="0.25">
      <c r="A57" s="15">
        <v>320</v>
      </c>
      <c r="B57" s="16" t="s">
        <v>110</v>
      </c>
      <c r="C57" s="16" t="s">
        <v>182</v>
      </c>
    </row>
    <row r="58" spans="1:3" ht="22.5" customHeight="1" x14ac:dyDescent="0.25">
      <c r="A58" s="15">
        <v>341</v>
      </c>
      <c r="B58" s="16" t="s">
        <v>119</v>
      </c>
      <c r="C58" s="16" t="s">
        <v>183</v>
      </c>
    </row>
    <row r="59" spans="1:3" ht="22.5" customHeight="1" x14ac:dyDescent="0.25">
      <c r="A59" s="15">
        <v>348</v>
      </c>
      <c r="B59" s="16" t="s">
        <v>107</v>
      </c>
      <c r="C59" s="16" t="s">
        <v>184</v>
      </c>
    </row>
    <row r="60" spans="1:3" ht="22.5" customHeight="1" x14ac:dyDescent="0.25">
      <c r="A60" s="15">
        <v>366</v>
      </c>
      <c r="B60" s="16" t="s">
        <v>98</v>
      </c>
      <c r="C60" s="16" t="s">
        <v>185</v>
      </c>
    </row>
    <row r="61" spans="1:3" ht="22.5" customHeight="1" x14ac:dyDescent="0.25">
      <c r="A61" s="15">
        <v>370</v>
      </c>
      <c r="B61" s="16" t="s">
        <v>81</v>
      </c>
      <c r="C61" s="16" t="s">
        <v>186</v>
      </c>
    </row>
    <row r="62" spans="1:3" ht="22.5" customHeight="1" x14ac:dyDescent="0.25">
      <c r="A62" s="15">
        <v>376</v>
      </c>
      <c r="B62" s="16" t="s">
        <v>74</v>
      </c>
      <c r="C62" s="16" t="s">
        <v>187</v>
      </c>
    </row>
    <row r="63" spans="1:3" ht="22.5" customHeight="1" x14ac:dyDescent="0.25">
      <c r="A63" s="15">
        <v>389</v>
      </c>
      <c r="B63" s="16" t="s">
        <v>80</v>
      </c>
      <c r="C63" s="16" t="s">
        <v>188</v>
      </c>
    </row>
    <row r="64" spans="1:3" ht="22.5" customHeight="1" x14ac:dyDescent="0.25">
      <c r="A64" s="15">
        <v>394</v>
      </c>
      <c r="B64" s="16" t="s">
        <v>40</v>
      </c>
      <c r="C64" s="16" t="s">
        <v>189</v>
      </c>
    </row>
    <row r="65" spans="1:3" ht="22.5" customHeight="1" x14ac:dyDescent="0.25">
      <c r="A65" s="15">
        <v>399</v>
      </c>
      <c r="B65" s="16" t="s">
        <v>121</v>
      </c>
      <c r="C65" s="16" t="s">
        <v>190</v>
      </c>
    </row>
    <row r="66" spans="1:3" ht="22.5" customHeight="1" x14ac:dyDescent="0.25">
      <c r="A66" s="15">
        <v>422</v>
      </c>
      <c r="B66" s="16" t="s">
        <v>94</v>
      </c>
      <c r="C66" s="16" t="s">
        <v>191</v>
      </c>
    </row>
    <row r="67" spans="1:3" ht="22.5" customHeight="1" x14ac:dyDescent="0.25">
      <c r="A67" s="15">
        <v>456</v>
      </c>
      <c r="B67" s="16" t="s">
        <v>84</v>
      </c>
      <c r="C67" s="16" t="s">
        <v>192</v>
      </c>
    </row>
    <row r="68" spans="1:3" ht="22.5" customHeight="1" x14ac:dyDescent="0.25">
      <c r="A68" s="15">
        <v>464</v>
      </c>
      <c r="B68" s="16" t="s">
        <v>99</v>
      </c>
      <c r="C68" s="16" t="s">
        <v>193</v>
      </c>
    </row>
    <row r="69" spans="1:3" ht="22.5" customHeight="1" x14ac:dyDescent="0.25">
      <c r="A69" s="15">
        <v>473</v>
      </c>
      <c r="B69" s="16" t="s">
        <v>45</v>
      </c>
      <c r="C69" s="16" t="s">
        <v>194</v>
      </c>
    </row>
    <row r="70" spans="1:3" ht="22.5" customHeight="1" x14ac:dyDescent="0.25">
      <c r="A70" s="15">
        <v>477</v>
      </c>
      <c r="B70" s="16" t="s">
        <v>28</v>
      </c>
      <c r="C70" s="16" t="s">
        <v>195</v>
      </c>
    </row>
    <row r="71" spans="1:3" ht="22.5" customHeight="1" x14ac:dyDescent="0.25">
      <c r="A71" s="15">
        <v>479</v>
      </c>
      <c r="B71" s="16" t="s">
        <v>73</v>
      </c>
      <c r="C71" s="16" t="s">
        <v>196</v>
      </c>
    </row>
    <row r="72" spans="1:3" ht="22.5" customHeight="1" x14ac:dyDescent="0.25">
      <c r="A72" s="15">
        <v>487</v>
      </c>
      <c r="B72" s="16" t="s">
        <v>116</v>
      </c>
      <c r="C72" s="16" t="s">
        <v>197</v>
      </c>
    </row>
    <row r="73" spans="1:3" ht="22.5" customHeight="1" x14ac:dyDescent="0.25">
      <c r="A73" s="15">
        <v>488</v>
      </c>
      <c r="B73" s="16" t="s">
        <v>120</v>
      </c>
      <c r="C73" s="16" t="s">
        <v>198</v>
      </c>
    </row>
    <row r="74" spans="1:3" ht="22.5" customHeight="1" x14ac:dyDescent="0.25">
      <c r="A74" s="15">
        <v>496</v>
      </c>
      <c r="B74" s="16" t="s">
        <v>111</v>
      </c>
      <c r="C74" s="16" t="s">
        <v>199</v>
      </c>
    </row>
    <row r="75" spans="1:3" ht="22.5" customHeight="1" x14ac:dyDescent="0.25">
      <c r="A75" s="15">
        <v>505</v>
      </c>
      <c r="B75" s="16" t="s">
        <v>52</v>
      </c>
      <c r="C75" s="16" t="s">
        <v>200</v>
      </c>
    </row>
    <row r="76" spans="1:3" ht="22.5" customHeight="1" x14ac:dyDescent="0.25">
      <c r="A76" s="15">
        <v>600</v>
      </c>
      <c r="B76" s="16" t="s">
        <v>78</v>
      </c>
      <c r="C76" s="16" t="s">
        <v>201</v>
      </c>
    </row>
    <row r="77" spans="1:3" ht="22.5" customHeight="1" x14ac:dyDescent="0.25">
      <c r="A77" s="15">
        <v>604</v>
      </c>
      <c r="B77" s="16" t="s">
        <v>68</v>
      </c>
      <c r="C77" s="16" t="s">
        <v>202</v>
      </c>
    </row>
    <row r="78" spans="1:3" ht="22.5" customHeight="1" x14ac:dyDescent="0.25">
      <c r="A78" s="15">
        <v>610</v>
      </c>
      <c r="B78" s="16" t="s">
        <v>105</v>
      </c>
      <c r="C78" s="16" t="s">
        <v>203</v>
      </c>
    </row>
    <row r="79" spans="1:3" ht="22.5" customHeight="1" x14ac:dyDescent="0.25">
      <c r="A79" s="15">
        <v>611</v>
      </c>
      <c r="B79" s="16" t="s">
        <v>89</v>
      </c>
      <c r="C79" s="16" t="s">
        <v>204</v>
      </c>
    </row>
    <row r="80" spans="1:3" ht="22.5" customHeight="1" x14ac:dyDescent="0.25">
      <c r="A80" s="15">
        <v>612</v>
      </c>
      <c r="B80" s="16" t="s">
        <v>65</v>
      </c>
      <c r="C80" s="16" t="s">
        <v>205</v>
      </c>
    </row>
    <row r="81" spans="1:3" ht="22.5" customHeight="1" x14ac:dyDescent="0.25">
      <c r="A81" s="15">
        <v>623</v>
      </c>
      <c r="B81" s="16" t="s">
        <v>88</v>
      </c>
      <c r="C81" s="16" t="s">
        <v>206</v>
      </c>
    </row>
    <row r="82" spans="1:3" ht="22.5" customHeight="1" x14ac:dyDescent="0.25">
      <c r="A82" s="15">
        <v>626</v>
      </c>
      <c r="B82" s="16" t="s">
        <v>44</v>
      </c>
      <c r="C82" s="16" t="s">
        <v>207</v>
      </c>
    </row>
    <row r="83" spans="1:3" ht="22.5" customHeight="1" x14ac:dyDescent="0.25">
      <c r="A83" s="15">
        <v>630</v>
      </c>
      <c r="B83" s="16" t="s">
        <v>77</v>
      </c>
      <c r="C83" s="16" t="s">
        <v>208</v>
      </c>
    </row>
    <row r="84" spans="1:3" ht="22.5" customHeight="1" x14ac:dyDescent="0.25">
      <c r="A84" s="15">
        <v>633</v>
      </c>
      <c r="B84" s="16" t="s">
        <v>92</v>
      </c>
      <c r="C84" s="16" t="s">
        <v>209</v>
      </c>
    </row>
    <row r="85" spans="1:3" ht="22.5" customHeight="1" x14ac:dyDescent="0.25">
      <c r="A85" s="15">
        <v>634</v>
      </c>
      <c r="B85" s="16" t="s">
        <v>102</v>
      </c>
      <c r="C85" s="16" t="s">
        <v>210</v>
      </c>
    </row>
    <row r="86" spans="1:3" ht="22.5" customHeight="1" x14ac:dyDescent="0.25">
      <c r="A86" s="15">
        <v>643</v>
      </c>
      <c r="B86" s="16" t="s">
        <v>90</v>
      </c>
      <c r="C86" s="16" t="s">
        <v>211</v>
      </c>
    </row>
    <row r="87" spans="1:3" ht="22.5" customHeight="1" x14ac:dyDescent="0.25">
      <c r="A87" s="15">
        <v>653</v>
      </c>
      <c r="B87" s="16" t="s">
        <v>103</v>
      </c>
      <c r="C87" s="16" t="s">
        <v>212</v>
      </c>
    </row>
    <row r="88" spans="1:3" ht="22.5" customHeight="1" x14ac:dyDescent="0.25">
      <c r="A88" s="15">
        <v>654</v>
      </c>
      <c r="B88" s="16" t="s">
        <v>56</v>
      </c>
      <c r="C88" s="16" t="s">
        <v>213</v>
      </c>
    </row>
    <row r="89" spans="1:3" ht="22.5" customHeight="1" x14ac:dyDescent="0.25">
      <c r="A89" s="15">
        <v>655</v>
      </c>
      <c r="B89" s="16" t="s">
        <v>104</v>
      </c>
      <c r="C89" s="16" t="s">
        <v>214</v>
      </c>
    </row>
    <row r="90" spans="1:3" ht="22.5" customHeight="1" x14ac:dyDescent="0.25">
      <c r="A90" s="15">
        <v>707</v>
      </c>
      <c r="B90" s="16" t="s">
        <v>55</v>
      </c>
      <c r="C90" s="16" t="s">
        <v>215</v>
      </c>
    </row>
    <row r="91" spans="1:3" ht="22.5" customHeight="1" x14ac:dyDescent="0.25">
      <c r="A91" s="15">
        <v>712</v>
      </c>
      <c r="B91" s="16" t="s">
        <v>87</v>
      </c>
      <c r="C91" s="16" t="s">
        <v>216</v>
      </c>
    </row>
    <row r="92" spans="1:3" ht="22.5" customHeight="1" x14ac:dyDescent="0.25">
      <c r="A92" s="15">
        <v>743</v>
      </c>
      <c r="B92" s="16" t="s">
        <v>96</v>
      </c>
      <c r="C92" s="16" t="s">
        <v>217</v>
      </c>
    </row>
    <row r="93" spans="1:3" ht="22.5" customHeight="1" x14ac:dyDescent="0.25">
      <c r="A93" s="15">
        <v>745</v>
      </c>
      <c r="B93" s="16" t="s">
        <v>48</v>
      </c>
      <c r="C93" s="16" t="s">
        <v>218</v>
      </c>
    </row>
    <row r="94" spans="1:3" ht="22.5" customHeight="1" x14ac:dyDescent="0.25">
      <c r="A94" s="15">
        <v>746</v>
      </c>
      <c r="B94" s="16" t="s">
        <v>82</v>
      </c>
      <c r="C94" s="16" t="s">
        <v>219</v>
      </c>
    </row>
    <row r="95" spans="1:3" ht="22.5" customHeight="1" x14ac:dyDescent="0.25">
      <c r="A95" s="15">
        <v>747</v>
      </c>
      <c r="B95" s="16" t="s">
        <v>91</v>
      </c>
      <c r="C95" s="16" t="s">
        <v>220</v>
      </c>
    </row>
    <row r="96" spans="1:3" ht="22.5" customHeight="1" x14ac:dyDescent="0.25">
      <c r="A96" s="15">
        <v>748</v>
      </c>
      <c r="B96" s="16" t="s">
        <v>50</v>
      </c>
      <c r="C96" s="16" t="s">
        <v>221</v>
      </c>
    </row>
    <row r="97" spans="1:3" ht="22.5" customHeight="1" x14ac:dyDescent="0.25">
      <c r="A97" s="15">
        <v>751</v>
      </c>
      <c r="B97" s="16" t="s">
        <v>123</v>
      </c>
      <c r="C97" s="16" t="s">
        <v>222</v>
      </c>
    </row>
    <row r="98" spans="1:3" ht="22.5" customHeight="1" x14ac:dyDescent="0.25">
      <c r="A98" s="15">
        <v>752</v>
      </c>
      <c r="B98" s="16" t="s">
        <v>36</v>
      </c>
      <c r="C98" s="16" t="s">
        <v>223</v>
      </c>
    </row>
    <row r="99" spans="1:3" ht="22.5" customHeight="1" x14ac:dyDescent="0.25">
      <c r="A99" s="15">
        <v>755</v>
      </c>
      <c r="B99" s="16" t="s">
        <v>109</v>
      </c>
      <c r="C99" s="16" t="s">
        <v>224</v>
      </c>
    </row>
    <row r="100" spans="1:3" ht="22.5" customHeight="1" x14ac:dyDescent="0.25">
      <c r="A100" s="15">
        <v>756</v>
      </c>
      <c r="B100" s="16" t="s">
        <v>49</v>
      </c>
      <c r="C100" s="16" t="s">
        <v>225</v>
      </c>
    </row>
  </sheetData>
  <sortState xmlns:xlrd2="http://schemas.microsoft.com/office/spreadsheetml/2017/richdata2" ref="A3:B18">
    <sortCondition ref="B2:B18"/>
  </sortState>
  <mergeCells count="1">
    <mergeCell ref="A1:C1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12026-33A9-449A-8DA4-AD46EC098AF0}">
  <sheetPr>
    <tabColor rgb="FFA00000"/>
  </sheetPr>
  <dimension ref="A2:Z48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15" sqref="D15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22.5" customHeight="1" x14ac:dyDescent="0.25"/>
  <cols>
    <col min="1" max="1" width="45.7109375" style="1" customWidth="1"/>
    <col min="2" max="2" width="2.140625" style="4" customWidth="1"/>
    <col min="3" max="3" width="2.140625" style="2" customWidth="1"/>
    <col min="4" max="4" width="8.5703125" style="2" customWidth="1"/>
    <col min="5" max="5" width="8.5703125" style="21" hidden="1" customWidth="1"/>
    <col min="6" max="6" width="28.5703125" style="2" customWidth="1"/>
    <col min="7" max="7" width="37.140625" style="2" customWidth="1"/>
    <col min="8" max="8" width="21.42578125" style="2" customWidth="1"/>
    <col min="9" max="9" width="15.7109375" style="2" customWidth="1"/>
    <col min="10" max="10" width="8.5703125" style="2" customWidth="1"/>
    <col min="11" max="11" width="4.28515625" style="2" customWidth="1"/>
    <col min="12" max="12" width="22.85546875" style="2" customWidth="1"/>
    <col min="13" max="13" width="17.140625" customWidth="1"/>
    <col min="14" max="14" width="22.85546875" style="2" customWidth="1"/>
    <col min="15" max="15" width="4.28515625" style="2" customWidth="1"/>
    <col min="16" max="18" width="12.85546875" style="2" customWidth="1"/>
    <col min="19" max="19" width="18.42578125" style="2" bestFit="1" customWidth="1"/>
    <col min="20" max="20" width="20.140625" style="2" bestFit="1" customWidth="1"/>
    <col min="21" max="21" width="13.140625" style="2" bestFit="1" customWidth="1"/>
    <col min="22" max="22" width="10" style="2" bestFit="1" customWidth="1"/>
    <col min="23" max="24" width="10.7109375" style="2" bestFit="1" customWidth="1"/>
    <col min="25" max="26" width="12.85546875" style="2" customWidth="1"/>
    <col min="27" max="16384" width="12.85546875" style="2" hidden="1"/>
  </cols>
  <sheetData>
    <row r="2" spans="5:24" ht="22.5" customHeight="1" x14ac:dyDescent="0.25">
      <c r="F2" s="35"/>
      <c r="G2" s="35"/>
      <c r="H2" s="35"/>
      <c r="I2" s="35"/>
    </row>
    <row r="3" spans="5:24" ht="22.5" customHeight="1" x14ac:dyDescent="0.25">
      <c r="F3" s="35"/>
      <c r="G3" s="35"/>
      <c r="H3" s="35"/>
      <c r="I3" s="35"/>
    </row>
    <row r="4" spans="5:24" ht="7.5" customHeight="1" x14ac:dyDescent="0.25">
      <c r="F4" s="5"/>
      <c r="G4" s="5"/>
      <c r="H4" s="5"/>
      <c r="I4" s="5"/>
    </row>
    <row r="5" spans="5:24" ht="22.5" customHeight="1" x14ac:dyDescent="0.25">
      <c r="S5" s="33" t="s">
        <v>249</v>
      </c>
      <c r="T5" s="33" t="s">
        <v>250</v>
      </c>
      <c r="U5"/>
      <c r="V5"/>
      <c r="W5"/>
      <c r="X5"/>
    </row>
    <row r="6" spans="5:24" ht="24.75" thickBot="1" x14ac:dyDescent="0.3">
      <c r="F6" s="8" t="s">
        <v>233</v>
      </c>
      <c r="G6" s="7"/>
      <c r="H6" s="7"/>
      <c r="I6" s="7"/>
      <c r="S6" s="33" t="s">
        <v>246</v>
      </c>
      <c r="T6" t="s">
        <v>240</v>
      </c>
      <c r="U6" t="s">
        <v>242</v>
      </c>
      <c r="V6" t="s">
        <v>241</v>
      </c>
      <c r="W6" t="s">
        <v>247</v>
      </c>
      <c r="X6"/>
    </row>
    <row r="7" spans="5:24" ht="18.75" thickTop="1" thickBot="1" x14ac:dyDescent="0.3">
      <c r="F7" s="10" t="s">
        <v>234</v>
      </c>
      <c r="G7" s="9"/>
      <c r="H7" s="9"/>
      <c r="I7" s="9"/>
      <c r="K7" s="28"/>
      <c r="L7" s="50" t="s">
        <v>251</v>
      </c>
      <c r="M7" s="50"/>
      <c r="N7" s="50"/>
      <c r="O7" s="29"/>
      <c r="S7" s="34" t="s">
        <v>244</v>
      </c>
      <c r="T7">
        <v>3000</v>
      </c>
      <c r="U7">
        <v>1900</v>
      </c>
      <c r="V7">
        <v>13000</v>
      </c>
      <c r="W7">
        <v>17900</v>
      </c>
      <c r="X7"/>
    </row>
    <row r="8" spans="5:24" ht="26.25" thickTop="1" x14ac:dyDescent="0.25">
      <c r="K8" s="22"/>
      <c r="L8" s="23"/>
      <c r="M8" s="23"/>
      <c r="N8" s="23"/>
      <c r="O8" s="24"/>
      <c r="S8" s="34" t="s">
        <v>245</v>
      </c>
      <c r="T8">
        <v>3000</v>
      </c>
      <c r="U8">
        <v>5000</v>
      </c>
      <c r="V8">
        <v>13000</v>
      </c>
      <c r="W8">
        <v>21000</v>
      </c>
      <c r="X8"/>
    </row>
    <row r="9" spans="5:24" ht="25.5" x14ac:dyDescent="0.25">
      <c r="F9" s="51" t="s">
        <v>238</v>
      </c>
      <c r="G9" s="51"/>
      <c r="H9" s="51"/>
      <c r="I9" s="51"/>
      <c r="K9" s="22"/>
      <c r="L9" s="23"/>
      <c r="M9" s="23"/>
      <c r="N9" s="23"/>
      <c r="O9" s="24"/>
      <c r="S9" s="34" t="s">
        <v>247</v>
      </c>
      <c r="T9">
        <v>6000</v>
      </c>
      <c r="U9">
        <v>6900</v>
      </c>
      <c r="V9">
        <v>26000</v>
      </c>
      <c r="W9">
        <v>38900</v>
      </c>
      <c r="X9"/>
    </row>
    <row r="10" spans="5:24" ht="25.5" x14ac:dyDescent="0.25">
      <c r="E10" s="30" t="s">
        <v>248</v>
      </c>
      <c r="F10" s="17" t="s">
        <v>235</v>
      </c>
      <c r="G10" s="17" t="s">
        <v>236</v>
      </c>
      <c r="H10" s="17" t="s">
        <v>237</v>
      </c>
      <c r="I10" s="17" t="s">
        <v>239</v>
      </c>
      <c r="K10" s="22"/>
      <c r="L10" s="23"/>
      <c r="M10" s="23"/>
      <c r="N10" s="23"/>
      <c r="O10" s="24"/>
      <c r="S10"/>
      <c r="T10"/>
      <c r="U10"/>
      <c r="V10"/>
      <c r="W10"/>
      <c r="X10"/>
    </row>
    <row r="11" spans="5:24" ht="22.5" customHeight="1" x14ac:dyDescent="0.25">
      <c r="E11" s="31" t="str">
        <f>IF(Tabela33[[#This Row],[DATA]]="","",MONTH(Tabela33[[#This Row],[DATA]]) &amp; "-" &amp; YEAR(Tabela33[[#This Row],[DATA]]))</f>
        <v>5-2025</v>
      </c>
      <c r="F11" s="20">
        <v>45784</v>
      </c>
      <c r="G11" s="18" t="s">
        <v>240</v>
      </c>
      <c r="H11" s="19">
        <v>3000</v>
      </c>
      <c r="I11" s="18" t="s">
        <v>15</v>
      </c>
      <c r="K11" s="22"/>
      <c r="L11" s="23"/>
      <c r="M11" s="23"/>
      <c r="N11" s="23"/>
      <c r="O11" s="24"/>
    </row>
    <row r="12" spans="5:24" ht="22.5" customHeight="1" x14ac:dyDescent="0.25">
      <c r="E12" s="31" t="str">
        <f>IF(Tabela33[[#This Row],[DATA]]="","",MONTH(Tabela33[[#This Row],[DATA]]) &amp; "-" &amp; YEAR(Tabela33[[#This Row],[DATA]]))</f>
        <v>5-2025</v>
      </c>
      <c r="F12" s="20">
        <v>45790</v>
      </c>
      <c r="G12" s="18" t="s">
        <v>241</v>
      </c>
      <c r="H12" s="19">
        <v>6000</v>
      </c>
      <c r="I12" s="18" t="s">
        <v>15</v>
      </c>
      <c r="K12" s="22"/>
      <c r="L12" s="23"/>
      <c r="M12" s="23"/>
      <c r="N12" s="23"/>
      <c r="O12" s="24"/>
    </row>
    <row r="13" spans="5:24" ht="22.5" customHeight="1" x14ac:dyDescent="0.25">
      <c r="E13" s="31" t="str">
        <f>IF(Tabela33[[#This Row],[DATA]]="","",MONTH(Tabela33[[#This Row],[DATA]]) &amp; "-" &amp; YEAR(Tabela33[[#This Row],[DATA]]))</f>
        <v>5-2025</v>
      </c>
      <c r="F13" s="20">
        <v>45790</v>
      </c>
      <c r="G13" s="18" t="s">
        <v>241</v>
      </c>
      <c r="H13" s="19">
        <v>7000</v>
      </c>
      <c r="I13" s="18" t="s">
        <v>15</v>
      </c>
      <c r="K13" s="22"/>
      <c r="L13" s="23"/>
      <c r="M13" s="23"/>
      <c r="N13" s="23"/>
      <c r="O13" s="24"/>
    </row>
    <row r="14" spans="5:24" ht="22.5" customHeight="1" x14ac:dyDescent="0.25">
      <c r="E14" s="31" t="str">
        <f>IF(Tabela33[[#This Row],[DATA]]="","",MONTH(Tabela33[[#This Row],[DATA]]) &amp; "-" &amp; YEAR(Tabela33[[#This Row],[DATA]]))</f>
        <v>5-2025</v>
      </c>
      <c r="F14" s="20">
        <v>45797</v>
      </c>
      <c r="G14" s="18" t="s">
        <v>242</v>
      </c>
      <c r="H14" s="19">
        <v>1900</v>
      </c>
      <c r="I14" s="18" t="s">
        <v>243</v>
      </c>
      <c r="K14" s="22"/>
      <c r="L14" s="23"/>
      <c r="M14" s="23"/>
      <c r="N14" s="23"/>
      <c r="O14" s="24"/>
    </row>
    <row r="15" spans="5:24" ht="22.5" customHeight="1" x14ac:dyDescent="0.25">
      <c r="E15" s="31" t="str">
        <f>IF(Tabela33[[#This Row],[DATA]]="","",MONTH(Tabela33[[#This Row],[DATA]]) &amp; "-" &amp; YEAR(Tabela33[[#This Row],[DATA]]))</f>
        <v>6-2025</v>
      </c>
      <c r="F15" s="20">
        <v>45812</v>
      </c>
      <c r="G15" s="18" t="s">
        <v>240</v>
      </c>
      <c r="H15" s="19">
        <v>3000</v>
      </c>
      <c r="I15" s="18" t="s">
        <v>16</v>
      </c>
      <c r="K15" s="22"/>
      <c r="L15" s="23"/>
      <c r="M15" s="23"/>
      <c r="N15" s="23"/>
      <c r="O15" s="24"/>
    </row>
    <row r="16" spans="5:24" ht="22.5" customHeight="1" x14ac:dyDescent="0.25">
      <c r="E16" s="31" t="str">
        <f>IF(Tabela33[[#This Row],[DATA]]="","",MONTH(Tabela33[[#This Row],[DATA]]) &amp; "-" &amp; YEAR(Tabela33[[#This Row],[DATA]]))</f>
        <v>6-2025</v>
      </c>
      <c r="F16" s="20">
        <v>45818</v>
      </c>
      <c r="G16" s="18" t="s">
        <v>241</v>
      </c>
      <c r="H16" s="19">
        <v>6000</v>
      </c>
      <c r="I16" s="18" t="s">
        <v>15</v>
      </c>
      <c r="K16" s="22"/>
      <c r="L16" s="23"/>
      <c r="M16" s="23"/>
      <c r="N16" s="23"/>
      <c r="O16" s="24"/>
    </row>
    <row r="17" spans="1:15" ht="22.5" customHeight="1" x14ac:dyDescent="0.25">
      <c r="E17" s="31" t="str">
        <f>IF(Tabela33[[#This Row],[DATA]]="","",MONTH(Tabela33[[#This Row],[DATA]]) &amp; "-" &amp; YEAR(Tabela33[[#This Row],[DATA]]))</f>
        <v>6-2025</v>
      </c>
      <c r="F17" s="20">
        <v>45818</v>
      </c>
      <c r="G17" s="18" t="s">
        <v>241</v>
      </c>
      <c r="H17" s="19">
        <v>7000</v>
      </c>
      <c r="I17" s="18" t="s">
        <v>15</v>
      </c>
      <c r="K17" s="22"/>
      <c r="L17" s="23"/>
      <c r="M17" s="23"/>
      <c r="N17" s="23"/>
      <c r="O17" s="24"/>
    </row>
    <row r="18" spans="1:15" ht="22.5" customHeight="1" x14ac:dyDescent="0.25">
      <c r="E18" s="31" t="str">
        <f>IF(Tabela33[[#This Row],[DATA]]="","",MONTH(Tabela33[[#This Row],[DATA]]) &amp; "-" &amp; YEAR(Tabela33[[#This Row],[DATA]]))</f>
        <v>6-2025</v>
      </c>
      <c r="F18" s="20">
        <v>45823</v>
      </c>
      <c r="G18" s="18" t="s">
        <v>242</v>
      </c>
      <c r="H18" s="19">
        <v>5000</v>
      </c>
      <c r="I18" s="18" t="s">
        <v>16</v>
      </c>
      <c r="K18" s="22"/>
      <c r="L18" s="23"/>
      <c r="M18" s="23"/>
      <c r="N18" s="23"/>
      <c r="O18" s="24"/>
    </row>
    <row r="19" spans="1:15" ht="22.5" customHeight="1" x14ac:dyDescent="0.25">
      <c r="E19" s="31" t="str">
        <f>IF(Tabela33[[#This Row],[DATA]]="","",MONTH(Tabela33[[#This Row],[DATA]]) &amp; "-" &amp; YEAR(Tabela33[[#This Row],[DATA]]))</f>
        <v/>
      </c>
      <c r="F19" s="20"/>
      <c r="G19" s="18"/>
      <c r="H19" s="19"/>
      <c r="I19" s="18"/>
      <c r="K19" s="22"/>
      <c r="L19" s="23"/>
      <c r="M19" s="23"/>
      <c r="N19" s="23"/>
      <c r="O19" s="24"/>
    </row>
    <row r="20" spans="1:15" ht="22.5" customHeight="1" x14ac:dyDescent="0.25">
      <c r="E20" s="31" t="str">
        <f>IF(Tabela33[[#This Row],[DATA]]="","",MONTH(Tabela33[[#This Row],[DATA]]) &amp; "-" &amp; YEAR(Tabela33[[#This Row],[DATA]]))</f>
        <v/>
      </c>
      <c r="F20" s="20"/>
      <c r="G20" s="18"/>
      <c r="H20" s="19"/>
      <c r="I20" s="18"/>
      <c r="K20" s="22"/>
      <c r="L20" s="23"/>
      <c r="M20" s="23"/>
      <c r="N20" s="23"/>
      <c r="O20" s="24"/>
    </row>
    <row r="21" spans="1:15" ht="22.5" customHeight="1" x14ac:dyDescent="0.25">
      <c r="E21" s="31" t="str">
        <f>IF(Tabela33[[#This Row],[DATA]]="","",MONTH(Tabela33[[#This Row],[DATA]]) &amp; "-" &amp; YEAR(Tabela33[[#This Row],[DATA]]))</f>
        <v/>
      </c>
      <c r="F21" s="20"/>
      <c r="G21" s="18"/>
      <c r="H21" s="19"/>
      <c r="I21" s="18"/>
      <c r="K21" s="22"/>
      <c r="L21" s="23"/>
      <c r="M21" s="23"/>
      <c r="N21" s="23"/>
      <c r="O21" s="24"/>
    </row>
    <row r="22" spans="1:15" ht="22.5" customHeight="1" thickBot="1" x14ac:dyDescent="0.3">
      <c r="E22" s="31" t="str">
        <f>IF(Tabela33[[#This Row],[DATA]]="","",MONTH(Tabela33[[#This Row],[DATA]]) &amp; "-" &amp; YEAR(Tabela33[[#This Row],[DATA]]))</f>
        <v/>
      </c>
      <c r="F22" s="20"/>
      <c r="G22" s="18"/>
      <c r="H22" s="19"/>
      <c r="I22" s="18"/>
      <c r="K22" s="25"/>
      <c r="L22" s="26"/>
      <c r="M22" s="26"/>
      <c r="N22" s="26"/>
      <c r="O22" s="27"/>
    </row>
    <row r="23" spans="1:15" ht="22.5" customHeight="1" x14ac:dyDescent="0.25">
      <c r="A23" s="3"/>
      <c r="E23" s="31" t="str">
        <f>IF(Tabela33[[#This Row],[DATA]]="","",MONTH(Tabela33[[#This Row],[DATA]]) &amp; "-" &amp; YEAR(Tabela33[[#This Row],[DATA]]))</f>
        <v/>
      </c>
      <c r="F23" s="20"/>
      <c r="G23" s="18"/>
      <c r="H23" s="19"/>
      <c r="I23" s="18"/>
    </row>
    <row r="24" spans="1:15" ht="22.5" customHeight="1" x14ac:dyDescent="0.25">
      <c r="E24" s="31" t="str">
        <f>IF(Tabela33[[#This Row],[DATA]]="","",MONTH(Tabela33[[#This Row],[DATA]]) &amp; "-" &amp; YEAR(Tabela33[[#This Row],[DATA]]))</f>
        <v/>
      </c>
      <c r="F24" s="20"/>
      <c r="G24" s="18"/>
      <c r="H24" s="19"/>
      <c r="I24" s="18"/>
    </row>
    <row r="25" spans="1:15" ht="22.5" customHeight="1" thickBot="1" x14ac:dyDescent="0.3">
      <c r="E25" s="31" t="str">
        <f>IF(Tabela33[[#This Row],[DATA]]="","",MONTH(Tabela33[[#This Row],[DATA]]) &amp; "-" &amp; YEAR(Tabela33[[#This Row],[DATA]]))</f>
        <v/>
      </c>
      <c r="F25" s="20"/>
      <c r="G25" s="18"/>
      <c r="H25" s="19"/>
      <c r="I25" s="18"/>
      <c r="K25" s="26"/>
      <c r="L25" s="26"/>
      <c r="M25" s="26"/>
      <c r="N25" s="26"/>
      <c r="O25" s="26"/>
    </row>
    <row r="26" spans="1:15" ht="22.5" customHeight="1" thickBot="1" x14ac:dyDescent="0.3">
      <c r="E26" s="31" t="str">
        <f>IF(Tabela33[[#This Row],[DATA]]="","",MONTH(Tabela33[[#This Row],[DATA]]) &amp; "-" &amp; YEAR(Tabela33[[#This Row],[DATA]]))</f>
        <v/>
      </c>
      <c r="F26" s="20"/>
      <c r="G26" s="18"/>
      <c r="H26" s="19"/>
      <c r="I26" s="18"/>
      <c r="K26" s="26"/>
      <c r="L26" s="26"/>
      <c r="M26" s="26"/>
      <c r="N26" s="26"/>
      <c r="O26" s="26"/>
    </row>
    <row r="27" spans="1:15" ht="22.5" customHeight="1" thickBot="1" x14ac:dyDescent="0.3">
      <c r="E27" s="31" t="str">
        <f>IF(Tabela33[[#This Row],[DATA]]="","",MONTH(Tabela33[[#This Row],[DATA]]) &amp; "-" &amp; YEAR(Tabela33[[#This Row],[DATA]]))</f>
        <v/>
      </c>
      <c r="F27" s="20"/>
      <c r="G27" s="18"/>
      <c r="H27" s="19"/>
      <c r="I27" s="18"/>
      <c r="K27" s="26"/>
      <c r="L27" s="26"/>
      <c r="M27" s="26"/>
      <c r="N27" s="26"/>
      <c r="O27" s="26"/>
    </row>
    <row r="28" spans="1:15" ht="22.5" customHeight="1" thickBot="1" x14ac:dyDescent="0.3">
      <c r="E28" s="31" t="str">
        <f>IF(Tabela33[[#This Row],[DATA]]="","",MONTH(Tabela33[[#This Row],[DATA]]) &amp; "-" &amp; YEAR(Tabela33[[#This Row],[DATA]]))</f>
        <v/>
      </c>
      <c r="F28" s="18"/>
      <c r="G28" s="18"/>
      <c r="H28" s="19"/>
      <c r="I28" s="18"/>
      <c r="K28" s="26"/>
      <c r="L28" s="26"/>
      <c r="M28" s="26"/>
      <c r="N28" s="26"/>
      <c r="O28" s="26"/>
    </row>
    <row r="29" spans="1:15" ht="22.5" customHeight="1" thickBot="1" x14ac:dyDescent="0.3">
      <c r="E29" s="31" t="str">
        <f>IF(Tabela33[[#This Row],[DATA]]="","",MONTH(Tabela33[[#This Row],[DATA]]) &amp; "-" &amp; YEAR(Tabela33[[#This Row],[DATA]]))</f>
        <v/>
      </c>
      <c r="F29" s="18"/>
      <c r="G29" s="18"/>
      <c r="H29" s="19"/>
      <c r="I29" s="18"/>
      <c r="K29" s="26"/>
      <c r="L29" s="26"/>
      <c r="M29" s="26"/>
      <c r="N29" s="26"/>
      <c r="O29" s="26"/>
    </row>
    <row r="30" spans="1:15" ht="22.5" customHeight="1" thickBot="1" x14ac:dyDescent="0.3">
      <c r="E30" s="31" t="str">
        <f>IF(Tabela33[[#This Row],[DATA]]="","",MONTH(Tabela33[[#This Row],[DATA]]) &amp; "-" &amp; YEAR(Tabela33[[#This Row],[DATA]]))</f>
        <v/>
      </c>
      <c r="F30" s="18"/>
      <c r="G30" s="18"/>
      <c r="H30" s="19"/>
      <c r="I30" s="18"/>
      <c r="K30" s="26"/>
      <c r="L30" s="26"/>
      <c r="M30" s="26"/>
      <c r="N30" s="26"/>
      <c r="O30" s="26"/>
    </row>
    <row r="31" spans="1:15" ht="22.5" customHeight="1" thickBot="1" x14ac:dyDescent="0.3">
      <c r="E31" s="31" t="str">
        <f>IF(Tabela33[[#This Row],[DATA]]="","",MONTH(Tabela33[[#This Row],[DATA]]) &amp; "-" &amp; YEAR(Tabela33[[#This Row],[DATA]]))</f>
        <v/>
      </c>
      <c r="F31" s="18"/>
      <c r="G31" s="18"/>
      <c r="H31" s="19"/>
      <c r="I31" s="18"/>
      <c r="K31" s="26"/>
      <c r="L31" s="26"/>
      <c r="M31" s="26"/>
      <c r="N31" s="26"/>
      <c r="O31" s="26"/>
    </row>
    <row r="32" spans="1:15" ht="22.5" customHeight="1" thickBot="1" x14ac:dyDescent="0.3">
      <c r="E32" s="31" t="str">
        <f>IF(Tabela33[[#This Row],[DATA]]="","",MONTH(Tabela33[[#This Row],[DATA]]) &amp; "-" &amp; YEAR(Tabela33[[#This Row],[DATA]]))</f>
        <v/>
      </c>
      <c r="F32" s="18"/>
      <c r="G32" s="18"/>
      <c r="H32" s="19"/>
      <c r="I32" s="18"/>
      <c r="K32" s="26"/>
      <c r="L32" s="26"/>
      <c r="M32" s="26"/>
      <c r="N32" s="26"/>
      <c r="O32" s="26"/>
    </row>
    <row r="33" spans="5:15" ht="22.5" customHeight="1" thickBot="1" x14ac:dyDescent="0.3">
      <c r="E33" s="31" t="str">
        <f>IF(Tabela33[[#This Row],[DATA]]="","",MONTH(Tabela33[[#This Row],[DATA]]) &amp; "-" &amp; YEAR(Tabela33[[#This Row],[DATA]]))</f>
        <v/>
      </c>
      <c r="F33" s="18"/>
      <c r="G33" s="18"/>
      <c r="H33" s="19"/>
      <c r="I33" s="18"/>
      <c r="K33" s="26"/>
      <c r="L33" s="26"/>
      <c r="M33" s="26"/>
      <c r="N33" s="26"/>
      <c r="O33" s="26"/>
    </row>
    <row r="34" spans="5:15" ht="22.5" customHeight="1" thickBot="1" x14ac:dyDescent="0.3">
      <c r="E34" s="31" t="str">
        <f>IF(Tabela33[[#This Row],[DATA]]="","",MONTH(Tabela33[[#This Row],[DATA]]) &amp; "-" &amp; YEAR(Tabela33[[#This Row],[DATA]]))</f>
        <v/>
      </c>
      <c r="F34" s="18"/>
      <c r="G34" s="18"/>
      <c r="H34" s="19"/>
      <c r="I34" s="18"/>
      <c r="K34" s="26"/>
      <c r="L34" s="26"/>
      <c r="M34" s="26"/>
      <c r="N34" s="26"/>
      <c r="O34" s="26"/>
    </row>
    <row r="35" spans="5:15" ht="22.5" customHeight="1" thickBot="1" x14ac:dyDescent="0.3">
      <c r="K35" s="26"/>
      <c r="L35" s="26"/>
      <c r="M35" s="26"/>
      <c r="N35" s="26"/>
      <c r="O35" s="26"/>
    </row>
    <row r="36" spans="5:15" ht="22.5" customHeight="1" thickBot="1" x14ac:dyDescent="0.3">
      <c r="K36" s="26"/>
      <c r="L36" s="26"/>
      <c r="M36" s="26"/>
      <c r="N36" s="26"/>
      <c r="O36" s="26"/>
    </row>
    <row r="37" spans="5:15" ht="22.5" customHeight="1" thickBot="1" x14ac:dyDescent="0.3">
      <c r="K37" s="26"/>
      <c r="L37" s="26"/>
      <c r="M37" s="26"/>
      <c r="N37" s="26"/>
      <c r="O37" s="26"/>
    </row>
    <row r="38" spans="5:15" ht="22.5" customHeight="1" thickBot="1" x14ac:dyDescent="0.3">
      <c r="K38" s="26"/>
      <c r="L38" s="26"/>
      <c r="M38" s="26"/>
      <c r="N38" s="26"/>
      <c r="O38" s="26"/>
    </row>
    <row r="39" spans="5:15" ht="22.5" customHeight="1" thickBot="1" x14ac:dyDescent="0.3">
      <c r="K39" s="26"/>
      <c r="L39" s="26"/>
      <c r="M39" s="26"/>
      <c r="N39" s="26"/>
      <c r="O39" s="26"/>
    </row>
    <row r="40" spans="5:15" ht="22.5" customHeight="1" thickBot="1" x14ac:dyDescent="0.3">
      <c r="K40" s="26"/>
      <c r="L40" s="26"/>
      <c r="M40" s="26"/>
      <c r="N40" s="26"/>
      <c r="O40" s="26"/>
    </row>
    <row r="41" spans="5:15" ht="22.5" customHeight="1" thickBot="1" x14ac:dyDescent="0.3">
      <c r="K41" s="26"/>
      <c r="L41" s="26"/>
      <c r="M41" s="26"/>
      <c r="N41" s="26"/>
      <c r="O41" s="26"/>
    </row>
    <row r="42" spans="5:15" ht="22.5" customHeight="1" thickBot="1" x14ac:dyDescent="0.3">
      <c r="K42" s="26"/>
      <c r="L42" s="26"/>
      <c r="M42" s="26"/>
      <c r="N42" s="26"/>
      <c r="O42" s="26"/>
    </row>
    <row r="43" spans="5:15" ht="22.5" customHeight="1" thickBot="1" x14ac:dyDescent="0.3">
      <c r="K43" s="26"/>
      <c r="L43" s="26"/>
      <c r="M43" s="26"/>
      <c r="N43" s="26"/>
      <c r="O43" s="26"/>
    </row>
    <row r="44" spans="5:15" ht="22.5" customHeight="1" thickBot="1" x14ac:dyDescent="0.3">
      <c r="K44" s="26"/>
      <c r="L44" s="26"/>
      <c r="M44" s="26"/>
      <c r="N44" s="26"/>
      <c r="O44" s="26"/>
    </row>
    <row r="45" spans="5:15" ht="22.5" customHeight="1" thickBot="1" x14ac:dyDescent="0.3">
      <c r="K45" s="26"/>
      <c r="L45" s="26"/>
      <c r="M45" s="26"/>
      <c r="N45" s="26"/>
      <c r="O45" s="26"/>
    </row>
    <row r="46" spans="5:15" ht="22.5" customHeight="1" thickBot="1" x14ac:dyDescent="0.3">
      <c r="K46" s="26"/>
      <c r="L46" s="26"/>
      <c r="M46" s="26"/>
      <c r="N46" s="26"/>
      <c r="O46" s="26"/>
    </row>
    <row r="47" spans="5:15" ht="22.5" customHeight="1" thickBot="1" x14ac:dyDescent="0.3">
      <c r="K47" s="26"/>
      <c r="L47" s="26"/>
      <c r="M47" s="26"/>
      <c r="N47" s="26"/>
      <c r="O47" s="26"/>
    </row>
    <row r="48" spans="5:15" ht="22.5" customHeight="1" thickBot="1" x14ac:dyDescent="0.3">
      <c r="K48" s="26"/>
      <c r="L48" s="26"/>
      <c r="M48" s="26"/>
      <c r="N48" s="26"/>
      <c r="O48" s="26"/>
    </row>
  </sheetData>
  <mergeCells count="2">
    <mergeCell ref="L7:N7"/>
    <mergeCell ref="F9:I9"/>
  </mergeCells>
  <conditionalFormatting sqref="I11:I34">
    <cfRule type="expression" dxfId="8" priority="1">
      <formula>$I11="Sim"</formula>
    </cfRule>
    <cfRule type="expression" dxfId="7" priority="2">
      <formula>$I11="Não"</formula>
    </cfRule>
  </conditionalFormatting>
  <dataValidations count="2">
    <dataValidation type="date" operator="greaterThan" allowBlank="1" showErrorMessage="1" sqref="F11:F34" xr:uid="{A868ECA1-B07D-43FE-93E4-87B6524D6D9F}">
      <formula1>36526</formula1>
    </dataValidation>
    <dataValidation type="list" allowBlank="1" showInputMessage="1" showErrorMessage="1" sqref="I11:I34" xr:uid="{ACE1EB81-AB4C-4986-8E6F-1E6F741CD38C}">
      <formula1>"Sim, Não, N/A"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1E0840-F790-461A-9E51-7E9392183D28}">
          <x14:formula1>
            <xm:f>CONFIG!$H$2:$H$4</xm:f>
          </x14:formula1>
          <xm:sqref>G11:G34</xm:sqref>
        </x14:dataValidation>
      </x14:dataValidations>
    </ex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3A4CF648-6AED-40f4-86FF-DC5316D8AED3}">
      <x14:slicerList xmlns:x14="http://schemas.microsoft.com/office/spreadsheetml/2009/9/main"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TITULAR</vt:lpstr>
      <vt:lpstr>INFORMES</vt:lpstr>
      <vt:lpstr>NOTAS</vt:lpstr>
      <vt:lpstr>CONFIG</vt:lpstr>
      <vt:lpstr>NOTAS (GRAFICO EXPERIMENTAL)</vt:lpstr>
      <vt:lpstr>'NOTAS (GRAFICO EXPERIMENTAL)'!tb_bancos_nomes</vt:lpstr>
      <vt:lpstr>tb_bancos_nomes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Torrico</dc:creator>
  <cp:lastModifiedBy>Gabriel Torrico</cp:lastModifiedBy>
  <dcterms:created xsi:type="dcterms:W3CDTF">2025-06-09T20:10:20Z</dcterms:created>
  <dcterms:modified xsi:type="dcterms:W3CDTF">2025-06-23T04:03:29Z</dcterms:modified>
</cp:coreProperties>
</file>